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9209A17C-B030-4315-A162-0E850111E7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6" l="1"/>
  <c r="K50" i="6"/>
  <c r="K68" i="6"/>
  <c r="K67" i="6"/>
  <c r="K62" i="6"/>
  <c r="K61" i="6"/>
  <c r="P23" i="6"/>
  <c r="P25" i="6"/>
  <c r="L11" i="6"/>
  <c r="K11" i="6"/>
  <c r="L17" i="6"/>
  <c r="K17" i="6"/>
  <c r="M17" i="6" l="1"/>
  <c r="M11" i="6"/>
  <c r="K60" i="6"/>
  <c r="M60" i="6" s="1"/>
  <c r="K39" i="6"/>
  <c r="L39" i="6"/>
  <c r="K58" i="6"/>
  <c r="M58" i="6" s="1"/>
  <c r="L14" i="6"/>
  <c r="K14" i="6"/>
  <c r="P15" i="6"/>
  <c r="M39" i="6" l="1"/>
  <c r="M14" i="6"/>
  <c r="L38" i="6"/>
  <c r="K38" i="6"/>
  <c r="M38" i="6" l="1"/>
  <c r="L10" i="6"/>
  <c r="K10" i="6"/>
  <c r="M10" i="6" s="1"/>
  <c r="K295" i="6"/>
  <c r="L295" i="6" s="1"/>
  <c r="P22" i="6" l="1"/>
  <c r="K59" i="6"/>
  <c r="M59" i="6" s="1"/>
  <c r="L77" i="6"/>
  <c r="K77" i="6"/>
  <c r="M77" i="6" s="1"/>
  <c r="K37" i="6"/>
  <c r="L37" i="6"/>
  <c r="M37" i="6" l="1"/>
  <c r="L79" i="6"/>
  <c r="K79" i="6"/>
  <c r="M79" i="6" s="1"/>
  <c r="K57" i="6"/>
  <c r="K56" i="6"/>
  <c r="P21" i="6" l="1"/>
  <c r="K55" i="6"/>
  <c r="M55" i="6" s="1"/>
  <c r="K54" i="6"/>
  <c r="M54" i="6"/>
  <c r="K53" i="6"/>
  <c r="M53" i="6" s="1"/>
  <c r="L13" i="6"/>
  <c r="K13" i="6"/>
  <c r="L19" i="6"/>
  <c r="K19" i="6"/>
  <c r="K52" i="6"/>
  <c r="M52" i="6" s="1"/>
  <c r="K49" i="6"/>
  <c r="M49" i="6" s="1"/>
  <c r="K46" i="6"/>
  <c r="M46" i="6" s="1"/>
  <c r="L16" i="6"/>
  <c r="K16" i="6"/>
  <c r="M16" i="6" s="1"/>
  <c r="P20" i="6"/>
  <c r="M19" i="6" l="1"/>
  <c r="M13" i="6"/>
  <c r="K47" i="6"/>
  <c r="M47" i="6" s="1"/>
  <c r="K48" i="6"/>
  <c r="M48" i="6" s="1"/>
  <c r="L12" i="6"/>
  <c r="K12" i="6"/>
  <c r="M12" i="6" l="1"/>
  <c r="K263" i="6"/>
  <c r="L263" i="6" s="1"/>
  <c r="P18" i="6" l="1"/>
  <c r="K264" i="6" l="1"/>
  <c r="L264" i="6" s="1"/>
  <c r="K290" i="6" l="1"/>
  <c r="L290" i="6" s="1"/>
  <c r="P78" i="6" l="1"/>
  <c r="K282" i="6" l="1"/>
  <c r="L282" i="6" s="1"/>
  <c r="K286" i="6" l="1"/>
  <c r="L286" i="6" s="1"/>
  <c r="K291" i="6" l="1"/>
  <c r="L291" i="6" s="1"/>
  <c r="K283" i="6" l="1"/>
  <c r="L283" i="6" s="1"/>
  <c r="K277" i="6"/>
  <c r="L277" i="6" s="1"/>
  <c r="K285" i="6" l="1"/>
  <c r="L285" i="6" s="1"/>
  <c r="K273" i="6" l="1"/>
  <c r="L273" i="6" s="1"/>
  <c r="K274" i="6" l="1"/>
  <c r="L274" i="6" s="1"/>
  <c r="K267" i="6"/>
  <c r="L267" i="6" s="1"/>
  <c r="K284" i="6" l="1"/>
  <c r="L284" i="6" s="1"/>
  <c r="K278" i="6"/>
  <c r="L278" i="6" s="1"/>
  <c r="K280" i="6" l="1"/>
  <c r="L280" i="6" s="1"/>
  <c r="L6" i="2" l="1"/>
  <c r="K6" i="3"/>
  <c r="D7" i="5" l="1"/>
  <c r="M7" i="6"/>
  <c r="K275" i="6" l="1"/>
  <c r="L275" i="6" s="1"/>
  <c r="K272" i="6" l="1"/>
  <c r="L272" i="6" s="1"/>
  <c r="K276" i="6" l="1"/>
  <c r="L276" i="6" s="1"/>
  <c r="K271" i="6"/>
  <c r="L271" i="6" s="1"/>
  <c r="K270" i="6"/>
  <c r="L270" i="6" s="1"/>
  <c r="K268" i="6"/>
  <c r="L268" i="6" s="1"/>
  <c r="H266" i="6"/>
  <c r="K266" i="6" s="1"/>
  <c r="L266" i="6" s="1"/>
  <c r="K265" i="6"/>
  <c r="L265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F227" i="6"/>
  <c r="K227" i="6" s="1"/>
  <c r="L227" i="6" s="1"/>
  <c r="K226" i="6"/>
  <c r="L226" i="6" s="1"/>
  <c r="F225" i="6"/>
  <c r="K225" i="6" s="1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6" i="6"/>
  <c r="L206" i="6" s="1"/>
  <c r="F205" i="6"/>
  <c r="K205" i="6" s="1"/>
  <c r="L205" i="6" s="1"/>
  <c r="K204" i="6"/>
  <c r="L204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5" i="6"/>
  <c r="L175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F157" i="6"/>
  <c r="K157" i="6" s="1"/>
  <c r="L157" i="6" s="1"/>
  <c r="H156" i="6"/>
  <c r="K156" i="6" s="1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H122" i="6"/>
  <c r="K122" i="6" s="1"/>
  <c r="L122" i="6" s="1"/>
  <c r="F121" i="6"/>
  <c r="K121" i="6" s="1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6" i="4"/>
</calcChain>
</file>

<file path=xl/sharedStrings.xml><?xml version="1.0" encoding="utf-8"?>
<sst xmlns="http://schemas.openxmlformats.org/spreadsheetml/2006/main" count="3495" uniqueCount="1244">
  <si>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</si>
  <si>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</si>
  <si>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</si>
  <si>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</si>
  <si>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</si>
  <si>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</si>
  <si>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</si>
  <si>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</si>
  <si>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</si>
  <si>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</si>
  <si>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</si>
  <si>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</si>
  <si>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</si>
  <si>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</si>
  <si>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</si>
  <si>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</si>
  <si>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</si>
  <si>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</si>
  <si>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</si>
  <si>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</si>
  <si>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</si>
  <si>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</si>
  <si>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</si>
  <si>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</si>
  <si>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</si>
  <si>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</si>
  <si>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</si>
  <si>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</si>
  <si>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</si>
  <si>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</si>
  <si>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</si>
  <si>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</si>
  <si>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</si>
  <si>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</si>
  <si>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</si>
  <si>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</si>
  <si>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</si>
  <si>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</si>
  <si>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</si>
  <si>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</si>
  <si>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</si>
  <si>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</si>
  <si>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</si>
  <si>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</si>
  <si>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</si>
  <si>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</si>
  <si>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</si>
  <si>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</si>
  <si>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</si>
  <si>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</si>
  <si>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</si>
  <si>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</si>
  <si>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</si>
  <si>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</si>
  <si>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</si>
  <si>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</si>
  <si>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</si>
  <si>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</si>
  <si>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</si>
  <si>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</si>
  <si>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</si>
  <si>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</si>
  <si>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</si>
  <si>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</si>
  <si>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</si>
  <si>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</si>
  <si>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</si>
  <si>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</si>
  <si>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</si>
  <si>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</si>
  <si>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</si>
  <si>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</si>
  <si>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</si>
  <si>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</si>
  <si>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</si>
  <si>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</si>
  <si>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</si>
  <si>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</si>
  <si>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</si>
  <si>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</si>
  <si>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</si>
  <si>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</si>
  <si>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</si>
  <si>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</si>
  <si>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</si>
  <si>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</si>
  <si>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</si>
  <si>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</si>
  <si>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</si>
  <si>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</si>
  <si>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</si>
  <si>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</si>
  <si>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</si>
  <si>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</si>
  <si>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</si>
  <si>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</si>
  <si>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</si>
  <si>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</si>
  <si>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</si>
  <si>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</si>
  <si>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</si>
  <si>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</si>
  <si>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</si>
  <si>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</si>
  <si>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</si>
  <si>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</si>
  <si>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</si>
  <si>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</si>
  <si>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</si>
  <si>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</si>
  <si>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</si>
  <si>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</si>
  <si>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</si>
  <si>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</si>
  <si>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</si>
  <si>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</si>
  <si>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</si>
  <si>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</si>
  <si>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</si>
  <si>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</si>
  <si>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</si>
  <si>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</si>
  <si>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</si>
  <si>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</si>
  <si>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</si>
  <si>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</si>
  <si>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</si>
  <si>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</si>
  <si>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</si>
  <si>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</si>
  <si>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</si>
  <si>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</si>
  <si>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</si>
  <si>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</si>
  <si>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</si>
  <si>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</si>
  <si>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</si>
  <si>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</si>
  <si>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</si>
  <si>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</si>
  <si>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</si>
  <si>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</si>
  <si>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</si>
  <si>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</si>
  <si>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</si>
  <si>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</si>
  <si>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</si>
  <si>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</si>
  <si>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</si>
  <si>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</si>
  <si>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</si>
  <si>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</si>
  <si>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</si>
  <si>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</si>
  <si>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</si>
  <si>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</si>
  <si>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</si>
  <si>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</si>
  <si>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</si>
  <si>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</si>
  <si>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</si>
  <si>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</si>
  <si>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</si>
  <si>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</si>
  <si>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</si>
  <si>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</si>
  <si>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</si>
  <si>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</si>
  <si>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</si>
  <si>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</si>
  <si>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</si>
  <si>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</si>
  <si>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</si>
  <si>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</si>
  <si>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</si>
  <si>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</si>
  <si>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</si>
  <si>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</si>
  <si>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</si>
  <si>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</si>
  <si>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</si>
  <si>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</si>
  <si>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</si>
  <si>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</si>
  <si>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</si>
  <si>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</si>
  <si>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</si>
  <si>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</si>
  <si>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</si>
  <si>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</si>
  <si>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</si>
  <si>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</si>
  <si>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</si>
  <si>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</si>
  <si>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</si>
  <si>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</si>
  <si>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</si>
  <si>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</si>
  <si>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</si>
  <si>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</si>
  <si>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</si>
  <si>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</si>
  <si>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</si>
  <si>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</si>
  <si>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</si>
  <si>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</si>
  <si>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</si>
  <si>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</si>
  <si>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</si>
  <si>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</si>
  <si>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</si>
  <si>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</si>
  <si>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</si>
  <si>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</si>
  <si>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</si>
  <si>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</si>
  <si>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</si>
  <si>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</si>
  <si>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</si>
  <si>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</si>
  <si>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</si>
  <si>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</si>
  <si>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</si>
  <si>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</si>
  <si>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</si>
  <si>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</si>
  <si>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</si>
  <si>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</si>
  <si>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</si>
  <si>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</si>
  <si>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</si>
  <si>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</si>
  <si>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</si>
  <si>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</si>
  <si>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</si>
  <si>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</si>
  <si>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</si>
  <si>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</si>
  <si>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</si>
  <si>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</si>
  <si>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</si>
  <si>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</si>
  <si>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</si>
  <si>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</si>
  <si>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</si>
  <si>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</si>
  <si>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</si>
  <si>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</si>
  <si>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</si>
  <si>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</si>
  <si>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</si>
  <si>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</si>
  <si>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</si>
  <si>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</si>
  <si>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</si>
  <si>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</si>
  <si>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</si>
  <si>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</si>
  <si>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</si>
  <si>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</si>
  <si>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</si>
  <si>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</si>
  <si>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</si>
  <si>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</si>
  <si>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</si>
  <si>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</si>
  <si>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</si>
  <si>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</si>
  <si>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</si>
  <si>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</si>
  <si>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</si>
  <si>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</si>
  <si>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</si>
  <si>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</si>
  <si>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</si>
  <si>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</si>
  <si>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</si>
  <si>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</si>
  <si>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</si>
  <si>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</si>
  <si>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</si>
  <si>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</si>
  <si>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</si>
  <si>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</si>
  <si>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</si>
  <si>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</si>
  <si>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</si>
  <si>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</si>
  <si>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</si>
  <si>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</si>
  <si>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</si>
  <si>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</si>
  <si>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</si>
  <si>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</si>
  <si>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</si>
  <si>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</si>
  <si>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</si>
  <si>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</si>
  <si>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</si>
  <si>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</si>
  <si>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</si>
  <si>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</si>
  <si>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</si>
  <si>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</si>
  <si>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</si>
  <si>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</si>
  <si>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</si>
  <si>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</si>
  <si>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</si>
  <si>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</si>
  <si>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</si>
  <si>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</si>
  <si>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</si>
  <si>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</si>
  <si>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</si>
  <si>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</si>
  <si>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</si>
  <si>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</si>
  <si>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</si>
  <si>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</si>
  <si>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</si>
  <si>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</si>
  <si>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</si>
  <si>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</si>
  <si>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</si>
  <si>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</si>
  <si>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</si>
  <si>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</si>
  <si>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</si>
  <si>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</si>
  <si>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</si>
  <si>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</si>
  <si>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</si>
  <si>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</si>
  <si>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</si>
  <si>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</si>
  <si>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</si>
  <si>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</si>
  <si>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</si>
  <si>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</si>
  <si>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</si>
  <si>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</si>
  <si>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</si>
  <si>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</si>
  <si>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</si>
  <si>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</si>
  <si>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</si>
  <si>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</si>
  <si>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</si>
  <si>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</si>
  <si>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</si>
  <si>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</si>
  <si>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</si>
  <si>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</si>
  <si>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</si>
  <si>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</si>
  <si>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</si>
  <si>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</si>
  <si>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</si>
  <si>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</si>
  <si>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</si>
  <si>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</si>
  <si>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</si>
  <si>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</si>
  <si>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</si>
  <si>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</si>
  <si>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</si>
  <si>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</si>
  <si>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</si>
  <si>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</si>
  <si>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</si>
  <si>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</si>
  <si>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</si>
  <si>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</si>
  <si>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</si>
  <si>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</si>
  <si>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</si>
  <si>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</si>
  <si>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</si>
  <si>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</si>
  <si>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</si>
  <si>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</si>
  <si>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</si>
  <si>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</si>
  <si>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</si>
  <si>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</si>
  <si>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</si>
  <si>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</si>
  <si>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</si>
  <si>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</si>
  <si>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</si>
  <si>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</si>
  <si>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</si>
  <si>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</si>
  <si>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</si>
  <si>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</si>
  <si>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</si>
  <si>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</si>
  <si>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</si>
  <si>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</si>
  <si>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</si>
  <si>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</si>
  <si>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</si>
  <si>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</si>
  <si>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</si>
  <si>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</si>
  <si>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</si>
  <si>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</si>
  <si>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</si>
  <si>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</si>
  <si>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</si>
  <si>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</si>
  <si>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</si>
  <si>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</si>
  <si>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</si>
  <si>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</si>
  <si>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</si>
  <si>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</si>
  <si>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</si>
  <si>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</si>
  <si>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</si>
  <si>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</si>
  <si>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</si>
  <si>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</si>
  <si>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</si>
  <si>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</si>
  <si>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</si>
  <si>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</si>
  <si>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</si>
  <si>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</si>
  <si>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</si>
  <si>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</si>
  <si>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</si>
  <si>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</si>
  <si>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</si>
  <si>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</si>
  <si>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</si>
  <si>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</si>
  <si>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</si>
  <si>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</si>
  <si>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</si>
  <si>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</si>
  <si>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</si>
  <si>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</si>
  <si>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</si>
  <si>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</si>
  <si>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</si>
  <si>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</si>
  <si>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</si>
  <si>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</si>
  <si>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</si>
  <si>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</si>
  <si>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</si>
  <si>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</si>
  <si>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</si>
  <si>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</si>
  <si>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</si>
  <si>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</si>
  <si>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</si>
  <si>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</si>
  <si>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</si>
  <si>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</si>
  <si>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</si>
  <si>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</si>
  <si>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</si>
  <si>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</si>
  <si>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</si>
  <si>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</si>
  <si>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</si>
  <si>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</si>
  <si>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</si>
  <si>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</si>
  <si>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</si>
  <si>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</si>
  <si>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</si>
  <si>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</si>
  <si>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</si>
  <si>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</si>
  <si>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</si>
  <si>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</si>
  <si>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</si>
  <si>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</si>
  <si>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</si>
  <si>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</si>
  <si>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</si>
  <si>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</si>
  <si>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</si>
  <si>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</si>
  <si>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</si>
  <si>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</si>
  <si>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</si>
  <si>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</si>
  <si>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</si>
  <si>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</si>
  <si>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</si>
  <si>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</si>
  <si>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</si>
  <si>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</si>
  <si>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</si>
  <si>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</si>
  <si>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</si>
  <si>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</si>
  <si>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</si>
  <si>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</si>
  <si>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</si>
  <si>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</si>
  <si>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</si>
  <si>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</si>
  <si>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</si>
  <si>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</si>
  <si>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</si>
  <si>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</si>
  <si>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</si>
  <si>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</si>
  <si>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</si>
  <si>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</si>
  <si>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</si>
  <si>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</si>
  <si>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</si>
  <si>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</si>
  <si>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</si>
  <si>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</si>
  <si>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</si>
  <si>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</si>
  <si>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</si>
  <si>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</si>
  <si>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</si>
  <si>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</si>
  <si>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</si>
  <si>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</si>
  <si>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</si>
  <si>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</si>
  <si>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</si>
  <si>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</si>
  <si>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</si>
  <si>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</si>
  <si>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</si>
  <si>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</si>
  <si>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</si>
  <si>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</si>
  <si>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</si>
  <si>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</si>
  <si>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</si>
  <si>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</si>
  <si>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</si>
  <si>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</si>
  <si>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</si>
  <si>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</si>
  <si>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</si>
  <si>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</si>
  <si>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</si>
  <si>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</si>
  <si>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</si>
  <si>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</si>
  <si>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</si>
  <si>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</si>
  <si>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</si>
  <si>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</si>
  <si>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</si>
  <si>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</si>
  <si>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</si>
  <si>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</si>
  <si>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</si>
  <si>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</si>
  <si>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</si>
  <si>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</si>
  <si>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</si>
  <si>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</si>
  <si>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</si>
  <si>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</si>
  <si>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</si>
  <si>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</si>
  <si>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</si>
  <si>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</si>
  <si>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</si>
  <si>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</si>
  <si>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</si>
  <si>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</si>
  <si>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</si>
  <si>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</si>
  <si>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</si>
  <si>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</si>
  <si>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</si>
  <si>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</si>
  <si>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</si>
  <si>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</si>
  <si>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</si>
  <si>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</si>
  <si>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</si>
  <si>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</si>
  <si>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</si>
  <si>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</si>
  <si>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</si>
  <si>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</si>
  <si>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</si>
  <si>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</si>
  <si>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</si>
  <si>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</si>
  <si>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</si>
  <si>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</si>
  <si>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</si>
  <si>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</si>
  <si>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</si>
  <si>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</si>
  <si>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</si>
  <si>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</si>
  <si>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</si>
  <si>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</si>
  <si>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</si>
  <si>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</si>
  <si>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</si>
  <si>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</si>
  <si>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</si>
  <si>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</si>
  <si>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</si>
  <si>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</si>
  <si>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</si>
  <si>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</si>
  <si>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</si>
  <si>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</si>
  <si>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</si>
  <si>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</si>
  <si>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</si>
  <si>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</si>
  <si>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</si>
  <si>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</si>
  <si>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</si>
  <si>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</si>
  <si>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</si>
  <si>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</si>
  <si>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</si>
  <si>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</si>
  <si>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</si>
  <si>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</si>
  <si>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</si>
  <si>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</si>
  <si>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</si>
  <si>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</si>
  <si>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</si>
  <si>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</si>
  <si>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</si>
  <si>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</si>
  <si>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</si>
  <si>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</si>
  <si>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</si>
  <si>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</si>
  <si>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</si>
  <si>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</si>
  <si>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</si>
  <si>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</si>
  <si>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</si>
  <si>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</si>
  <si>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</si>
  <si>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</si>
  <si>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</si>
  <si>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</si>
  <si>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</si>
  <si>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</si>
  <si>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</si>
  <si>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</si>
  <si>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</si>
  <si>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</si>
  <si>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</si>
  <si>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</si>
  <si>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</si>
  <si>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</si>
  <si>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</si>
  <si>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</si>
  <si>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</si>
  <si>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</si>
  <si>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</si>
  <si>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</si>
  <si>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</si>
  <si>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</si>
  <si>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</si>
  <si>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</si>
  <si>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</si>
  <si>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</si>
  <si>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</si>
  <si>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</si>
  <si>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</si>
  <si>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</si>
  <si>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</si>
  <si>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</si>
  <si>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</si>
  <si>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</si>
  <si>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</si>
  <si>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</si>
  <si>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</si>
  <si>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</si>
  <si>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</si>
  <si>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</si>
  <si>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</si>
  <si>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</si>
  <si>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</si>
  <si>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</si>
  <si>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</si>
  <si>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</si>
  <si>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</si>
  <si>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</si>
  <si>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</si>
  <si>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</si>
  <si>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</si>
  <si>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</si>
  <si>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</si>
  <si>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</si>
  <si>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</si>
  <si>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</si>
  <si>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</si>
  <si>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</si>
  <si>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</si>
  <si>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</si>
  <si>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</si>
  <si>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</si>
  <si>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</si>
  <si>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</si>
  <si>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</si>
  <si>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</si>
  <si>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</si>
  <si>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</si>
  <si>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</si>
  <si>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</si>
  <si>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</si>
  <si>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</si>
  <si>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</si>
  <si>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</si>
  <si>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</si>
  <si>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</si>
  <si>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</si>
  <si>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</si>
  <si>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</si>
  <si>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</si>
  <si>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</si>
  <si>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</si>
  <si>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</si>
  <si>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</si>
  <si>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</si>
  <si>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</si>
  <si>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</si>
  <si>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</si>
  <si>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</si>
  <si>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</si>
  <si>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</si>
  <si>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</si>
  <si>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</si>
  <si>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</si>
  <si>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</si>
  <si>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</si>
  <si>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</si>
  <si>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</si>
  <si>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</si>
  <si>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</si>
  <si>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</si>
  <si>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</si>
  <si>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</si>
  <si>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</si>
  <si>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</si>
  <si>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</si>
  <si>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</si>
  <si>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</si>
  <si>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</si>
  <si>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</si>
  <si>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</si>
  <si>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</si>
  <si>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</si>
  <si>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</si>
  <si>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</si>
  <si>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</si>
  <si>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</si>
  <si>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</si>
  <si>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</si>
  <si>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</si>
  <si>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</si>
  <si>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</si>
  <si>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</si>
  <si>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</si>
  <si>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</si>
  <si>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</si>
  <si>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</si>
  <si>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</si>
  <si>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</si>
  <si>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</si>
  <si>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</si>
  <si>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</si>
  <si>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</si>
  <si>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</si>
  <si>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</si>
  <si>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</si>
  <si>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</si>
  <si>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</si>
  <si>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</si>
  <si>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</si>
  <si>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</si>
  <si>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</si>
  <si>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</si>
  <si>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</si>
  <si>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</si>
  <si>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</si>
  <si>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</si>
  <si>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</si>
  <si>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</si>
  <si>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</si>
  <si>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</si>
  <si>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</si>
  <si>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</si>
  <si>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</si>
  <si>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</si>
  <si>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</si>
  <si>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</si>
  <si>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</si>
  <si>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</si>
  <si>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</si>
  <si>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</si>
  <si>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</si>
  <si>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</si>
  <si>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</si>
  <si>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</si>
  <si>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</si>
  <si>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</si>
  <si>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</si>
  <si>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</si>
  <si>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</si>
  <si>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</si>
  <si>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</si>
  <si>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</si>
  <si>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</si>
  <si>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</si>
  <si>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</si>
  <si>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</si>
  <si>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</si>
  <si>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</si>
  <si>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</si>
  <si>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</si>
  <si>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</si>
  <si>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</si>
  <si>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</si>
  <si>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</si>
  <si>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</si>
  <si>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</si>
  <si>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</si>
  <si>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</si>
  <si>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</si>
  <si>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</si>
  <si>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</si>
  <si>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</si>
  <si>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</si>
  <si>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</si>
  <si>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</si>
  <si>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</si>
  <si>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</si>
  <si>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</si>
  <si>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</si>
  <si>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</si>
  <si>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</si>
  <si>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</si>
  <si>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</si>
  <si>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</si>
  <si>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</si>
  <si>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</si>
  <si>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</si>
  <si>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</si>
  <si>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</si>
  <si>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</si>
  <si>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</si>
  <si>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</si>
  <si>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</si>
  <si>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</si>
  <si>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</si>
  <si>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</si>
  <si>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</si>
  <si>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</si>
  <si>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</si>
  <si>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</si>
  <si>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</si>
  <si>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</si>
  <si>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</si>
  <si>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</si>
  <si>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</si>
  <si>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</si>
  <si>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</si>
  <si>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</si>
  <si>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</si>
  <si>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502.50-542.5</t>
  </si>
  <si>
    <t>600-650</t>
  </si>
  <si>
    <t>Sell</t>
  </si>
  <si>
    <t>430-440</t>
  </si>
  <si>
    <t>545-625</t>
  </si>
  <si>
    <t>POWERMECH</t>
  </si>
  <si>
    <t>680-720</t>
  </si>
  <si>
    <t>MANSI SHARE AND STOCK ADVISORS PVT LTD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</si>
  <si>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</si>
  <si>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</si>
  <si>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</si>
  <si>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</si>
  <si>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</si>
  <si>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</si>
  <si>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</si>
  <si>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QE SECURITIES LLP</t>
  </si>
  <si>
    <t>300-330</t>
  </si>
  <si>
    <t>MTNL</t>
  </si>
  <si>
    <t>Maha Tel Nigam Ltd.</t>
  </si>
  <si>
    <t>CITADEL SECURITIES INDIA MARKETS PRIVATE LIMITED</t>
  </si>
  <si>
    <t>1495-1505</t>
  </si>
  <si>
    <t>JAINAM BROKING LIMITED</t>
  </si>
  <si>
    <t>305-325</t>
  </si>
  <si>
    <t>3395-3575</t>
  </si>
  <si>
    <t>3900-4200</t>
  </si>
  <si>
    <t>1650-1750</t>
  </si>
  <si>
    <t>AUTOAXLES</t>
  </si>
  <si>
    <t>2120-2130</t>
  </si>
  <si>
    <t>MANSI SHARE &amp; STOCK ADVISORS PRIVATE LIMITED</t>
  </si>
  <si>
    <t>2870-2790</t>
  </si>
  <si>
    <t>3100-3200</t>
  </si>
  <si>
    <t>124-130</t>
  </si>
  <si>
    <t>NIFTY 21700 PE 08 FEB</t>
  </si>
  <si>
    <t>NIFTY 21450 PE 01 FEB</t>
  </si>
  <si>
    <t>YUGA STOCKS AND COMMODITIES PRIVATE LIMITED .</t>
  </si>
  <si>
    <t>JR SEAMLESS PRIVATE LIMITED</t>
  </si>
  <si>
    <t>KCLINFRA</t>
  </si>
  <si>
    <t>SAROJ GUPTA</t>
  </si>
  <si>
    <t>SUBEXLTD</t>
  </si>
  <si>
    <t>Subex Ltd</t>
  </si>
  <si>
    <t>Profit of Rs.472.5/-</t>
  </si>
  <si>
    <t>NIFTY 22500 CE 29 FEB</t>
  </si>
  <si>
    <t>Profit of Rs.35.5/-</t>
  </si>
  <si>
    <t>MITTAL</t>
  </si>
  <si>
    <t>Mittal Life Style Limited</t>
  </si>
  <si>
    <t>TRANSGLOBAL SECURITIES LTD</t>
  </si>
  <si>
    <t>ACHINTYA SECURITIES PRIVATE LIMITED</t>
  </si>
  <si>
    <t>Retail Research Technical Calls &amp; Fundamental Performance Report for the month of February-2024</t>
  </si>
  <si>
    <t>1850-1910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</si>
  <si>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</si>
  <si>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</si>
  <si>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</si>
  <si>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</si>
  <si>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</si>
  <si>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</si>
  <si>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</si>
  <si>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</si>
  <si>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</si>
  <si>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</si>
  <si>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</si>
  <si>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NCLRESE</t>
  </si>
  <si>
    <t>VIBRANT SECURITIES PRIVATE LIMITED</t>
  </si>
  <si>
    <t>VIKASECO</t>
  </si>
  <si>
    <t>Vikas EcoTech Limited</t>
  </si>
  <si>
    <t>VISHWAS FINCAP SERVICES PRIVATE LIMITED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</si>
  <si>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</si>
  <si>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</si>
  <si>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</si>
  <si>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</si>
  <si>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</si>
  <si>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</si>
  <si>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</si>
  <si>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</si>
  <si>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</si>
  <si>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</si>
  <si>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</si>
  <si>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ANKITA VISHAL SHAH</t>
  </si>
  <si>
    <t>YARNSYN</t>
  </si>
  <si>
    <t>Indiabulls Real Estate Li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</si>
  <si>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</si>
  <si>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</si>
  <si>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</si>
  <si>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</si>
  <si>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</si>
  <si>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</si>
  <si>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</si>
  <si>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</si>
  <si>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</si>
  <si>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</si>
  <si>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</si>
  <si>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</si>
  <si>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</si>
  <si>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BFLAFL</t>
  </si>
  <si>
    <t>GANHOLD</t>
  </si>
  <si>
    <t>ASODARIYA SAMIR RAMJIBHAI</t>
  </si>
  <si>
    <t>YASHWI SECURITIES PVT. LTD.</t>
  </si>
  <si>
    <t>1445-1461</t>
  </si>
  <si>
    <t>Profit of Rs.38/-</t>
  </si>
  <si>
    <t>SUMANCHEPURI</t>
  </si>
  <si>
    <t>CHANDRIMA</t>
  </si>
  <si>
    <t>MANJU GAGGAR</t>
  </si>
  <si>
    <t>CRESSAN</t>
  </si>
  <si>
    <t>GANVERSE</t>
  </si>
  <si>
    <t>GOYALASS</t>
  </si>
  <si>
    <t>GPSL</t>
  </si>
  <si>
    <t>GREEN PEAKS ENTERPRISES LLP</t>
  </si>
  <si>
    <t>ASHWIN STOCKS AND INVESTMENT PRIVATE LIMITED</t>
  </si>
  <si>
    <t>DEEP PATEL</t>
  </si>
  <si>
    <t>SETU SECURITIES PVT. LTD.</t>
  </si>
  <si>
    <t>SUUMAYA</t>
  </si>
  <si>
    <t>ADRO-RE</t>
  </si>
  <si>
    <t>Adroit Infotech Limited</t>
  </si>
  <si>
    <t>ISHAN</t>
  </si>
  <si>
    <t>Ishan International Ltd</t>
  </si>
  <si>
    <t>TOPGAIN FINANCE PRIVATE LIMITED</t>
  </si>
  <si>
    <t>PARAGMILK</t>
  </si>
  <si>
    <t>Parag Milk Foods Ltd.</t>
  </si>
  <si>
    <t>TIJARIA</t>
  </si>
  <si>
    <t>Tijaria Polypipes Ltd</t>
  </si>
  <si>
    <t>BANK OF INDIA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</si>
  <si>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</si>
  <si>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</si>
  <si>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</si>
  <si>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</si>
  <si>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</si>
  <si>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</si>
  <si>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</si>
  <si>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</si>
  <si>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</si>
  <si>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</si>
  <si>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</si>
  <si>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</si>
  <si>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</si>
  <si>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BRISK</t>
  </si>
  <si>
    <t>CONART</t>
  </si>
  <si>
    <t>CONFINT</t>
  </si>
  <si>
    <t>PINKY SURANA</t>
  </si>
  <si>
    <t>MISHTI TRADERS LLP</t>
  </si>
  <si>
    <t>PRITHVI FINMART PRIVATE LIMITED</t>
  </si>
  <si>
    <t>DARSHANORNA</t>
  </si>
  <si>
    <t>HAL CLYDE DENISON LIMITED</t>
  </si>
  <si>
    <t>AUTONOMY HOMES PRIVATE LIMITED</t>
  </si>
  <si>
    <t>SECURE SHANTI ADVISORY LLP</t>
  </si>
  <si>
    <t>SHREEPAC</t>
  </si>
  <si>
    <t>ASAL</t>
  </si>
  <si>
    <t>Automotive Stampings and</t>
  </si>
  <si>
    <t>ATALREAL</t>
  </si>
  <si>
    <t>Atal Realtech Limited</t>
  </si>
  <si>
    <t>KAUSHIK MAHESH WAGHELA</t>
  </si>
  <si>
    <t>BALAJITELE</t>
  </si>
  <si>
    <t>Balaji Telefilms Limited</t>
  </si>
  <si>
    <t>DISHTV</t>
  </si>
  <si>
    <t>Dish TV India Limited</t>
  </si>
  <si>
    <t>INTLCONV</t>
  </si>
  <si>
    <t>Intl Conveyors Limited</t>
  </si>
  <si>
    <t>IPL</t>
  </si>
  <si>
    <t>India Pesticides Limited</t>
  </si>
  <si>
    <t>KSHITIJPOL</t>
  </si>
  <si>
    <t>Kshitij Polyline Limited</t>
  </si>
  <si>
    <t>ZENAB AIYUB YACOOBALI</t>
  </si>
  <si>
    <t>OLIL</t>
  </si>
  <si>
    <t>Oneclick Logistics Ind L</t>
  </si>
  <si>
    <t>KETAN BALKRISHNA MEHTA</t>
  </si>
  <si>
    <t>PEARLPOLY</t>
  </si>
  <si>
    <t>Pearl Polymers Ltd</t>
  </si>
  <si>
    <t>PERFECT</t>
  </si>
  <si>
    <t>Perfect Infraengineer Ltd</t>
  </si>
  <si>
    <t>JEHANGIR HOMI MEHTA</t>
  </si>
  <si>
    <t>HI GROWTH CORPORATE SERVICES PVT LTD</t>
  </si>
  <si>
    <t>Yes Bank Limited</t>
  </si>
  <si>
    <t>Zee News Limited</t>
  </si>
  <si>
    <t>SOFTPOINT TECHNOLOGIES PRIVATE LIMITED</t>
  </si>
  <si>
    <t>AALPS COMMODITIES LLP</t>
  </si>
  <si>
    <t>CAPACITE</t>
  </si>
  <si>
    <t>260.5-271.5</t>
  </si>
  <si>
    <t>295-320</t>
  </si>
  <si>
    <t>1350-1400</t>
  </si>
  <si>
    <t>1500-1600</t>
  </si>
  <si>
    <t>HDFCBANK 1420 CE 29 FEB</t>
  </si>
  <si>
    <t>31-32</t>
  </si>
  <si>
    <t>HDFCBANK 1460 CE 29 FEB</t>
  </si>
  <si>
    <t>15.5-16.5</t>
  </si>
  <si>
    <t>NIFTY 21500 PE 15 FEB</t>
  </si>
  <si>
    <t>NIFTY 21200 PE 15 FEB</t>
  </si>
  <si>
    <t>84-88</t>
  </si>
  <si>
    <t>32-36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</si>
  <si>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</si>
  <si>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</si>
  <si>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</si>
  <si>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</si>
  <si>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</si>
  <si>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</si>
  <si>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</si>
  <si>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AANANDALAK</t>
  </si>
  <si>
    <t>LAXMI PAT DUDHERIA</t>
  </si>
  <si>
    <t>ABCGAS</t>
  </si>
  <si>
    <t>SYAMALPRASAD DWARKAPRASAD SHOREWALA</t>
  </si>
  <si>
    <t>ACESOFT</t>
  </si>
  <si>
    <t>AHASOLAR</t>
  </si>
  <si>
    <t>RAUNAK DHANANIA .</t>
  </si>
  <si>
    <t>AMRAAGRI</t>
  </si>
  <si>
    <t>K S MANIAN</t>
  </si>
  <si>
    <t>ASCENSIVE</t>
  </si>
  <si>
    <t>PAWAN SHARMA</t>
  </si>
  <si>
    <t>ASHNI</t>
  </si>
  <si>
    <t>BENCHMARK</t>
  </si>
  <si>
    <t>SUNFLOWER BROKING PRIVATE LIMITED</t>
  </si>
  <si>
    <t>SPREAD X SECURITIES PRIVATE LIMITED</t>
  </si>
  <si>
    <t>DREAM FINHOLD PRIVATE LIMITED</t>
  </si>
  <si>
    <t>VORA FINANCIAL SERVICES PVT LTD</t>
  </si>
  <si>
    <t>CGFL</t>
  </si>
  <si>
    <t>VIKAS KATARIA</t>
  </si>
  <si>
    <t>AMAYSHA TEXTILES PRIVATE LIMITED</t>
  </si>
  <si>
    <t>PINKI</t>
  </si>
  <si>
    <t>LATHE DERIVATIVES TRADING PRIVATE LIMITED .</t>
  </si>
  <si>
    <t>NACIO MULTI TRADERS LLP</t>
  </si>
  <si>
    <t>DPL</t>
  </si>
  <si>
    <t>KOOKMIN SECURITIES PRIVATE LIMITED</t>
  </si>
  <si>
    <t>DUROPLY</t>
  </si>
  <si>
    <t>SWATI AGARWAL</t>
  </si>
  <si>
    <t>EVERDELIVER LOGISTICS PRIVATE LIMITED</t>
  </si>
  <si>
    <t>EMPOWER</t>
  </si>
  <si>
    <t>ENCODE</t>
  </si>
  <si>
    <t>CHINTAN CHANDRESHBHAI SHAH</t>
  </si>
  <si>
    <t>ENTRINT</t>
  </si>
  <si>
    <t>ANEES THENARI</t>
  </si>
  <si>
    <t>EVOQ</t>
  </si>
  <si>
    <t>SUBASRI MANOOJKUMAR</t>
  </si>
  <si>
    <t>FABINO</t>
  </si>
  <si>
    <t>ARYAMAN BROKING LIMITED</t>
  </si>
  <si>
    <t>ANCHAL BANSAL</t>
  </si>
  <si>
    <t>CHIRAG L GANDHI</t>
  </si>
  <si>
    <t>ISFL</t>
  </si>
  <si>
    <t>VINOD KUMAR KILA</t>
  </si>
  <si>
    <t>JTAPARIA</t>
  </si>
  <si>
    <t>SAURABH TRIPATHI</t>
  </si>
  <si>
    <t>SHIVAAY TRADING COMPANY</t>
  </si>
  <si>
    <t>VIRAL KHIMJI NORIYA</t>
  </si>
  <si>
    <t>SAHASTRAA ADVISORS PRIVATE LIMITED</t>
  </si>
  <si>
    <t>SRESTHA FINVEST LIMITED</t>
  </si>
  <si>
    <t>BHAVIN INDRAJIT PARIKH</t>
  </si>
  <si>
    <t>SPARK FINANCE</t>
  </si>
  <si>
    <t>MADHUSE</t>
  </si>
  <si>
    <t>MCFL</t>
  </si>
  <si>
    <t>BLACKBERRY SAREES PRIVATE LIMITED</t>
  </si>
  <si>
    <t>MMLF</t>
  </si>
  <si>
    <t>SAHIL BIPIN MEHTA</t>
  </si>
  <si>
    <t>MONGIPA</t>
  </si>
  <si>
    <t>SHYAMSUNDER RAMBILAS MITTAL</t>
  </si>
  <si>
    <t>PCL</t>
  </si>
  <si>
    <t>RUPESH VAIKUNTHRAI MEHTA HUF</t>
  </si>
  <si>
    <t>RAJNISH</t>
  </si>
  <si>
    <t>SARVAGAY TEXTILE LLP</t>
  </si>
  <si>
    <t>RSSOFTWARE</t>
  </si>
  <si>
    <t>SUNIL KUMAR CHHAJER</t>
  </si>
  <si>
    <t>GUNJAN CHHAJER</t>
  </si>
  <si>
    <t>KIFS ENTERPRISE</t>
  </si>
  <si>
    <t>MATHEW SAMUEL KALARICKAL</t>
  </si>
  <si>
    <t>SILVERPRL</t>
  </si>
  <si>
    <t>INDRAWATI ENTERPRISES PRIVATE LIMITED</t>
  </si>
  <si>
    <t>SVCM SECURITIES PRIVATE LIMITED</t>
  </si>
  <si>
    <t>SMIFS</t>
  </si>
  <si>
    <t>MINAL BHARAT PATEL</t>
  </si>
  <si>
    <t>SOFCOM</t>
  </si>
  <si>
    <t>ANKITGERA</t>
  </si>
  <si>
    <t>KULDIP MAHAVIRCHAND JAIN</t>
  </si>
  <si>
    <t>SPAR</t>
  </si>
  <si>
    <t>RAVIRAJ GANESH PALIWAL</t>
  </si>
  <si>
    <t>STAR</t>
  </si>
  <si>
    <t>BAJAJ FINANCE LIMITED</t>
  </si>
  <si>
    <t>AMANSA HOLDING PRIVATE LTD.</t>
  </si>
  <si>
    <t>GLOBALWORTH SECURITIES LIMITED</t>
  </si>
  <si>
    <t>THINKINK</t>
  </si>
  <si>
    <t>YASHWANTBHAI A THAKKER</t>
  </si>
  <si>
    <t>UCIL</t>
  </si>
  <si>
    <t>VIKAS GOYAL</t>
  </si>
  <si>
    <t>VARDHMAN</t>
  </si>
  <si>
    <t>SHAH JYOTI ARVIND KUMAR</t>
  </si>
  <si>
    <t>ARVIND BABULAL SHAH</t>
  </si>
  <si>
    <t>VEDANT SURESH HARAN</t>
  </si>
  <si>
    <t>MADHU SURESH HARAN</t>
  </si>
  <si>
    <t>ANKITGOYAL</t>
  </si>
  <si>
    <t>ANDHRAPAP</t>
  </si>
  <si>
    <t>ANDHRA PAPER LIMITED</t>
  </si>
  <si>
    <t>APOLLOPIPE</t>
  </si>
  <si>
    <t>Apollo Pipes Limited</t>
  </si>
  <si>
    <t>SOCIETE GENERALE</t>
  </si>
  <si>
    <t>AAKRAYA RESEARCH LLP</t>
  </si>
  <si>
    <t>MBPL SECURITIES PRIVATE LIMITED</t>
  </si>
  <si>
    <t>BAJAJHIND</t>
  </si>
  <si>
    <t>Bajaj Hindustan Sugar Ltd</t>
  </si>
  <si>
    <t>EKC</t>
  </si>
  <si>
    <t>Everest Kanto Cylinder Li</t>
  </si>
  <si>
    <t>FCSSOFT</t>
  </si>
  <si>
    <t>FCS Software Solutions Li</t>
  </si>
  <si>
    <t>GLOBUSSPR</t>
  </si>
  <si>
    <t>Globus Spirits Limited</t>
  </si>
  <si>
    <t>GTLINFRA</t>
  </si>
  <si>
    <t>GTL Infrastructure Limite</t>
  </si>
  <si>
    <t>KAMOPAINTS</t>
  </si>
  <si>
    <t>Kamdhenu Ventures Limited</t>
  </si>
  <si>
    <t>KANDARP</t>
  </si>
  <si>
    <t>Kandarp Dg Smart Bpo Ltd</t>
  </si>
  <si>
    <t>HEMENDRA RATILAL MEHTA</t>
  </si>
  <si>
    <t>KCP</t>
  </si>
  <si>
    <t>KCP Ltd</t>
  </si>
  <si>
    <t>KELLTONTEC</t>
  </si>
  <si>
    <t>Kellton Tech Sol Ltd</t>
  </si>
  <si>
    <t>LATTEYS</t>
  </si>
  <si>
    <t>Latteys Industries Ltd</t>
  </si>
  <si>
    <t>RAJ RATAN COMMODITIES PRIVATE LIMITED</t>
  </si>
  <si>
    <t>MEP</t>
  </si>
  <si>
    <t>MEP Infra. Developers Ltd</t>
  </si>
  <si>
    <t>JAGAT NAVRATNA LODHA</t>
  </si>
  <si>
    <t>SAKSHI</t>
  </si>
  <si>
    <t>MPTODAY</t>
  </si>
  <si>
    <t>M P Today Media Limited</t>
  </si>
  <si>
    <t>MARK CORPORATE ADVISORS PRIVATE LIMITED.</t>
  </si>
  <si>
    <t>NRL</t>
  </si>
  <si>
    <t>Nupur Recyclers Limited</t>
  </si>
  <si>
    <t>PATINTLOG</t>
  </si>
  <si>
    <t>Patel Integrated Logistic</t>
  </si>
  <si>
    <t>CHHIMPA NARAYAN</t>
  </si>
  <si>
    <t>Prism Johnson LTD</t>
  </si>
  <si>
    <t>R. S. Software (I) Ltd.</t>
  </si>
  <si>
    <t>ARUN KUMAR MUKHERJEE</t>
  </si>
  <si>
    <t>CINCO STOCK VISION LLP</t>
  </si>
  <si>
    <t>SADBHAV</t>
  </si>
  <si>
    <t>Sadbhav Engineering Limit</t>
  </si>
  <si>
    <t>SAKUMA</t>
  </si>
  <si>
    <t>Sakuma Exports Limited</t>
  </si>
  <si>
    <t>CHANDAN  CHAURASIYA</t>
  </si>
  <si>
    <t>SANGANI</t>
  </si>
  <si>
    <t>Sangani Hospitals Limited</t>
  </si>
  <si>
    <t>RIKHAV SECURITIES LIMITED</t>
  </si>
  <si>
    <t>SMSPHARMA</t>
  </si>
  <si>
    <t>SMS Pharmaceuticals Limit</t>
  </si>
  <si>
    <t>SSFL</t>
  </si>
  <si>
    <t>Srivari Spices N Foods L</t>
  </si>
  <si>
    <t>AVNEESH KUMAR RANA</t>
  </si>
  <si>
    <t>CRONY VYAPAR PVT LTD</t>
  </si>
  <si>
    <t>UNIVASTU</t>
  </si>
  <si>
    <t>Univastu India Limited</t>
  </si>
  <si>
    <t>VEENA RAJESH SHAH</t>
  </si>
  <si>
    <t>Zee Entertain. Enterp.Ltd</t>
  </si>
  <si>
    <t>MANISH KANAIYALAL SHAH</t>
  </si>
  <si>
    <t>INFINITY ASSET ADVISORS PRIVATE LIMITED</t>
  </si>
  <si>
    <t>GATECHDVR</t>
  </si>
  <si>
    <t>GACM Technologies Limited</t>
  </si>
  <si>
    <t>SATHI RAMESH REDDY</t>
  </si>
  <si>
    <t>ARISTON CAPITAL SERVICES PRIVATE LIMITED</t>
  </si>
  <si>
    <t>IKIO</t>
  </si>
  <si>
    <t>Ikio Lighting Limited</t>
  </si>
  <si>
    <t>SARAVANA STOCKS INVT. P LTD.</t>
  </si>
  <si>
    <t>JAVEDBEG BABUBEG MIRZA</t>
  </si>
  <si>
    <t>COMFORT CAPITAL PRIVATE LIMITED</t>
  </si>
  <si>
    <t>SAMBHAAV</t>
  </si>
  <si>
    <t>Sambhaav Media Limited</t>
  </si>
  <si>
    <t>AARAV FINANCIAL SERVICES PVT.LTD</t>
  </si>
  <si>
    <t>SILGO</t>
  </si>
  <si>
    <t>Silgo Retail Limited</t>
  </si>
  <si>
    <t>GIRISH KHANDELWAL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</si>
</sst>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30" xfId="0" applyFont="1" applyFill="1" applyBorder="1" applyAlignment="1">
      <alignment horizontal="center" vertical="center"/>
    </xf>
    <xf numFmtId="165" fontId="36" fillId="43" borderId="30" xfId="0" applyNumberFormat="1" applyFont="1" applyFill="1" applyBorder="1" applyAlignment="1">
      <alignment horizontal="center" vertical="center"/>
    </xf>
    <xf numFmtId="15" fontId="3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left"/>
    </xf>
    <xf numFmtId="43" fontId="36" fillId="43" borderId="30" xfId="0" applyNumberFormat="1" applyFont="1" applyFill="1" applyBorder="1" applyAlignment="1">
      <alignment horizontal="center" vertical="top"/>
    </xf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43" borderId="31" xfId="0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0" fillId="11" borderId="41" xfId="0" applyFill="1" applyBorder="1"/>
    <xf numFmtId="16" fontId="36" fillId="11" borderId="42" xfId="0" applyNumberFormat="1" applyFont="1" applyFill="1" applyBorder="1" applyAlignment="1">
      <alignment horizontal="center" vertical="center"/>
    </xf>
    <xf numFmtId="0" fontId="0" fillId="11" borderId="46" xfId="0" applyFill="1" applyBorder="1"/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1" xfId="0" applyFont="1" applyFill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43" xfId="0" applyNumberFormat="1" applyFont="1" applyFill="1" applyBorder="1" applyAlignment="1">
      <alignment horizontal="center" vertical="center"/>
    </xf>
    <xf numFmtId="0" fontId="37" fillId="11" borderId="4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D21" sqref="D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45334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F17" sqref="F17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9" t="s">
        <v>16</v>
      </c>
      <c r="B9" s="331" t="s">
        <v>17</v>
      </c>
      <c r="C9" s="331" t="s">
        <v>18</v>
      </c>
      <c r="D9" s="331" t="s">
        <v>19</v>
      </c>
      <c r="E9" s="26" t="s">
        <v>20</v>
      </c>
      <c r="F9" s="26" t="s">
        <v>21</v>
      </c>
      <c r="G9" s="326" t="s">
        <v>22</v>
      </c>
      <c r="H9" s="327"/>
      <c r="I9" s="328"/>
      <c r="J9" s="326" t="s">
        <v>23</v>
      </c>
      <c r="K9" s="327"/>
      <c r="L9" s="328"/>
      <c r="M9" s="26"/>
      <c r="N9" s="27"/>
      <c r="O9" s="27"/>
      <c r="P9" s="27"/>
    </row>
    <row r="10" spans="1:16" ht="38.25">
      <c r="A10" s="330"/>
      <c r="B10" s="332"/>
      <c r="C10" s="332"/>
      <c r="D10" s="332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21842.6</v>
      </c>
      <c r="F11" s="240">
        <v>21794.733333333334</v>
      </c>
      <c r="G11" s="239">
        <v>21722.066666666666</v>
      </c>
      <c r="H11" s="239">
        <v>21601.533333333333</v>
      </c>
      <c r="I11" s="239">
        <v>21528.866666666665</v>
      </c>
      <c r="J11" s="239">
        <v>21915.266666666666</v>
      </c>
      <c r="K11" s="239">
        <v>21987.933333333331</v>
      </c>
      <c r="L11" s="239">
        <v>22108.466666666667</v>
      </c>
      <c r="M11" s="238">
        <v>21867.4</v>
      </c>
      <c r="N11" s="238">
        <v>21674.2</v>
      </c>
      <c r="O11" s="238">
        <v>13041000</v>
      </c>
      <c r="P11" s="241">
        <v>-3.8898060255881141E-2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45899.55</v>
      </c>
      <c r="F12" s="240">
        <v>45661.566666666673</v>
      </c>
      <c r="G12" s="239">
        <v>45348.133333333346</v>
      </c>
      <c r="H12" s="239">
        <v>44796.716666666674</v>
      </c>
      <c r="I12" s="239">
        <v>44483.283333333347</v>
      </c>
      <c r="J12" s="239">
        <v>46212.983333333344</v>
      </c>
      <c r="K12" s="239">
        <v>46526.416666666679</v>
      </c>
      <c r="L12" s="239">
        <v>47077.833333333343</v>
      </c>
      <c r="M12" s="238">
        <v>45975</v>
      </c>
      <c r="N12" s="238">
        <v>45110.15</v>
      </c>
      <c r="O12" s="238">
        <v>3404730</v>
      </c>
      <c r="P12" s="241">
        <v>-5.4533185601106322E-2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20297.55</v>
      </c>
      <c r="F13" s="255">
        <v>20227.566666666666</v>
      </c>
      <c r="G13" s="257">
        <v>20132.98333333333</v>
      </c>
      <c r="H13" s="257">
        <v>19968.416666666664</v>
      </c>
      <c r="I13" s="257">
        <v>19873.833333333328</v>
      </c>
      <c r="J13" s="257">
        <v>20392.133333333331</v>
      </c>
      <c r="K13" s="257">
        <v>20486.716666666667</v>
      </c>
      <c r="L13" s="257">
        <v>20651.283333333333</v>
      </c>
      <c r="M13" s="258">
        <v>20322.150000000001</v>
      </c>
      <c r="N13" s="258">
        <v>20063</v>
      </c>
      <c r="O13" s="258">
        <v>84680</v>
      </c>
      <c r="P13" s="259">
        <v>4.2694497153700191E-3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10755.65</v>
      </c>
      <c r="F14" s="255">
        <v>10730.033333333333</v>
      </c>
      <c r="G14" s="257">
        <v>10613.766666666666</v>
      </c>
      <c r="H14" s="257">
        <v>10471.883333333333</v>
      </c>
      <c r="I14" s="257">
        <v>10355.616666666667</v>
      </c>
      <c r="J14" s="257">
        <v>10871.916666666666</v>
      </c>
      <c r="K14" s="257">
        <v>10988.183333333332</v>
      </c>
      <c r="L14" s="257">
        <v>11130.066666666666</v>
      </c>
      <c r="M14" s="258">
        <v>10846.3</v>
      </c>
      <c r="N14" s="258">
        <v>10588.15</v>
      </c>
      <c r="O14" s="258">
        <v>807825</v>
      </c>
      <c r="P14" s="259">
        <v>-1.8945259131068402E-2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666.25</v>
      </c>
      <c r="F15" s="255">
        <v>653.63333333333333</v>
      </c>
      <c r="G15" s="257">
        <v>638.91666666666663</v>
      </c>
      <c r="H15" s="257">
        <v>611.58333333333326</v>
      </c>
      <c r="I15" s="257">
        <v>596.86666666666656</v>
      </c>
      <c r="J15" s="257">
        <v>680.9666666666667</v>
      </c>
      <c r="K15" s="257">
        <v>695.68333333333339</v>
      </c>
      <c r="L15" s="257">
        <v>723.01666666666677</v>
      </c>
      <c r="M15" s="258">
        <v>668.35</v>
      </c>
      <c r="N15" s="258">
        <v>626.29999999999995</v>
      </c>
      <c r="O15" s="258">
        <v>13365000</v>
      </c>
      <c r="P15" s="259">
        <v>-2.8776978417266189E-2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4503.5</v>
      </c>
      <c r="F16" s="255">
        <v>4476.6499999999996</v>
      </c>
      <c r="G16" s="257">
        <v>4442.2499999999991</v>
      </c>
      <c r="H16" s="257">
        <v>4380.9999999999991</v>
      </c>
      <c r="I16" s="257">
        <v>4346.5999999999985</v>
      </c>
      <c r="J16" s="257">
        <v>4537.8999999999996</v>
      </c>
      <c r="K16" s="257">
        <v>4572.3000000000011</v>
      </c>
      <c r="L16" s="257">
        <v>4633.55</v>
      </c>
      <c r="M16" s="258">
        <v>4511.05</v>
      </c>
      <c r="N16" s="258">
        <v>4415.3999999999996</v>
      </c>
      <c r="O16" s="258">
        <v>1420250</v>
      </c>
      <c r="P16" s="259">
        <v>-7.7722469653305386E-3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28242</v>
      </c>
      <c r="F17" s="255">
        <v>28317.966666666664</v>
      </c>
      <c r="G17" s="257">
        <v>28090.383333333328</v>
      </c>
      <c r="H17" s="257">
        <v>27938.766666666663</v>
      </c>
      <c r="I17" s="257">
        <v>27711.183333333327</v>
      </c>
      <c r="J17" s="257">
        <v>28469.583333333328</v>
      </c>
      <c r="K17" s="257">
        <v>28697.166666666664</v>
      </c>
      <c r="L17" s="257">
        <v>28848.783333333329</v>
      </c>
      <c r="M17" s="258">
        <v>28545.55</v>
      </c>
      <c r="N17" s="258">
        <v>28166.35</v>
      </c>
      <c r="O17" s="258">
        <v>185200</v>
      </c>
      <c r="P17" s="259">
        <v>2.0948180815876516E-2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188.8</v>
      </c>
      <c r="F18" s="255">
        <v>187.1</v>
      </c>
      <c r="G18" s="257">
        <v>184.5</v>
      </c>
      <c r="H18" s="257">
        <v>180.20000000000002</v>
      </c>
      <c r="I18" s="257">
        <v>177.60000000000002</v>
      </c>
      <c r="J18" s="257">
        <v>191.39999999999998</v>
      </c>
      <c r="K18" s="257">
        <v>193.99999999999994</v>
      </c>
      <c r="L18" s="257">
        <v>198.29999999999995</v>
      </c>
      <c r="M18" s="258">
        <v>189.7</v>
      </c>
      <c r="N18" s="258">
        <v>182.8</v>
      </c>
      <c r="O18" s="258">
        <v>61938000</v>
      </c>
      <c r="P18" s="259">
        <v>1.5134082662182495E-2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254</v>
      </c>
      <c r="F19" s="255">
        <v>254.81666666666669</v>
      </c>
      <c r="G19" s="257">
        <v>247.13333333333338</v>
      </c>
      <c r="H19" s="257">
        <v>240.26666666666668</v>
      </c>
      <c r="I19" s="257">
        <v>232.58333333333337</v>
      </c>
      <c r="J19" s="257">
        <v>261.68333333333339</v>
      </c>
      <c r="K19" s="257">
        <v>269.36666666666673</v>
      </c>
      <c r="L19" s="257">
        <v>276.23333333333341</v>
      </c>
      <c r="M19" s="258">
        <v>262.5</v>
      </c>
      <c r="N19" s="258">
        <v>247.95</v>
      </c>
      <c r="O19" s="258">
        <v>48412000</v>
      </c>
      <c r="P19" s="259">
        <v>6.5400240315843683E-2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2640.6</v>
      </c>
      <c r="F20" s="255">
        <v>2604.9999999999995</v>
      </c>
      <c r="G20" s="257">
        <v>2552.0499999999993</v>
      </c>
      <c r="H20" s="257">
        <v>2463.4999999999995</v>
      </c>
      <c r="I20" s="257">
        <v>2410.5499999999993</v>
      </c>
      <c r="J20" s="257">
        <v>2693.5499999999993</v>
      </c>
      <c r="K20" s="257">
        <v>2746.4999999999991</v>
      </c>
      <c r="L20" s="257">
        <v>2835.0499999999993</v>
      </c>
      <c r="M20" s="258">
        <v>2657.95</v>
      </c>
      <c r="N20" s="258">
        <v>2516.4499999999998</v>
      </c>
      <c r="O20" s="258">
        <v>4516200</v>
      </c>
      <c r="P20" s="259">
        <v>0.12873959661093198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3231.15</v>
      </c>
      <c r="F21" s="255">
        <v>3203.4499999999994</v>
      </c>
      <c r="G21" s="257">
        <v>3163.8999999999987</v>
      </c>
      <c r="H21" s="257">
        <v>3096.6499999999992</v>
      </c>
      <c r="I21" s="257">
        <v>3057.0999999999985</v>
      </c>
      <c r="J21" s="257">
        <v>3270.6999999999989</v>
      </c>
      <c r="K21" s="257">
        <v>3310.2499999999991</v>
      </c>
      <c r="L21" s="257">
        <v>3377.4999999999991</v>
      </c>
      <c r="M21" s="258">
        <v>3243</v>
      </c>
      <c r="N21" s="258">
        <v>3136.2</v>
      </c>
      <c r="O21" s="258">
        <v>13865100</v>
      </c>
      <c r="P21" s="259">
        <v>4.4117007867170857E-3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1275.5</v>
      </c>
      <c r="F22" s="255">
        <v>1263.2666666666667</v>
      </c>
      <c r="G22" s="257">
        <v>1247.4833333333333</v>
      </c>
      <c r="H22" s="257">
        <v>1219.4666666666667</v>
      </c>
      <c r="I22" s="257">
        <v>1203.6833333333334</v>
      </c>
      <c r="J22" s="257">
        <v>1291.2833333333333</v>
      </c>
      <c r="K22" s="257">
        <v>1307.0666666666666</v>
      </c>
      <c r="L22" s="257">
        <v>1335.0833333333333</v>
      </c>
      <c r="M22" s="258">
        <v>1279.05</v>
      </c>
      <c r="N22" s="258">
        <v>1235.25</v>
      </c>
      <c r="O22" s="258">
        <v>37365600</v>
      </c>
      <c r="P22" s="259">
        <v>4.1277007416962268E-3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5306.8</v>
      </c>
      <c r="F23" s="255">
        <v>5320.4000000000005</v>
      </c>
      <c r="G23" s="257">
        <v>5219.1500000000015</v>
      </c>
      <c r="H23" s="257">
        <v>5131.5000000000009</v>
      </c>
      <c r="I23" s="257">
        <v>5030.2500000000018</v>
      </c>
      <c r="J23" s="257">
        <v>5408.0500000000011</v>
      </c>
      <c r="K23" s="257">
        <v>5509.2999999999993</v>
      </c>
      <c r="L23" s="257">
        <v>5596.9500000000007</v>
      </c>
      <c r="M23" s="258">
        <v>5421.65</v>
      </c>
      <c r="N23" s="258">
        <v>5232.75</v>
      </c>
      <c r="O23" s="258">
        <v>1464200</v>
      </c>
      <c r="P23" s="259">
        <v>-3.07162716801271E-2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579.95000000000005</v>
      </c>
      <c r="F24" s="255">
        <v>573.31666666666672</v>
      </c>
      <c r="G24" s="257">
        <v>561.63333333333344</v>
      </c>
      <c r="H24" s="257">
        <v>543.31666666666672</v>
      </c>
      <c r="I24" s="257">
        <v>531.63333333333344</v>
      </c>
      <c r="J24" s="257">
        <v>591.63333333333344</v>
      </c>
      <c r="K24" s="257">
        <v>603.31666666666661</v>
      </c>
      <c r="L24" s="257">
        <v>621.63333333333344</v>
      </c>
      <c r="M24" s="258">
        <v>585</v>
      </c>
      <c r="N24" s="258">
        <v>555</v>
      </c>
      <c r="O24" s="258">
        <v>51840000</v>
      </c>
      <c r="P24" s="259">
        <v>-4.7344230569858654E-3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6461.75</v>
      </c>
      <c r="F25" s="255">
        <v>6394.333333333333</v>
      </c>
      <c r="G25" s="257">
        <v>6293.7166666666662</v>
      </c>
      <c r="H25" s="257">
        <v>6125.6833333333334</v>
      </c>
      <c r="I25" s="257">
        <v>6025.0666666666666</v>
      </c>
      <c r="J25" s="257">
        <v>6562.3666666666659</v>
      </c>
      <c r="K25" s="257">
        <v>6662.9833333333327</v>
      </c>
      <c r="L25" s="257">
        <v>6831.0166666666655</v>
      </c>
      <c r="M25" s="258">
        <v>6494.95</v>
      </c>
      <c r="N25" s="258">
        <v>6226.3</v>
      </c>
      <c r="O25" s="258">
        <v>2084125</v>
      </c>
      <c r="P25" s="259">
        <v>1.6708335874138665E-2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510.7</v>
      </c>
      <c r="F26" s="255">
        <v>514.45000000000005</v>
      </c>
      <c r="G26" s="257">
        <v>496.95000000000005</v>
      </c>
      <c r="H26" s="257">
        <v>483.2</v>
      </c>
      <c r="I26" s="257">
        <v>465.7</v>
      </c>
      <c r="J26" s="257">
        <v>528.20000000000005</v>
      </c>
      <c r="K26" s="257">
        <v>545.70000000000005</v>
      </c>
      <c r="L26" s="257">
        <v>559.45000000000016</v>
      </c>
      <c r="M26" s="258">
        <v>531.95000000000005</v>
      </c>
      <c r="N26" s="258">
        <v>500.7</v>
      </c>
      <c r="O26" s="258">
        <v>10660700</v>
      </c>
      <c r="P26" s="259">
        <v>-7.6163818503241013E-2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173.2</v>
      </c>
      <c r="F27" s="255">
        <v>173.06666666666669</v>
      </c>
      <c r="G27" s="257">
        <v>170.13333333333338</v>
      </c>
      <c r="H27" s="257">
        <v>167.06666666666669</v>
      </c>
      <c r="I27" s="257">
        <v>164.13333333333338</v>
      </c>
      <c r="J27" s="257">
        <v>176.13333333333338</v>
      </c>
      <c r="K27" s="257">
        <v>179.06666666666672</v>
      </c>
      <c r="L27" s="257">
        <v>182.13333333333338</v>
      </c>
      <c r="M27" s="258">
        <v>176</v>
      </c>
      <c r="N27" s="258">
        <v>170</v>
      </c>
      <c r="O27" s="258">
        <v>115050000</v>
      </c>
      <c r="P27" s="259">
        <v>-3.201379832569097E-2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2960.4</v>
      </c>
      <c r="F28" s="255">
        <v>2948</v>
      </c>
      <c r="G28" s="257">
        <v>2931.4</v>
      </c>
      <c r="H28" s="257">
        <v>2902.4</v>
      </c>
      <c r="I28" s="257">
        <v>2885.8</v>
      </c>
      <c r="J28" s="257">
        <v>2977</v>
      </c>
      <c r="K28" s="257">
        <v>2993.6000000000004</v>
      </c>
      <c r="L28" s="257">
        <v>3022.6</v>
      </c>
      <c r="M28" s="258">
        <v>2964.6</v>
      </c>
      <c r="N28" s="258">
        <v>2919</v>
      </c>
      <c r="O28" s="258">
        <v>8802200</v>
      </c>
      <c r="P28" s="259">
        <v>-1.2785715887934321E-2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1861.95</v>
      </c>
      <c r="F29" s="255">
        <v>1864.9166666666667</v>
      </c>
      <c r="G29" s="257">
        <v>1842.5833333333335</v>
      </c>
      <c r="H29" s="257">
        <v>1823.2166666666667</v>
      </c>
      <c r="I29" s="257">
        <v>1800.8833333333334</v>
      </c>
      <c r="J29" s="257">
        <v>1884.2833333333335</v>
      </c>
      <c r="K29" s="257">
        <v>1906.616666666667</v>
      </c>
      <c r="L29" s="257">
        <v>1925.9833333333336</v>
      </c>
      <c r="M29" s="258">
        <v>1887.25</v>
      </c>
      <c r="N29" s="258">
        <v>1845.55</v>
      </c>
      <c r="O29" s="258">
        <v>2816358</v>
      </c>
      <c r="P29" s="259">
        <v>2.9100174332841625E-2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6379.95</v>
      </c>
      <c r="F30" s="255">
        <v>6307.2333333333336</v>
      </c>
      <c r="G30" s="257">
        <v>6222.7166666666672</v>
      </c>
      <c r="H30" s="257">
        <v>6065.4833333333336</v>
      </c>
      <c r="I30" s="257">
        <v>5980.9666666666672</v>
      </c>
      <c r="J30" s="257">
        <v>6464.4666666666672</v>
      </c>
      <c r="K30" s="257">
        <v>6548.9833333333336</v>
      </c>
      <c r="L30" s="257">
        <v>6706.2166666666672</v>
      </c>
      <c r="M30" s="258">
        <v>6391.75</v>
      </c>
      <c r="N30" s="258">
        <v>6150</v>
      </c>
      <c r="O30" s="258">
        <v>371925</v>
      </c>
      <c r="P30" s="259">
        <v>9.7366674042929854E-2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606.45000000000005</v>
      </c>
      <c r="F31" s="255">
        <v>602.73333333333335</v>
      </c>
      <c r="G31" s="257">
        <v>597.9666666666667</v>
      </c>
      <c r="H31" s="257">
        <v>589.48333333333335</v>
      </c>
      <c r="I31" s="257">
        <v>584.7166666666667</v>
      </c>
      <c r="J31" s="257">
        <v>611.2166666666667</v>
      </c>
      <c r="K31" s="257">
        <v>615.98333333333335</v>
      </c>
      <c r="L31" s="257">
        <v>624.4666666666667</v>
      </c>
      <c r="M31" s="258">
        <v>607.5</v>
      </c>
      <c r="N31" s="258">
        <v>594.25</v>
      </c>
      <c r="O31" s="258">
        <v>21706000</v>
      </c>
      <c r="P31" s="259">
        <v>3.3028745478774033E-2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1002.6</v>
      </c>
      <c r="F32" s="255">
        <v>999.25</v>
      </c>
      <c r="G32" s="257">
        <v>978.5</v>
      </c>
      <c r="H32" s="257">
        <v>954.4</v>
      </c>
      <c r="I32" s="257">
        <v>933.65</v>
      </c>
      <c r="J32" s="257">
        <v>1023.35</v>
      </c>
      <c r="K32" s="257">
        <v>1044.0999999999999</v>
      </c>
      <c r="L32" s="257">
        <v>1068.2</v>
      </c>
      <c r="M32" s="258">
        <v>1020</v>
      </c>
      <c r="N32" s="258">
        <v>975.15</v>
      </c>
      <c r="O32" s="258">
        <v>27236000</v>
      </c>
      <c r="P32" s="259">
        <v>-4.0979161825083273E-2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1055.95</v>
      </c>
      <c r="F33" s="255">
        <v>1051.1166666666666</v>
      </c>
      <c r="G33" s="257">
        <v>1043.7333333333331</v>
      </c>
      <c r="H33" s="257">
        <v>1031.5166666666667</v>
      </c>
      <c r="I33" s="257">
        <v>1024.1333333333332</v>
      </c>
      <c r="J33" s="257">
        <v>1063.333333333333</v>
      </c>
      <c r="K33" s="257">
        <v>1070.7166666666667</v>
      </c>
      <c r="L33" s="257">
        <v>1082.9333333333329</v>
      </c>
      <c r="M33" s="258">
        <v>1058.5</v>
      </c>
      <c r="N33" s="258">
        <v>1038.9000000000001</v>
      </c>
      <c r="O33" s="258">
        <v>51498750</v>
      </c>
      <c r="P33" s="259">
        <v>-7.2764316379247615E-4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7795.55</v>
      </c>
      <c r="F34" s="255">
        <v>7760.4666666666672</v>
      </c>
      <c r="G34" s="257">
        <v>7716.3833333333341</v>
      </c>
      <c r="H34" s="257">
        <v>7637.2166666666672</v>
      </c>
      <c r="I34" s="257">
        <v>7593.1333333333341</v>
      </c>
      <c r="J34" s="257">
        <v>7839.6333333333341</v>
      </c>
      <c r="K34" s="257">
        <v>7883.7166666666662</v>
      </c>
      <c r="L34" s="257">
        <v>7962.8833333333341</v>
      </c>
      <c r="M34" s="258">
        <v>7804.55</v>
      </c>
      <c r="N34" s="258">
        <v>7681.3</v>
      </c>
      <c r="O34" s="258">
        <v>1753750</v>
      </c>
      <c r="P34" s="259">
        <v>-3.2613941943046267E-2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1576.25</v>
      </c>
      <c r="F35" s="255">
        <v>1580.0833333333333</v>
      </c>
      <c r="G35" s="257">
        <v>1566.1666666666665</v>
      </c>
      <c r="H35" s="257">
        <v>1556.0833333333333</v>
      </c>
      <c r="I35" s="257">
        <v>1542.1666666666665</v>
      </c>
      <c r="J35" s="257">
        <v>1590.1666666666665</v>
      </c>
      <c r="K35" s="257">
        <v>1604.083333333333</v>
      </c>
      <c r="L35" s="257">
        <v>1614.1666666666665</v>
      </c>
      <c r="M35" s="258">
        <v>1594</v>
      </c>
      <c r="N35" s="258">
        <v>1570</v>
      </c>
      <c r="O35" s="258">
        <v>9367000</v>
      </c>
      <c r="P35" s="259">
        <v>-2.2900356819513233E-3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6669.4</v>
      </c>
      <c r="F36" s="255">
        <v>6652.0666666666666</v>
      </c>
      <c r="G36" s="257">
        <v>6611.3833333333332</v>
      </c>
      <c r="H36" s="257">
        <v>6553.3666666666668</v>
      </c>
      <c r="I36" s="257">
        <v>6512.6833333333334</v>
      </c>
      <c r="J36" s="257">
        <v>6710.083333333333</v>
      </c>
      <c r="K36" s="257">
        <v>6750.7666666666655</v>
      </c>
      <c r="L36" s="257">
        <v>6808.7833333333328</v>
      </c>
      <c r="M36" s="258">
        <v>6692.75</v>
      </c>
      <c r="N36" s="258">
        <v>6594.05</v>
      </c>
      <c r="O36" s="258">
        <v>8595875</v>
      </c>
      <c r="P36" s="259">
        <v>-2.4470861941780629E-2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2310.75</v>
      </c>
      <c r="F37" s="255">
        <v>2312.9166666666665</v>
      </c>
      <c r="G37" s="257">
        <v>2286.8833333333332</v>
      </c>
      <c r="H37" s="257">
        <v>2263.0166666666669</v>
      </c>
      <c r="I37" s="257">
        <v>2236.9833333333336</v>
      </c>
      <c r="J37" s="257">
        <v>2336.7833333333328</v>
      </c>
      <c r="K37" s="257">
        <v>2362.8166666666666</v>
      </c>
      <c r="L37" s="257">
        <v>2386.6833333333325</v>
      </c>
      <c r="M37" s="258">
        <v>2338.9499999999998</v>
      </c>
      <c r="N37" s="258">
        <v>2289.0500000000002</v>
      </c>
      <c r="O37" s="258">
        <v>2213700</v>
      </c>
      <c r="P37" s="259">
        <v>-2.9725712741521418E-3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384.3</v>
      </c>
      <c r="F38" s="255">
        <v>385.56666666666661</v>
      </c>
      <c r="G38" s="257">
        <v>379.13333333333321</v>
      </c>
      <c r="H38" s="257">
        <v>373.96666666666658</v>
      </c>
      <c r="I38" s="257">
        <v>367.53333333333319</v>
      </c>
      <c r="J38" s="257">
        <v>390.73333333333323</v>
      </c>
      <c r="K38" s="257">
        <v>397.16666666666663</v>
      </c>
      <c r="L38" s="257">
        <v>402.33333333333326</v>
      </c>
      <c r="M38" s="258">
        <v>392</v>
      </c>
      <c r="N38" s="258">
        <v>380.4</v>
      </c>
      <c r="O38" s="258">
        <v>12905600</v>
      </c>
      <c r="P38" s="259">
        <v>-4.3632914394119045E-2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216.9</v>
      </c>
      <c r="F39" s="255">
        <v>215.33333333333334</v>
      </c>
      <c r="G39" s="257">
        <v>213.26666666666668</v>
      </c>
      <c r="H39" s="257">
        <v>209.63333333333333</v>
      </c>
      <c r="I39" s="257">
        <v>207.56666666666666</v>
      </c>
      <c r="J39" s="257">
        <v>218.9666666666667</v>
      </c>
      <c r="K39" s="257">
        <v>221.03333333333336</v>
      </c>
      <c r="L39" s="257">
        <v>224.66666666666671</v>
      </c>
      <c r="M39" s="258">
        <v>217.4</v>
      </c>
      <c r="N39" s="258">
        <v>211.7</v>
      </c>
      <c r="O39" s="258">
        <v>107302500</v>
      </c>
      <c r="P39" s="259">
        <v>1.7302268256263183E-2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264.95</v>
      </c>
      <c r="F40" s="255">
        <v>260.14999999999998</v>
      </c>
      <c r="G40" s="257">
        <v>252.94999999999993</v>
      </c>
      <c r="H40" s="257">
        <v>240.94999999999996</v>
      </c>
      <c r="I40" s="257">
        <v>233.74999999999991</v>
      </c>
      <c r="J40" s="257">
        <v>272.14999999999998</v>
      </c>
      <c r="K40" s="257">
        <v>279.35000000000002</v>
      </c>
      <c r="L40" s="257">
        <v>291.34999999999997</v>
      </c>
      <c r="M40" s="258">
        <v>267.35000000000002</v>
      </c>
      <c r="N40" s="258">
        <v>248.15</v>
      </c>
      <c r="O40" s="258">
        <v>147443400</v>
      </c>
      <c r="P40" s="259">
        <v>2.9280842896230654E-2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1427.55</v>
      </c>
      <c r="F41" s="255">
        <v>1421.3333333333333</v>
      </c>
      <c r="G41" s="257">
        <v>1412.1166666666666</v>
      </c>
      <c r="H41" s="257">
        <v>1396.6833333333334</v>
      </c>
      <c r="I41" s="257">
        <v>1387.4666666666667</v>
      </c>
      <c r="J41" s="257">
        <v>1436.7666666666664</v>
      </c>
      <c r="K41" s="257">
        <v>1445.9833333333331</v>
      </c>
      <c r="L41" s="257">
        <v>1461.4166666666663</v>
      </c>
      <c r="M41" s="258">
        <v>1430.55</v>
      </c>
      <c r="N41" s="258">
        <v>1405.9</v>
      </c>
      <c r="O41" s="258">
        <v>2664375</v>
      </c>
      <c r="P41" s="259">
        <v>2.8157116711248768E-4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181.5</v>
      </c>
      <c r="F42" s="255">
        <v>181.51666666666665</v>
      </c>
      <c r="G42" s="257">
        <v>176.98333333333329</v>
      </c>
      <c r="H42" s="257">
        <v>172.46666666666664</v>
      </c>
      <c r="I42" s="257">
        <v>167.93333333333328</v>
      </c>
      <c r="J42" s="257">
        <v>186.0333333333333</v>
      </c>
      <c r="K42" s="257">
        <v>190.56666666666666</v>
      </c>
      <c r="L42" s="257">
        <v>195.08333333333331</v>
      </c>
      <c r="M42" s="258">
        <v>186.05</v>
      </c>
      <c r="N42" s="258">
        <v>177</v>
      </c>
      <c r="O42" s="258">
        <v>120834300</v>
      </c>
      <c r="P42" s="259">
        <v>-1.4229249011857707E-2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545.25</v>
      </c>
      <c r="F43" s="255">
        <v>543.7833333333333</v>
      </c>
      <c r="G43" s="257">
        <v>538.86666666666656</v>
      </c>
      <c r="H43" s="257">
        <v>532.48333333333323</v>
      </c>
      <c r="I43" s="257">
        <v>527.56666666666649</v>
      </c>
      <c r="J43" s="257">
        <v>550.16666666666663</v>
      </c>
      <c r="K43" s="257">
        <v>555.08333333333337</v>
      </c>
      <c r="L43" s="257">
        <v>561.4666666666667</v>
      </c>
      <c r="M43" s="258">
        <v>548.70000000000005</v>
      </c>
      <c r="N43" s="258">
        <v>537.4</v>
      </c>
      <c r="O43" s="258">
        <v>14715360</v>
      </c>
      <c r="P43" s="259">
        <v>3.9246760510860443E-2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1320</v>
      </c>
      <c r="F44" s="255">
        <v>1308.3166666666666</v>
      </c>
      <c r="G44" s="257">
        <v>1289.4833333333331</v>
      </c>
      <c r="H44" s="257">
        <v>1258.9666666666665</v>
      </c>
      <c r="I44" s="257">
        <v>1240.133333333333</v>
      </c>
      <c r="J44" s="257">
        <v>1338.8333333333333</v>
      </c>
      <c r="K44" s="257">
        <v>1357.6666666666667</v>
      </c>
      <c r="L44" s="257">
        <v>1388.1833333333334</v>
      </c>
      <c r="M44" s="258">
        <v>1327.15</v>
      </c>
      <c r="N44" s="258">
        <v>1277.8</v>
      </c>
      <c r="O44" s="258">
        <v>7477000</v>
      </c>
      <c r="P44" s="259">
        <v>0.11066547831253713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1125.3499999999999</v>
      </c>
      <c r="F45" s="255">
        <v>1130.9333333333334</v>
      </c>
      <c r="G45" s="257">
        <v>1115.8666666666668</v>
      </c>
      <c r="H45" s="257">
        <v>1106.3833333333334</v>
      </c>
      <c r="I45" s="257">
        <v>1091.3166666666668</v>
      </c>
      <c r="J45" s="257">
        <v>1140.4166666666667</v>
      </c>
      <c r="K45" s="257">
        <v>1155.4833333333333</v>
      </c>
      <c r="L45" s="257">
        <v>1164.9666666666667</v>
      </c>
      <c r="M45" s="258">
        <v>1146</v>
      </c>
      <c r="N45" s="258">
        <v>1121.45</v>
      </c>
      <c r="O45" s="258">
        <v>32089100</v>
      </c>
      <c r="P45" s="259">
        <v>2.1063873972765302E-3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227.95</v>
      </c>
      <c r="F46" s="255">
        <v>227.78333333333333</v>
      </c>
      <c r="G46" s="257">
        <v>217.56666666666666</v>
      </c>
      <c r="H46" s="257">
        <v>207.18333333333334</v>
      </c>
      <c r="I46" s="257">
        <v>196.96666666666667</v>
      </c>
      <c r="J46" s="257">
        <v>238.16666666666666</v>
      </c>
      <c r="K46" s="257">
        <v>248.3833333333333</v>
      </c>
      <c r="L46" s="257">
        <v>258.76666666666665</v>
      </c>
      <c r="M46" s="258">
        <v>238</v>
      </c>
      <c r="N46" s="258">
        <v>217.4</v>
      </c>
      <c r="O46" s="258">
        <v>93024750</v>
      </c>
      <c r="P46" s="259">
        <v>-7.6724910394265237E-3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275.55</v>
      </c>
      <c r="F47" s="255">
        <v>279.71666666666664</v>
      </c>
      <c r="G47" s="257">
        <v>267.93333333333328</v>
      </c>
      <c r="H47" s="257">
        <v>260.31666666666666</v>
      </c>
      <c r="I47" s="257">
        <v>248.5333333333333</v>
      </c>
      <c r="J47" s="257">
        <v>287.33333333333326</v>
      </c>
      <c r="K47" s="257">
        <v>299.11666666666667</v>
      </c>
      <c r="L47" s="257">
        <v>306.73333333333323</v>
      </c>
      <c r="M47" s="258">
        <v>291.5</v>
      </c>
      <c r="N47" s="258">
        <v>272.10000000000002</v>
      </c>
      <c r="O47" s="258">
        <v>44235000</v>
      </c>
      <c r="P47" s="259">
        <v>-0.11886858224192022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25339.9</v>
      </c>
      <c r="F48" s="255">
        <v>25124</v>
      </c>
      <c r="G48" s="257">
        <v>24843.200000000001</v>
      </c>
      <c r="H48" s="257">
        <v>24346.5</v>
      </c>
      <c r="I48" s="257">
        <v>24065.7</v>
      </c>
      <c r="J48" s="257">
        <v>25620.7</v>
      </c>
      <c r="K48" s="257">
        <v>25901.500000000004</v>
      </c>
      <c r="L48" s="257">
        <v>26398.2</v>
      </c>
      <c r="M48" s="258">
        <v>25404.799999999999</v>
      </c>
      <c r="N48" s="258">
        <v>24627.3</v>
      </c>
      <c r="O48" s="258">
        <v>182850</v>
      </c>
      <c r="P48" s="259">
        <v>-3.0230708035003977E-2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615.4</v>
      </c>
      <c r="F49" s="255">
        <v>611.23333333333323</v>
      </c>
      <c r="G49" s="257">
        <v>597.66666666666652</v>
      </c>
      <c r="H49" s="257">
        <v>579.93333333333328</v>
      </c>
      <c r="I49" s="257">
        <v>566.36666666666656</v>
      </c>
      <c r="J49" s="257">
        <v>628.96666666666647</v>
      </c>
      <c r="K49" s="257">
        <v>642.5333333333333</v>
      </c>
      <c r="L49" s="257">
        <v>660.26666666666642</v>
      </c>
      <c r="M49" s="258">
        <v>624.79999999999995</v>
      </c>
      <c r="N49" s="258">
        <v>593.5</v>
      </c>
      <c r="O49" s="258">
        <v>34005600</v>
      </c>
      <c r="P49" s="259">
        <v>-7.7494018262610473E-2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4990.25</v>
      </c>
      <c r="F50" s="255">
        <v>4957.2333333333327</v>
      </c>
      <c r="G50" s="257">
        <v>4919.6666666666652</v>
      </c>
      <c r="H50" s="257">
        <v>4849.0833333333321</v>
      </c>
      <c r="I50" s="257">
        <v>4811.5166666666646</v>
      </c>
      <c r="J50" s="257">
        <v>5027.8166666666657</v>
      </c>
      <c r="K50" s="257">
        <v>5065.3833333333332</v>
      </c>
      <c r="L50" s="257">
        <v>5135.9666666666662</v>
      </c>
      <c r="M50" s="258">
        <v>4994.8</v>
      </c>
      <c r="N50" s="258">
        <v>4886.6499999999996</v>
      </c>
      <c r="O50" s="258">
        <v>2636000</v>
      </c>
      <c r="P50" s="259">
        <v>-4.0966310121516407E-2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836.4</v>
      </c>
      <c r="F51" s="255">
        <v>836.68333333333339</v>
      </c>
      <c r="G51" s="257">
        <v>821.41666666666674</v>
      </c>
      <c r="H51" s="257">
        <v>806.43333333333339</v>
      </c>
      <c r="I51" s="257">
        <v>791.16666666666674</v>
      </c>
      <c r="J51" s="257">
        <v>851.66666666666674</v>
      </c>
      <c r="K51" s="257">
        <v>866.93333333333339</v>
      </c>
      <c r="L51" s="257">
        <v>881.91666666666674</v>
      </c>
      <c r="M51" s="258">
        <v>851.95</v>
      </c>
      <c r="N51" s="258">
        <v>821.7</v>
      </c>
      <c r="O51" s="258">
        <v>6115000</v>
      </c>
      <c r="P51" s="259">
        <v>4.6372347707049968E-2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573.5</v>
      </c>
      <c r="F52" s="255">
        <v>567.15</v>
      </c>
      <c r="G52" s="257">
        <v>556.44999999999993</v>
      </c>
      <c r="H52" s="257">
        <v>539.4</v>
      </c>
      <c r="I52" s="257">
        <v>528.69999999999993</v>
      </c>
      <c r="J52" s="257">
        <v>584.19999999999993</v>
      </c>
      <c r="K52" s="257">
        <v>594.9</v>
      </c>
      <c r="L52" s="257">
        <v>611.94999999999993</v>
      </c>
      <c r="M52" s="258">
        <v>577.85</v>
      </c>
      <c r="N52" s="258">
        <v>550.1</v>
      </c>
      <c r="O52" s="258">
        <v>54113400</v>
      </c>
      <c r="P52" s="259">
        <v>-3.1413106514595016E-2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811.45</v>
      </c>
      <c r="F53" s="255">
        <v>806.75</v>
      </c>
      <c r="G53" s="257">
        <v>792.95</v>
      </c>
      <c r="H53" s="257">
        <v>774.45</v>
      </c>
      <c r="I53" s="257">
        <v>760.65000000000009</v>
      </c>
      <c r="J53" s="257">
        <v>825.25</v>
      </c>
      <c r="K53" s="257">
        <v>839.05</v>
      </c>
      <c r="L53" s="257">
        <v>857.55</v>
      </c>
      <c r="M53" s="258">
        <v>820.55</v>
      </c>
      <c r="N53" s="258">
        <v>788.25</v>
      </c>
      <c r="O53" s="258">
        <v>4502550</v>
      </c>
      <c r="P53" s="259">
        <v>-6.4921012767799177E-4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363.4</v>
      </c>
      <c r="F54" s="255">
        <v>360.26666666666665</v>
      </c>
      <c r="G54" s="257">
        <v>354.88333333333333</v>
      </c>
      <c r="H54" s="257">
        <v>346.36666666666667</v>
      </c>
      <c r="I54" s="257">
        <v>340.98333333333335</v>
      </c>
      <c r="J54" s="257">
        <v>368.7833333333333</v>
      </c>
      <c r="K54" s="257">
        <v>374.16666666666663</v>
      </c>
      <c r="L54" s="257">
        <v>382.68333333333328</v>
      </c>
      <c r="M54" s="258">
        <v>365.65</v>
      </c>
      <c r="N54" s="258">
        <v>351.75</v>
      </c>
      <c r="O54" s="258">
        <v>9093400</v>
      </c>
      <c r="P54" s="259">
        <v>-3.9542143600416234E-3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1126.2</v>
      </c>
      <c r="F55" s="255">
        <v>1124.9666666666667</v>
      </c>
      <c r="G55" s="257">
        <v>1107.3333333333335</v>
      </c>
      <c r="H55" s="257">
        <v>1088.4666666666667</v>
      </c>
      <c r="I55" s="257">
        <v>1070.8333333333335</v>
      </c>
      <c r="J55" s="257">
        <v>1143.8333333333335</v>
      </c>
      <c r="K55" s="257">
        <v>1161.4666666666667</v>
      </c>
      <c r="L55" s="257">
        <v>1180.3333333333335</v>
      </c>
      <c r="M55" s="258">
        <v>1142.5999999999999</v>
      </c>
      <c r="N55" s="258">
        <v>1106.0999999999999</v>
      </c>
      <c r="O55" s="258">
        <v>12745000</v>
      </c>
      <c r="P55" s="259">
        <v>3.6916505644259127E-2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1439.45</v>
      </c>
      <c r="F56" s="255">
        <v>1435.5666666666668</v>
      </c>
      <c r="G56" s="257">
        <v>1422.2833333333338</v>
      </c>
      <c r="H56" s="257">
        <v>1405.116666666667</v>
      </c>
      <c r="I56" s="257">
        <v>1391.8333333333339</v>
      </c>
      <c r="J56" s="257">
        <v>1452.7333333333336</v>
      </c>
      <c r="K56" s="257">
        <v>1466.0166666666669</v>
      </c>
      <c r="L56" s="257">
        <v>1483.1833333333334</v>
      </c>
      <c r="M56" s="258">
        <v>1448.85</v>
      </c>
      <c r="N56" s="258">
        <v>1418.4</v>
      </c>
      <c r="O56" s="258">
        <v>8946600</v>
      </c>
      <c r="P56" s="259">
        <v>1.6843971631205674E-2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451.8</v>
      </c>
      <c r="F57" s="255">
        <v>447.93333333333334</v>
      </c>
      <c r="G57" s="257">
        <v>433.86666666666667</v>
      </c>
      <c r="H57" s="257">
        <v>415.93333333333334</v>
      </c>
      <c r="I57" s="257">
        <v>401.86666666666667</v>
      </c>
      <c r="J57" s="257">
        <v>465.86666666666667</v>
      </c>
      <c r="K57" s="257">
        <v>479.93333333333339</v>
      </c>
      <c r="L57" s="257">
        <v>497.86666666666667</v>
      </c>
      <c r="M57" s="258">
        <v>462</v>
      </c>
      <c r="N57" s="258">
        <v>430</v>
      </c>
      <c r="O57" s="258">
        <v>62535900</v>
      </c>
      <c r="P57" s="259">
        <v>-2.8607776617954071E-2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6533.7</v>
      </c>
      <c r="F58" s="255">
        <v>6561.2833333333328</v>
      </c>
      <c r="G58" s="257">
        <v>6463.5666666666657</v>
      </c>
      <c r="H58" s="257">
        <v>6393.4333333333325</v>
      </c>
      <c r="I58" s="257">
        <v>6295.7166666666653</v>
      </c>
      <c r="J58" s="257">
        <v>6631.4166666666661</v>
      </c>
      <c r="K58" s="257">
        <v>6729.1333333333332</v>
      </c>
      <c r="L58" s="257">
        <v>6799.2666666666664</v>
      </c>
      <c r="M58" s="258">
        <v>6659</v>
      </c>
      <c r="N58" s="258">
        <v>6491.15</v>
      </c>
      <c r="O58" s="258">
        <v>1133850</v>
      </c>
      <c r="P58" s="259">
        <v>1.4573396926338103E-3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2542.35</v>
      </c>
      <c r="F59" s="255">
        <v>2530.9333333333329</v>
      </c>
      <c r="G59" s="257">
        <v>2511.5666666666657</v>
      </c>
      <c r="H59" s="257">
        <v>2480.7833333333328</v>
      </c>
      <c r="I59" s="257">
        <v>2461.4166666666656</v>
      </c>
      <c r="J59" s="257">
        <v>2561.7166666666658</v>
      </c>
      <c r="K59" s="257">
        <v>2581.0833333333335</v>
      </c>
      <c r="L59" s="257">
        <v>2611.8666666666659</v>
      </c>
      <c r="M59" s="258">
        <v>2550.3000000000002</v>
      </c>
      <c r="N59" s="258">
        <v>2500.15</v>
      </c>
      <c r="O59" s="258">
        <v>3465700</v>
      </c>
      <c r="P59" s="259">
        <v>3.0306091524396402E-4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947.85</v>
      </c>
      <c r="F60" s="255">
        <v>945.98333333333323</v>
      </c>
      <c r="G60" s="257">
        <v>915.96666666666647</v>
      </c>
      <c r="H60" s="257">
        <v>884.08333333333326</v>
      </c>
      <c r="I60" s="257">
        <v>854.06666666666649</v>
      </c>
      <c r="J60" s="257">
        <v>977.86666666666645</v>
      </c>
      <c r="K60" s="257">
        <v>1007.8833333333331</v>
      </c>
      <c r="L60" s="257">
        <v>1039.7666666666664</v>
      </c>
      <c r="M60" s="258">
        <v>976</v>
      </c>
      <c r="N60" s="258">
        <v>914.1</v>
      </c>
      <c r="O60" s="258">
        <v>16467000</v>
      </c>
      <c r="P60" s="259">
        <v>3.7226001511715796E-2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1086.6500000000001</v>
      </c>
      <c r="F61" s="255">
        <v>1079.3666666666668</v>
      </c>
      <c r="G61" s="257">
        <v>1069.3333333333335</v>
      </c>
      <c r="H61" s="257">
        <v>1052.0166666666667</v>
      </c>
      <c r="I61" s="257">
        <v>1041.9833333333333</v>
      </c>
      <c r="J61" s="257">
        <v>1096.6833333333336</v>
      </c>
      <c r="K61" s="257">
        <v>1106.7166666666669</v>
      </c>
      <c r="L61" s="257">
        <v>1124.0333333333338</v>
      </c>
      <c r="M61" s="258">
        <v>1089.4000000000001</v>
      </c>
      <c r="N61" s="258">
        <v>1062.05</v>
      </c>
      <c r="O61" s="258">
        <v>1320200</v>
      </c>
      <c r="P61" s="259">
        <v>-1.5143603133159269E-2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287.60000000000002</v>
      </c>
      <c r="F62" s="255">
        <v>287.66666666666669</v>
      </c>
      <c r="G62" s="257">
        <v>285.38333333333338</v>
      </c>
      <c r="H62" s="257">
        <v>283.16666666666669</v>
      </c>
      <c r="I62" s="257">
        <v>280.88333333333338</v>
      </c>
      <c r="J62" s="257">
        <v>289.88333333333338</v>
      </c>
      <c r="K62" s="257">
        <v>292.16666666666669</v>
      </c>
      <c r="L62" s="257">
        <v>294.38333333333338</v>
      </c>
      <c r="M62" s="258">
        <v>289.95</v>
      </c>
      <c r="N62" s="258">
        <v>285.45</v>
      </c>
      <c r="O62" s="258">
        <v>18153000</v>
      </c>
      <c r="P62" s="259">
        <v>-5.5221378562271967E-3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133.25</v>
      </c>
      <c r="F63" s="255">
        <v>132.66666666666666</v>
      </c>
      <c r="G63" s="257">
        <v>131.38333333333333</v>
      </c>
      <c r="H63" s="257">
        <v>129.51666666666668</v>
      </c>
      <c r="I63" s="257">
        <v>128.23333333333335</v>
      </c>
      <c r="J63" s="257">
        <v>134.5333333333333</v>
      </c>
      <c r="K63" s="257">
        <v>135.81666666666666</v>
      </c>
      <c r="L63" s="257">
        <v>137.68333333333328</v>
      </c>
      <c r="M63" s="258">
        <v>133.94999999999999</v>
      </c>
      <c r="N63" s="258">
        <v>130.80000000000001</v>
      </c>
      <c r="O63" s="258">
        <v>44115000</v>
      </c>
      <c r="P63" s="259">
        <v>-5.9711581793600718E-3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2598</v>
      </c>
      <c r="F64" s="255">
        <v>2589.75</v>
      </c>
      <c r="G64" s="257">
        <v>2547.3000000000002</v>
      </c>
      <c r="H64" s="257">
        <v>2496.6000000000004</v>
      </c>
      <c r="I64" s="257">
        <v>2454.1500000000005</v>
      </c>
      <c r="J64" s="257">
        <v>2640.45</v>
      </c>
      <c r="K64" s="257">
        <v>2682.8999999999996</v>
      </c>
      <c r="L64" s="257">
        <v>2733.5999999999995</v>
      </c>
      <c r="M64" s="258">
        <v>2632.2</v>
      </c>
      <c r="N64" s="258">
        <v>2539.0500000000002</v>
      </c>
      <c r="O64" s="258">
        <v>4050900</v>
      </c>
      <c r="P64" s="259">
        <v>-7.646535804664524E-2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540.29999999999995</v>
      </c>
      <c r="F65" s="255">
        <v>537</v>
      </c>
      <c r="G65" s="257">
        <v>532.95000000000005</v>
      </c>
      <c r="H65" s="257">
        <v>525.6</v>
      </c>
      <c r="I65" s="257">
        <v>521.55000000000007</v>
      </c>
      <c r="J65" s="257">
        <v>544.35</v>
      </c>
      <c r="K65" s="257">
        <v>548.4</v>
      </c>
      <c r="L65" s="257">
        <v>555.75</v>
      </c>
      <c r="M65" s="258">
        <v>541.04999999999995</v>
      </c>
      <c r="N65" s="258">
        <v>529.65</v>
      </c>
      <c r="O65" s="258">
        <v>23305000</v>
      </c>
      <c r="P65" s="259">
        <v>-2.0180786209796089E-2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2131.1</v>
      </c>
      <c r="F66" s="255">
        <v>2118.5166666666664</v>
      </c>
      <c r="G66" s="257">
        <v>2086.583333333333</v>
      </c>
      <c r="H66" s="257">
        <v>2042.0666666666666</v>
      </c>
      <c r="I66" s="257">
        <v>2010.1333333333332</v>
      </c>
      <c r="J66" s="257">
        <v>2163.0333333333328</v>
      </c>
      <c r="K66" s="257">
        <v>2194.9666666666662</v>
      </c>
      <c r="L66" s="257">
        <v>2239.4833333333327</v>
      </c>
      <c r="M66" s="258">
        <v>2150.4499999999998</v>
      </c>
      <c r="N66" s="258">
        <v>2074</v>
      </c>
      <c r="O66" s="258">
        <v>3342500</v>
      </c>
      <c r="P66" s="259">
        <v>-4.7640315617090961E-3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2226.1</v>
      </c>
      <c r="F67" s="255">
        <v>2214.0833333333335</v>
      </c>
      <c r="G67" s="257">
        <v>2195.8666666666668</v>
      </c>
      <c r="H67" s="257">
        <v>2165.6333333333332</v>
      </c>
      <c r="I67" s="257">
        <v>2147.4166666666665</v>
      </c>
      <c r="J67" s="257">
        <v>2244.3166666666671</v>
      </c>
      <c r="K67" s="257">
        <v>2262.5333333333333</v>
      </c>
      <c r="L67" s="257">
        <v>2292.7666666666673</v>
      </c>
      <c r="M67" s="258">
        <v>2232.3000000000002</v>
      </c>
      <c r="N67" s="258">
        <v>2183.85</v>
      </c>
      <c r="O67" s="258">
        <v>2667300</v>
      </c>
      <c r="P67" s="259">
        <v>1.6695254431103489E-2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141.4</v>
      </c>
      <c r="F68" s="255">
        <v>141.23333333333335</v>
      </c>
      <c r="G68" s="257">
        <v>137.16666666666669</v>
      </c>
      <c r="H68" s="257">
        <v>132.93333333333334</v>
      </c>
      <c r="I68" s="257">
        <v>128.86666666666667</v>
      </c>
      <c r="J68" s="257">
        <v>145.4666666666667</v>
      </c>
      <c r="K68" s="257">
        <v>149.53333333333336</v>
      </c>
      <c r="L68" s="257">
        <v>153.76666666666671</v>
      </c>
      <c r="M68" s="258">
        <v>145.30000000000001</v>
      </c>
      <c r="N68" s="258">
        <v>137</v>
      </c>
      <c r="O68" s="258">
        <v>18372000</v>
      </c>
      <c r="P68" s="259">
        <v>-4.9068322981366458E-2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3660.95</v>
      </c>
      <c r="F69" s="255">
        <v>3664.9166666666665</v>
      </c>
      <c r="G69" s="257">
        <v>3622.1333333333332</v>
      </c>
      <c r="H69" s="257">
        <v>3583.3166666666666</v>
      </c>
      <c r="I69" s="257">
        <v>3540.5333333333333</v>
      </c>
      <c r="J69" s="257">
        <v>3703.7333333333331</v>
      </c>
      <c r="K69" s="257">
        <v>3746.5166666666669</v>
      </c>
      <c r="L69" s="257">
        <v>3785.333333333333</v>
      </c>
      <c r="M69" s="258">
        <v>3707.7</v>
      </c>
      <c r="N69" s="258">
        <v>3626.1</v>
      </c>
      <c r="O69" s="258">
        <v>4089400</v>
      </c>
      <c r="P69" s="259">
        <v>1.9597087862770521E-2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6306.1</v>
      </c>
      <c r="F70" s="255">
        <v>6258.45</v>
      </c>
      <c r="G70" s="257">
        <v>6194.0499999999993</v>
      </c>
      <c r="H70" s="257">
        <v>6081.9999999999991</v>
      </c>
      <c r="I70" s="257">
        <v>6017.5999999999985</v>
      </c>
      <c r="J70" s="257">
        <v>6370.5</v>
      </c>
      <c r="K70" s="257">
        <v>6434.9</v>
      </c>
      <c r="L70" s="257">
        <v>6546.9500000000007</v>
      </c>
      <c r="M70" s="258">
        <v>6322.85</v>
      </c>
      <c r="N70" s="258">
        <v>6146.4</v>
      </c>
      <c r="O70" s="258">
        <v>1246600</v>
      </c>
      <c r="P70" s="259">
        <v>6.3776539920884796E-3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836.15</v>
      </c>
      <c r="F71" s="255">
        <v>828.93333333333339</v>
      </c>
      <c r="G71" s="257">
        <v>818.66666666666674</v>
      </c>
      <c r="H71" s="257">
        <v>801.18333333333339</v>
      </c>
      <c r="I71" s="257">
        <v>790.91666666666674</v>
      </c>
      <c r="J71" s="257">
        <v>846.41666666666674</v>
      </c>
      <c r="K71" s="257">
        <v>856.68333333333339</v>
      </c>
      <c r="L71" s="257">
        <v>874.16666666666674</v>
      </c>
      <c r="M71" s="258">
        <v>839.2</v>
      </c>
      <c r="N71" s="258">
        <v>811.45</v>
      </c>
      <c r="O71" s="258">
        <v>39613200</v>
      </c>
      <c r="P71" s="259">
        <v>-4.498985639842476E-2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6155.8</v>
      </c>
      <c r="F72" s="255">
        <v>6156.9333333333334</v>
      </c>
      <c r="G72" s="257">
        <v>6107.8666666666668</v>
      </c>
      <c r="H72" s="257">
        <v>6059.9333333333334</v>
      </c>
      <c r="I72" s="257">
        <v>6010.8666666666668</v>
      </c>
      <c r="J72" s="257">
        <v>6204.8666666666668</v>
      </c>
      <c r="K72" s="257">
        <v>6253.9333333333343</v>
      </c>
      <c r="L72" s="257">
        <v>6301.8666666666668</v>
      </c>
      <c r="M72" s="258">
        <v>6206</v>
      </c>
      <c r="N72" s="258">
        <v>6109</v>
      </c>
      <c r="O72" s="258">
        <v>1808000</v>
      </c>
      <c r="P72" s="259">
        <v>3.0493017953832999E-2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3852.25</v>
      </c>
      <c r="F73" s="255">
        <v>3830.3333333333335</v>
      </c>
      <c r="G73" s="257">
        <v>3803.7666666666669</v>
      </c>
      <c r="H73" s="257">
        <v>3755.2833333333333</v>
      </c>
      <c r="I73" s="257">
        <v>3728.7166666666667</v>
      </c>
      <c r="J73" s="257">
        <v>3878.8166666666671</v>
      </c>
      <c r="K73" s="257">
        <v>3905.3833333333337</v>
      </c>
      <c r="L73" s="257">
        <v>3953.8666666666672</v>
      </c>
      <c r="M73" s="258">
        <v>3856.9</v>
      </c>
      <c r="N73" s="258">
        <v>3781.85</v>
      </c>
      <c r="O73" s="258">
        <v>3664325</v>
      </c>
      <c r="P73" s="259">
        <v>2.2976401321143074E-3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2812.05</v>
      </c>
      <c r="F74" s="255">
        <v>2793.6666666666665</v>
      </c>
      <c r="G74" s="257">
        <v>2672.3833333333332</v>
      </c>
      <c r="H74" s="257">
        <v>2532.7166666666667</v>
      </c>
      <c r="I74" s="257">
        <v>2411.4333333333334</v>
      </c>
      <c r="J74" s="257">
        <v>2933.333333333333</v>
      </c>
      <c r="K74" s="257">
        <v>3054.6166666666668</v>
      </c>
      <c r="L74" s="257">
        <v>3194.2833333333328</v>
      </c>
      <c r="M74" s="258">
        <v>2914.95</v>
      </c>
      <c r="N74" s="258">
        <v>2654</v>
      </c>
      <c r="O74" s="258">
        <v>3081650</v>
      </c>
      <c r="P74" s="259">
        <v>-1.7534630896019639E-2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340.05</v>
      </c>
      <c r="F75" s="255">
        <v>340.43333333333334</v>
      </c>
      <c r="G75" s="257">
        <v>333.01666666666665</v>
      </c>
      <c r="H75" s="257">
        <v>325.98333333333329</v>
      </c>
      <c r="I75" s="257">
        <v>318.56666666666661</v>
      </c>
      <c r="J75" s="257">
        <v>347.4666666666667</v>
      </c>
      <c r="K75" s="257">
        <v>354.88333333333333</v>
      </c>
      <c r="L75" s="257">
        <v>361.91666666666674</v>
      </c>
      <c r="M75" s="258">
        <v>347.85</v>
      </c>
      <c r="N75" s="258">
        <v>333.4</v>
      </c>
      <c r="O75" s="258">
        <v>18147600</v>
      </c>
      <c r="P75" s="259">
        <v>-4.4903372489579388E-2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147.94999999999999</v>
      </c>
      <c r="F76" s="255">
        <v>146.71666666666667</v>
      </c>
      <c r="G76" s="257">
        <v>145.23333333333335</v>
      </c>
      <c r="H76" s="257">
        <v>142.51666666666668</v>
      </c>
      <c r="I76" s="257">
        <v>141.03333333333336</v>
      </c>
      <c r="J76" s="257">
        <v>149.43333333333334</v>
      </c>
      <c r="K76" s="257">
        <v>150.91666666666663</v>
      </c>
      <c r="L76" s="257">
        <v>153.63333333333333</v>
      </c>
      <c r="M76" s="258">
        <v>148.19999999999999</v>
      </c>
      <c r="N76" s="258">
        <v>144</v>
      </c>
      <c r="O76" s="258">
        <v>94245000</v>
      </c>
      <c r="P76" s="259">
        <v>-5.8544303797468354E-3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173.9</v>
      </c>
      <c r="F77" s="255">
        <v>174.5</v>
      </c>
      <c r="G77" s="257">
        <v>168.25</v>
      </c>
      <c r="H77" s="257">
        <v>162.6</v>
      </c>
      <c r="I77" s="257">
        <v>156.35</v>
      </c>
      <c r="J77" s="257">
        <v>180.15</v>
      </c>
      <c r="K77" s="257">
        <v>186.4</v>
      </c>
      <c r="L77" s="257">
        <v>192.05</v>
      </c>
      <c r="M77" s="258">
        <v>180.75</v>
      </c>
      <c r="N77" s="258">
        <v>168.85</v>
      </c>
      <c r="O77" s="258">
        <v>139798275</v>
      </c>
      <c r="P77" s="259">
        <v>3.5798738833420912E-3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846.75</v>
      </c>
      <c r="F78" s="255">
        <v>848.1</v>
      </c>
      <c r="G78" s="257">
        <v>832.25</v>
      </c>
      <c r="H78" s="257">
        <v>817.75</v>
      </c>
      <c r="I78" s="257">
        <v>801.9</v>
      </c>
      <c r="J78" s="257">
        <v>862.6</v>
      </c>
      <c r="K78" s="257">
        <v>878.45000000000016</v>
      </c>
      <c r="L78" s="257">
        <v>892.95</v>
      </c>
      <c r="M78" s="258">
        <v>863.95</v>
      </c>
      <c r="N78" s="258">
        <v>833.6</v>
      </c>
      <c r="O78" s="258">
        <v>12111125</v>
      </c>
      <c r="P78" s="259">
        <v>1.1386791322066402E-3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89.3</v>
      </c>
      <c r="F79" s="255">
        <v>88.266666666666652</v>
      </c>
      <c r="G79" s="257">
        <v>85.683333333333309</v>
      </c>
      <c r="H79" s="257">
        <v>82.066666666666663</v>
      </c>
      <c r="I79" s="257">
        <v>79.48333333333332</v>
      </c>
      <c r="J79" s="257">
        <v>91.883333333333297</v>
      </c>
      <c r="K79" s="257">
        <v>94.46666666666664</v>
      </c>
      <c r="L79" s="257">
        <v>98.083333333333286</v>
      </c>
      <c r="M79" s="258">
        <v>90.85</v>
      </c>
      <c r="N79" s="258">
        <v>84.65</v>
      </c>
      <c r="O79" s="258">
        <v>231243750</v>
      </c>
      <c r="P79" s="259">
        <v>1.0123347584647894E-2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675.35</v>
      </c>
      <c r="F80" s="255">
        <v>678.30000000000007</v>
      </c>
      <c r="G80" s="257">
        <v>663.05000000000018</v>
      </c>
      <c r="H80" s="257">
        <v>650.75000000000011</v>
      </c>
      <c r="I80" s="257">
        <v>635.50000000000023</v>
      </c>
      <c r="J80" s="257">
        <v>690.60000000000014</v>
      </c>
      <c r="K80" s="257">
        <v>705.84999999999991</v>
      </c>
      <c r="L80" s="257">
        <v>718.15000000000009</v>
      </c>
      <c r="M80" s="258">
        <v>693.55</v>
      </c>
      <c r="N80" s="258">
        <v>666</v>
      </c>
      <c r="O80" s="258">
        <v>8170500</v>
      </c>
      <c r="P80" s="259">
        <v>1.1588604538870111E-2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1222.9000000000001</v>
      </c>
      <c r="F81" s="255">
        <v>1216.9333333333334</v>
      </c>
      <c r="G81" s="257">
        <v>1208.4666666666667</v>
      </c>
      <c r="H81" s="257">
        <v>1194.0333333333333</v>
      </c>
      <c r="I81" s="257">
        <v>1185.5666666666666</v>
      </c>
      <c r="J81" s="257">
        <v>1231.3666666666668</v>
      </c>
      <c r="K81" s="257">
        <v>1239.8333333333335</v>
      </c>
      <c r="L81" s="257">
        <v>1254.2666666666669</v>
      </c>
      <c r="M81" s="258">
        <v>1225.4000000000001</v>
      </c>
      <c r="N81" s="258">
        <v>1202.5</v>
      </c>
      <c r="O81" s="258">
        <v>7191000</v>
      </c>
      <c r="P81" s="259">
        <v>1.1834319526627219E-3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2267.8000000000002</v>
      </c>
      <c r="F82" s="255">
        <v>2243.1833333333334</v>
      </c>
      <c r="G82" s="257">
        <v>2212.3666666666668</v>
      </c>
      <c r="H82" s="257">
        <v>2156.9333333333334</v>
      </c>
      <c r="I82" s="257">
        <v>2126.1166666666668</v>
      </c>
      <c r="J82" s="257">
        <v>2298.6166666666668</v>
      </c>
      <c r="K82" s="257">
        <v>2329.4333333333334</v>
      </c>
      <c r="L82" s="257">
        <v>2384.8666666666668</v>
      </c>
      <c r="M82" s="258">
        <v>2274</v>
      </c>
      <c r="N82" s="258">
        <v>2187.75</v>
      </c>
      <c r="O82" s="258">
        <v>4739075</v>
      </c>
      <c r="P82" s="259">
        <v>-3.3962641094795725E-3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421.3</v>
      </c>
      <c r="F83" s="255">
        <v>421.41666666666669</v>
      </c>
      <c r="G83" s="257">
        <v>412.88333333333338</v>
      </c>
      <c r="H83" s="257">
        <v>404.4666666666667</v>
      </c>
      <c r="I83" s="257">
        <v>395.93333333333339</v>
      </c>
      <c r="J83" s="257">
        <v>429.83333333333337</v>
      </c>
      <c r="K83" s="257">
        <v>438.36666666666667</v>
      </c>
      <c r="L83" s="257">
        <v>446.78333333333336</v>
      </c>
      <c r="M83" s="258">
        <v>429.95</v>
      </c>
      <c r="N83" s="258">
        <v>413</v>
      </c>
      <c r="O83" s="258">
        <v>12022000</v>
      </c>
      <c r="P83" s="259">
        <v>-2.4892134085628941E-3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2176.25</v>
      </c>
      <c r="F84" s="255">
        <v>2137.6666666666665</v>
      </c>
      <c r="G84" s="257">
        <v>2093.583333333333</v>
      </c>
      <c r="H84" s="257">
        <v>2010.9166666666665</v>
      </c>
      <c r="I84" s="257">
        <v>1966.833333333333</v>
      </c>
      <c r="J84" s="257">
        <v>2220.333333333333</v>
      </c>
      <c r="K84" s="257">
        <v>2264.4166666666661</v>
      </c>
      <c r="L84" s="257">
        <v>2347.083333333333</v>
      </c>
      <c r="M84" s="258">
        <v>2181.75</v>
      </c>
      <c r="N84" s="258">
        <v>2055</v>
      </c>
      <c r="O84" s="258">
        <v>8730054</v>
      </c>
      <c r="P84" s="259">
        <v>1.390504681181098E-2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583.54999999999995</v>
      </c>
      <c r="F85" s="255">
        <v>582.75</v>
      </c>
      <c r="G85" s="257">
        <v>567.70000000000005</v>
      </c>
      <c r="H85" s="257">
        <v>551.85</v>
      </c>
      <c r="I85" s="257">
        <v>536.80000000000007</v>
      </c>
      <c r="J85" s="257">
        <v>598.6</v>
      </c>
      <c r="K85" s="257">
        <v>613.65</v>
      </c>
      <c r="L85" s="257">
        <v>629.5</v>
      </c>
      <c r="M85" s="258">
        <v>597.79999999999995</v>
      </c>
      <c r="N85" s="258">
        <v>566.9</v>
      </c>
      <c r="O85" s="258">
        <v>6910000</v>
      </c>
      <c r="P85" s="259">
        <v>-3.4410480349344977E-2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2955.95</v>
      </c>
      <c r="F86" s="255">
        <v>3000.5666666666671</v>
      </c>
      <c r="G86" s="257">
        <v>2861.3833333333341</v>
      </c>
      <c r="H86" s="257">
        <v>2766.8166666666671</v>
      </c>
      <c r="I86" s="257">
        <v>2627.6333333333341</v>
      </c>
      <c r="J86" s="257">
        <v>3095.1333333333341</v>
      </c>
      <c r="K86" s="257">
        <v>3234.3166666666675</v>
      </c>
      <c r="L86" s="257">
        <v>3328.8833333333341</v>
      </c>
      <c r="M86" s="258">
        <v>3139.75</v>
      </c>
      <c r="N86" s="258">
        <v>2906</v>
      </c>
      <c r="O86" s="258">
        <v>8778900</v>
      </c>
      <c r="P86" s="259">
        <v>-2.2481293425975414E-2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1349.75</v>
      </c>
      <c r="F87" s="255">
        <v>1346.8500000000001</v>
      </c>
      <c r="G87" s="257">
        <v>1331.7000000000003</v>
      </c>
      <c r="H87" s="257">
        <v>1313.65</v>
      </c>
      <c r="I87" s="257">
        <v>1298.5000000000002</v>
      </c>
      <c r="J87" s="257">
        <v>1364.9000000000003</v>
      </c>
      <c r="K87" s="257">
        <v>1380.0500000000004</v>
      </c>
      <c r="L87" s="257">
        <v>1398.1000000000004</v>
      </c>
      <c r="M87" s="258">
        <v>1362</v>
      </c>
      <c r="N87" s="258">
        <v>1328.8</v>
      </c>
      <c r="O87" s="258">
        <v>4593500</v>
      </c>
      <c r="P87" s="259">
        <v>8.7155463558121805E-4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1631.45</v>
      </c>
      <c r="F88" s="255">
        <v>1631.3333333333333</v>
      </c>
      <c r="G88" s="257">
        <v>1615.8666666666666</v>
      </c>
      <c r="H88" s="257">
        <v>1600.2833333333333</v>
      </c>
      <c r="I88" s="257">
        <v>1584.8166666666666</v>
      </c>
      <c r="J88" s="257">
        <v>1646.9166666666665</v>
      </c>
      <c r="K88" s="257">
        <v>1662.3833333333332</v>
      </c>
      <c r="L88" s="257">
        <v>1677.9666666666665</v>
      </c>
      <c r="M88" s="258">
        <v>1646.8</v>
      </c>
      <c r="N88" s="258">
        <v>1615.75</v>
      </c>
      <c r="O88" s="258">
        <v>12194700</v>
      </c>
      <c r="P88" s="259">
        <v>-1.9695008722075292E-2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3637.1</v>
      </c>
      <c r="F89" s="255">
        <v>3635.2166666666672</v>
      </c>
      <c r="G89" s="257">
        <v>3577.4333333333343</v>
      </c>
      <c r="H89" s="257">
        <v>3517.7666666666673</v>
      </c>
      <c r="I89" s="257">
        <v>3459.9833333333345</v>
      </c>
      <c r="J89" s="257">
        <v>3694.8833333333341</v>
      </c>
      <c r="K89" s="257">
        <v>3752.666666666667</v>
      </c>
      <c r="L89" s="257">
        <v>3812.3333333333339</v>
      </c>
      <c r="M89" s="258">
        <v>3693</v>
      </c>
      <c r="N89" s="258">
        <v>3575.55</v>
      </c>
      <c r="O89" s="258">
        <v>2544000</v>
      </c>
      <c r="P89" s="259">
        <v>-1.8518518518518517E-2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1413.75</v>
      </c>
      <c r="F90" s="255">
        <v>1411.0333333333335</v>
      </c>
      <c r="G90" s="257">
        <v>1398.8166666666671</v>
      </c>
      <c r="H90" s="257">
        <v>1383.8833333333334</v>
      </c>
      <c r="I90" s="257">
        <v>1371.666666666667</v>
      </c>
      <c r="J90" s="257">
        <v>1425.9666666666672</v>
      </c>
      <c r="K90" s="257">
        <v>1438.1833333333338</v>
      </c>
      <c r="L90" s="257">
        <v>1453.1166666666672</v>
      </c>
      <c r="M90" s="258">
        <v>1423.25</v>
      </c>
      <c r="N90" s="258">
        <v>1396.1</v>
      </c>
      <c r="O90" s="258">
        <v>209609400</v>
      </c>
      <c r="P90" s="259">
        <v>5.2348474389065307E-2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586.54999999999995</v>
      </c>
      <c r="F91" s="255">
        <v>589.13333333333333</v>
      </c>
      <c r="G91" s="257">
        <v>581.31666666666661</v>
      </c>
      <c r="H91" s="257">
        <v>576.08333333333326</v>
      </c>
      <c r="I91" s="257">
        <v>568.26666666666654</v>
      </c>
      <c r="J91" s="257">
        <v>594.36666666666667</v>
      </c>
      <c r="K91" s="257">
        <v>602.18333333333351</v>
      </c>
      <c r="L91" s="257">
        <v>607.41666666666674</v>
      </c>
      <c r="M91" s="258">
        <v>596.95000000000005</v>
      </c>
      <c r="N91" s="258">
        <v>583.9</v>
      </c>
      <c r="O91" s="258">
        <v>28179800</v>
      </c>
      <c r="P91" s="259">
        <v>1.5298034242232087E-2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4841.6000000000004</v>
      </c>
      <c r="F92" s="255">
        <v>4809.7666666666664</v>
      </c>
      <c r="G92" s="257">
        <v>4756.833333333333</v>
      </c>
      <c r="H92" s="257">
        <v>4672.0666666666666</v>
      </c>
      <c r="I92" s="257">
        <v>4619.1333333333332</v>
      </c>
      <c r="J92" s="257">
        <v>4894.5333333333328</v>
      </c>
      <c r="K92" s="257">
        <v>4947.4666666666672</v>
      </c>
      <c r="L92" s="257">
        <v>5032.2333333333327</v>
      </c>
      <c r="M92" s="258">
        <v>4862.7</v>
      </c>
      <c r="N92" s="258">
        <v>4725</v>
      </c>
      <c r="O92" s="258">
        <v>3431400</v>
      </c>
      <c r="P92" s="259">
        <v>6.2517417556897353E-2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592.65</v>
      </c>
      <c r="F93" s="255">
        <v>591.31666666666661</v>
      </c>
      <c r="G93" s="257">
        <v>579.73333333333323</v>
      </c>
      <c r="H93" s="257">
        <v>566.81666666666661</v>
      </c>
      <c r="I93" s="257">
        <v>555.23333333333323</v>
      </c>
      <c r="J93" s="257">
        <v>604.23333333333323</v>
      </c>
      <c r="K93" s="257">
        <v>615.81666666666672</v>
      </c>
      <c r="L93" s="257">
        <v>628.73333333333323</v>
      </c>
      <c r="M93" s="258">
        <v>602.9</v>
      </c>
      <c r="N93" s="258">
        <v>578.4</v>
      </c>
      <c r="O93" s="258">
        <v>29397200</v>
      </c>
      <c r="P93" s="259">
        <v>-5.0208069477112358E-2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270.60000000000002</v>
      </c>
      <c r="F94" s="255">
        <v>274.66666666666669</v>
      </c>
      <c r="G94" s="257">
        <v>260.98333333333335</v>
      </c>
      <c r="H94" s="257">
        <v>251.36666666666667</v>
      </c>
      <c r="I94" s="257">
        <v>237.68333333333334</v>
      </c>
      <c r="J94" s="257">
        <v>284.28333333333336</v>
      </c>
      <c r="K94" s="257">
        <v>297.96666666666664</v>
      </c>
      <c r="L94" s="257">
        <v>307.58333333333337</v>
      </c>
      <c r="M94" s="258">
        <v>288.35000000000002</v>
      </c>
      <c r="N94" s="258">
        <v>265.05</v>
      </c>
      <c r="O94" s="258">
        <v>36384500</v>
      </c>
      <c r="P94" s="259">
        <v>-9.8963118519490745E-2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511.95</v>
      </c>
      <c r="F95" s="255">
        <v>510.76666666666665</v>
      </c>
      <c r="G95" s="257">
        <v>492.38333333333333</v>
      </c>
      <c r="H95" s="257">
        <v>472.81666666666666</v>
      </c>
      <c r="I95" s="257">
        <v>454.43333333333334</v>
      </c>
      <c r="J95" s="257">
        <v>530.33333333333326</v>
      </c>
      <c r="K95" s="257">
        <v>548.71666666666647</v>
      </c>
      <c r="L95" s="257">
        <v>568.2833333333333</v>
      </c>
      <c r="M95" s="258">
        <v>529.15</v>
      </c>
      <c r="N95" s="258">
        <v>491.2</v>
      </c>
      <c r="O95" s="258">
        <v>32567400</v>
      </c>
      <c r="P95" s="259">
        <v>-1.317188906160517E-2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2428.5</v>
      </c>
      <c r="F96" s="255">
        <v>2427.0166666666669</v>
      </c>
      <c r="G96" s="257">
        <v>2416.4833333333336</v>
      </c>
      <c r="H96" s="257">
        <v>2404.4666666666667</v>
      </c>
      <c r="I96" s="257">
        <v>2393.9333333333334</v>
      </c>
      <c r="J96" s="257">
        <v>2439.0333333333338</v>
      </c>
      <c r="K96" s="257">
        <v>2449.5666666666675</v>
      </c>
      <c r="L96" s="257">
        <v>2461.5833333333339</v>
      </c>
      <c r="M96" s="258">
        <v>2437.5500000000002</v>
      </c>
      <c r="N96" s="258">
        <v>2415</v>
      </c>
      <c r="O96" s="258">
        <v>11308200</v>
      </c>
      <c r="P96" s="259">
        <v>-5.1991238024860784E-3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1012.05</v>
      </c>
      <c r="F97" s="255">
        <v>1005.4666666666666</v>
      </c>
      <c r="G97" s="257">
        <v>995.13333333333321</v>
      </c>
      <c r="H97" s="257">
        <v>978.21666666666658</v>
      </c>
      <c r="I97" s="257">
        <v>967.88333333333321</v>
      </c>
      <c r="J97" s="257">
        <v>1022.3833333333332</v>
      </c>
      <c r="K97" s="257">
        <v>1032.7166666666665</v>
      </c>
      <c r="L97" s="257">
        <v>1049.6333333333332</v>
      </c>
      <c r="M97" s="258">
        <v>1015.8</v>
      </c>
      <c r="N97" s="258">
        <v>988.55</v>
      </c>
      <c r="O97" s="258">
        <v>89081300</v>
      </c>
      <c r="P97" s="259">
        <v>-6.0064985784359674E-3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1642.75</v>
      </c>
      <c r="F98" s="255">
        <v>1633.95</v>
      </c>
      <c r="G98" s="257">
        <v>1607.95</v>
      </c>
      <c r="H98" s="257">
        <v>1573.15</v>
      </c>
      <c r="I98" s="257">
        <v>1547.15</v>
      </c>
      <c r="J98" s="257">
        <v>1668.75</v>
      </c>
      <c r="K98" s="257">
        <v>1694.75</v>
      </c>
      <c r="L98" s="257">
        <v>1729.55</v>
      </c>
      <c r="M98" s="258">
        <v>1659.95</v>
      </c>
      <c r="N98" s="258">
        <v>1599.15</v>
      </c>
      <c r="O98" s="258">
        <v>2952000</v>
      </c>
      <c r="P98" s="259">
        <v>2.7139874739039668E-2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523.20000000000005</v>
      </c>
      <c r="F99" s="255">
        <v>520.23333333333335</v>
      </c>
      <c r="G99" s="257">
        <v>515.76666666666665</v>
      </c>
      <c r="H99" s="257">
        <v>508.33333333333326</v>
      </c>
      <c r="I99" s="257">
        <v>503.86666666666656</v>
      </c>
      <c r="J99" s="257">
        <v>527.66666666666674</v>
      </c>
      <c r="K99" s="257">
        <v>532.13333333333344</v>
      </c>
      <c r="L99" s="257">
        <v>539.56666666666683</v>
      </c>
      <c r="M99" s="258">
        <v>524.70000000000005</v>
      </c>
      <c r="N99" s="258">
        <v>512.79999999999995</v>
      </c>
      <c r="O99" s="258">
        <v>11779500</v>
      </c>
      <c r="P99" s="259">
        <v>1.0682110682110682E-2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15.6</v>
      </c>
      <c r="F100" s="255">
        <v>15.25</v>
      </c>
      <c r="G100" s="257">
        <v>14.75</v>
      </c>
      <c r="H100" s="257">
        <v>13.9</v>
      </c>
      <c r="I100" s="257">
        <v>13.4</v>
      </c>
      <c r="J100" s="257">
        <v>16.100000000000001</v>
      </c>
      <c r="K100" s="257">
        <v>16.600000000000001</v>
      </c>
      <c r="L100" s="257">
        <v>17.45</v>
      </c>
      <c r="M100" s="258">
        <v>15.75</v>
      </c>
      <c r="N100" s="258">
        <v>14.4</v>
      </c>
      <c r="O100" s="258">
        <v>2089120000</v>
      </c>
      <c r="P100" s="259">
        <v>2.6735865377054337E-2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117.1</v>
      </c>
      <c r="F101" s="255">
        <v>116.25</v>
      </c>
      <c r="G101" s="257">
        <v>115.15</v>
      </c>
      <c r="H101" s="257">
        <v>113.2</v>
      </c>
      <c r="I101" s="257">
        <v>112.10000000000001</v>
      </c>
      <c r="J101" s="257">
        <v>118.2</v>
      </c>
      <c r="K101" s="257">
        <v>119.3</v>
      </c>
      <c r="L101" s="257">
        <v>121.25</v>
      </c>
      <c r="M101" s="258">
        <v>117.35</v>
      </c>
      <c r="N101" s="258">
        <v>114.3</v>
      </c>
      <c r="O101" s="258">
        <v>70845000</v>
      </c>
      <c r="P101" s="259">
        <v>1.847326049453709E-2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81.650000000000006</v>
      </c>
      <c r="F102" s="255">
        <v>80.966666666666669</v>
      </c>
      <c r="G102" s="257">
        <v>80.083333333333343</v>
      </c>
      <c r="H102" s="257">
        <v>78.51666666666668</v>
      </c>
      <c r="I102" s="257">
        <v>77.633333333333354</v>
      </c>
      <c r="J102" s="257">
        <v>82.533333333333331</v>
      </c>
      <c r="K102" s="257">
        <v>83.416666666666657</v>
      </c>
      <c r="L102" s="257">
        <v>84.98333333333332</v>
      </c>
      <c r="M102" s="258">
        <v>81.849999999999994</v>
      </c>
      <c r="N102" s="258">
        <v>79.400000000000006</v>
      </c>
      <c r="O102" s="258">
        <v>356835000</v>
      </c>
      <c r="P102" s="259">
        <v>-1.1099102095111406E-2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144.4</v>
      </c>
      <c r="F103" s="255">
        <v>143.54999999999998</v>
      </c>
      <c r="G103" s="257">
        <v>141.19999999999996</v>
      </c>
      <c r="H103" s="257">
        <v>137.99999999999997</v>
      </c>
      <c r="I103" s="257">
        <v>135.64999999999995</v>
      </c>
      <c r="J103" s="257">
        <v>146.74999999999997</v>
      </c>
      <c r="K103" s="257">
        <v>149.1</v>
      </c>
      <c r="L103" s="257">
        <v>152.29999999999998</v>
      </c>
      <c r="M103" s="258">
        <v>145.9</v>
      </c>
      <c r="N103" s="258">
        <v>140.35</v>
      </c>
      <c r="O103" s="258">
        <v>68336250</v>
      </c>
      <c r="P103" s="259">
        <v>3.3586609404250632E-3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440.7</v>
      </c>
      <c r="F104" s="255">
        <v>436.66666666666669</v>
      </c>
      <c r="G104" s="257">
        <v>431.33333333333337</v>
      </c>
      <c r="H104" s="257">
        <v>421.9666666666667</v>
      </c>
      <c r="I104" s="257">
        <v>416.63333333333338</v>
      </c>
      <c r="J104" s="257">
        <v>446.03333333333336</v>
      </c>
      <c r="K104" s="257">
        <v>451.36666666666673</v>
      </c>
      <c r="L104" s="257">
        <v>460.73333333333335</v>
      </c>
      <c r="M104" s="258">
        <v>442</v>
      </c>
      <c r="N104" s="258">
        <v>427.3</v>
      </c>
      <c r="O104" s="258">
        <v>14367375</v>
      </c>
      <c r="P104" s="259">
        <v>-1.7119744144483116E-2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535.54999999999995</v>
      </c>
      <c r="F105" s="255">
        <v>533.18333333333339</v>
      </c>
      <c r="G105" s="257">
        <v>527.51666666666677</v>
      </c>
      <c r="H105" s="257">
        <v>519.48333333333335</v>
      </c>
      <c r="I105" s="257">
        <v>513.81666666666672</v>
      </c>
      <c r="J105" s="257">
        <v>541.21666666666681</v>
      </c>
      <c r="K105" s="257">
        <v>546.88333333333333</v>
      </c>
      <c r="L105" s="257">
        <v>554.91666666666686</v>
      </c>
      <c r="M105" s="258">
        <v>538.85</v>
      </c>
      <c r="N105" s="258">
        <v>525.15</v>
      </c>
      <c r="O105" s="258">
        <v>14332000</v>
      </c>
      <c r="P105" s="259">
        <v>3.0041684634181401E-2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247.7</v>
      </c>
      <c r="F106" s="255">
        <v>242.15</v>
      </c>
      <c r="G106" s="257">
        <v>234.35000000000002</v>
      </c>
      <c r="H106" s="257">
        <v>221.00000000000003</v>
      </c>
      <c r="I106" s="257">
        <v>213.20000000000005</v>
      </c>
      <c r="J106" s="257">
        <v>255.5</v>
      </c>
      <c r="K106" s="257">
        <v>263.3</v>
      </c>
      <c r="L106" s="257">
        <v>276.64999999999998</v>
      </c>
      <c r="M106" s="258">
        <v>249.95</v>
      </c>
      <c r="N106" s="258">
        <v>228.8</v>
      </c>
      <c r="O106" s="258">
        <v>23168100</v>
      </c>
      <c r="P106" s="259">
        <v>-8.571755550469215E-2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2688.75</v>
      </c>
      <c r="F107" s="255">
        <v>2682.4833333333331</v>
      </c>
      <c r="G107" s="257">
        <v>2650.3166666666662</v>
      </c>
      <c r="H107" s="257">
        <v>2611.8833333333332</v>
      </c>
      <c r="I107" s="257">
        <v>2579.7166666666662</v>
      </c>
      <c r="J107" s="257">
        <v>2720.9166666666661</v>
      </c>
      <c r="K107" s="257">
        <v>2753.083333333333</v>
      </c>
      <c r="L107" s="257">
        <v>2791.516666666666</v>
      </c>
      <c r="M107" s="258">
        <v>2714.65</v>
      </c>
      <c r="N107" s="258">
        <v>2644.05</v>
      </c>
      <c r="O107" s="258">
        <v>884100</v>
      </c>
      <c r="P107" s="259">
        <v>-1.2068387529332886E-2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3123.25</v>
      </c>
      <c r="F108" s="255">
        <v>3093.0666666666671</v>
      </c>
      <c r="G108" s="257">
        <v>3022.6833333333343</v>
      </c>
      <c r="H108" s="257">
        <v>2922.1166666666672</v>
      </c>
      <c r="I108" s="257">
        <v>2851.7333333333345</v>
      </c>
      <c r="J108" s="257">
        <v>3193.6333333333341</v>
      </c>
      <c r="K108" s="257">
        <v>3264.0166666666664</v>
      </c>
      <c r="L108" s="257">
        <v>3364.5833333333339</v>
      </c>
      <c r="M108" s="258">
        <v>3163.45</v>
      </c>
      <c r="N108" s="258">
        <v>2992.5</v>
      </c>
      <c r="O108" s="258">
        <v>6080400</v>
      </c>
      <c r="P108" s="259">
        <v>6.0152735641803533E-2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1493.1</v>
      </c>
      <c r="F109" s="255">
        <v>1486.9166666666667</v>
      </c>
      <c r="G109" s="257">
        <v>1475.7333333333336</v>
      </c>
      <c r="H109" s="257">
        <v>1458.3666666666668</v>
      </c>
      <c r="I109" s="257">
        <v>1447.1833333333336</v>
      </c>
      <c r="J109" s="257">
        <v>1504.2833333333335</v>
      </c>
      <c r="K109" s="257">
        <v>1515.4666666666665</v>
      </c>
      <c r="L109" s="257">
        <v>1532.8333333333335</v>
      </c>
      <c r="M109" s="258">
        <v>1498.1</v>
      </c>
      <c r="N109" s="258">
        <v>1469.55</v>
      </c>
      <c r="O109" s="258">
        <v>25368000</v>
      </c>
      <c r="P109" s="259">
        <v>2.5570536273776555E-2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226.75</v>
      </c>
      <c r="F110" s="255">
        <v>224.63333333333333</v>
      </c>
      <c r="G110" s="257">
        <v>219.61666666666665</v>
      </c>
      <c r="H110" s="257">
        <v>212.48333333333332</v>
      </c>
      <c r="I110" s="257">
        <v>207.46666666666664</v>
      </c>
      <c r="J110" s="257">
        <v>231.76666666666665</v>
      </c>
      <c r="K110" s="257">
        <v>236.7833333333333</v>
      </c>
      <c r="L110" s="257">
        <v>243.91666666666666</v>
      </c>
      <c r="M110" s="258">
        <v>229.65</v>
      </c>
      <c r="N110" s="258">
        <v>217.5</v>
      </c>
      <c r="O110" s="258">
        <v>127340200</v>
      </c>
      <c r="P110" s="259">
        <v>-2.3847998331943288E-2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1674.4</v>
      </c>
      <c r="F111" s="255">
        <v>1681.1666666666667</v>
      </c>
      <c r="G111" s="257">
        <v>1660.8833333333334</v>
      </c>
      <c r="H111" s="257">
        <v>1647.3666666666668</v>
      </c>
      <c r="I111" s="257">
        <v>1627.0833333333335</v>
      </c>
      <c r="J111" s="257">
        <v>1694.6833333333334</v>
      </c>
      <c r="K111" s="257">
        <v>1714.9666666666667</v>
      </c>
      <c r="L111" s="257">
        <v>1728.4833333333333</v>
      </c>
      <c r="M111" s="258">
        <v>1701.45</v>
      </c>
      <c r="N111" s="258">
        <v>1667.65</v>
      </c>
      <c r="O111" s="258">
        <v>22903200</v>
      </c>
      <c r="P111" s="259">
        <v>6.8579869170711117E-3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183.45</v>
      </c>
      <c r="F112" s="255">
        <v>185.33333333333334</v>
      </c>
      <c r="G112" s="257">
        <v>176.41666666666669</v>
      </c>
      <c r="H112" s="257">
        <v>169.38333333333335</v>
      </c>
      <c r="I112" s="257">
        <v>160.4666666666667</v>
      </c>
      <c r="J112" s="257">
        <v>192.36666666666667</v>
      </c>
      <c r="K112" s="257">
        <v>201.28333333333336</v>
      </c>
      <c r="L112" s="257">
        <v>208.31666666666666</v>
      </c>
      <c r="M112" s="258">
        <v>194.25</v>
      </c>
      <c r="N112" s="258">
        <v>178.3</v>
      </c>
      <c r="O112" s="258">
        <v>154050000</v>
      </c>
      <c r="P112" s="259">
        <v>6.5623524650974568E-2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1188.45</v>
      </c>
      <c r="F113" s="255">
        <v>1199.6833333333334</v>
      </c>
      <c r="G113" s="257">
        <v>1172.2166666666667</v>
      </c>
      <c r="H113" s="257">
        <v>1155.9833333333333</v>
      </c>
      <c r="I113" s="257">
        <v>1128.5166666666667</v>
      </c>
      <c r="J113" s="257">
        <v>1215.9166666666667</v>
      </c>
      <c r="K113" s="257">
        <v>1243.3833333333334</v>
      </c>
      <c r="L113" s="257">
        <v>1259.6166666666668</v>
      </c>
      <c r="M113" s="258">
        <v>1227.1500000000001</v>
      </c>
      <c r="N113" s="258">
        <v>1183.45</v>
      </c>
      <c r="O113" s="258">
        <v>3114800</v>
      </c>
      <c r="P113" s="259">
        <v>5.5041831792162044E-2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942.65</v>
      </c>
      <c r="F114" s="255">
        <v>939.4</v>
      </c>
      <c r="G114" s="257">
        <v>921.8</v>
      </c>
      <c r="H114" s="257">
        <v>900.94999999999993</v>
      </c>
      <c r="I114" s="257">
        <v>883.34999999999991</v>
      </c>
      <c r="J114" s="257">
        <v>960.25</v>
      </c>
      <c r="K114" s="257">
        <v>977.85000000000014</v>
      </c>
      <c r="L114" s="257">
        <v>998.7</v>
      </c>
      <c r="M114" s="258">
        <v>957</v>
      </c>
      <c r="N114" s="258">
        <v>918.55</v>
      </c>
      <c r="O114" s="258">
        <v>17637375</v>
      </c>
      <c r="P114" s="259">
        <v>4.9356865091235418E-3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417.3</v>
      </c>
      <c r="F115" s="255">
        <v>417.7</v>
      </c>
      <c r="G115" s="257">
        <v>410.4</v>
      </c>
      <c r="H115" s="257">
        <v>403.5</v>
      </c>
      <c r="I115" s="257">
        <v>396.2</v>
      </c>
      <c r="J115" s="257">
        <v>424.59999999999997</v>
      </c>
      <c r="K115" s="257">
        <v>431.90000000000003</v>
      </c>
      <c r="L115" s="257">
        <v>438.79999999999995</v>
      </c>
      <c r="M115" s="258">
        <v>425</v>
      </c>
      <c r="N115" s="258">
        <v>410.8</v>
      </c>
      <c r="O115" s="258">
        <v>105827200</v>
      </c>
      <c r="P115" s="259">
        <v>9.7090342869355483E-3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763.15</v>
      </c>
      <c r="F116" s="255">
        <v>762.7166666666667</v>
      </c>
      <c r="G116" s="257">
        <v>744.43333333333339</v>
      </c>
      <c r="H116" s="257">
        <v>725.7166666666667</v>
      </c>
      <c r="I116" s="257">
        <v>707.43333333333339</v>
      </c>
      <c r="J116" s="257">
        <v>781.43333333333339</v>
      </c>
      <c r="K116" s="257">
        <v>799.7166666666667</v>
      </c>
      <c r="L116" s="257">
        <v>818.43333333333339</v>
      </c>
      <c r="M116" s="258">
        <v>781</v>
      </c>
      <c r="N116" s="258">
        <v>744</v>
      </c>
      <c r="O116" s="258">
        <v>27087500</v>
      </c>
      <c r="P116" s="259">
        <v>-7.556675062972292E-3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4243.25</v>
      </c>
      <c r="F117" s="255">
        <v>4217.416666666667</v>
      </c>
      <c r="G117" s="257">
        <v>4169.8333333333339</v>
      </c>
      <c r="H117" s="257">
        <v>4096.416666666667</v>
      </c>
      <c r="I117" s="257">
        <v>4048.8333333333339</v>
      </c>
      <c r="J117" s="257">
        <v>4290.8333333333339</v>
      </c>
      <c r="K117" s="257">
        <v>4338.4166666666679</v>
      </c>
      <c r="L117" s="257">
        <v>4411.8333333333339</v>
      </c>
      <c r="M117" s="258">
        <v>4265</v>
      </c>
      <c r="N117" s="258">
        <v>4144</v>
      </c>
      <c r="O117" s="258">
        <v>708000</v>
      </c>
      <c r="P117" s="259">
        <v>-2.6469577174286697E-2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813.45</v>
      </c>
      <c r="F118" s="255">
        <v>814.23333333333346</v>
      </c>
      <c r="G118" s="257">
        <v>801.6166666666669</v>
      </c>
      <c r="H118" s="257">
        <v>789.78333333333342</v>
      </c>
      <c r="I118" s="257">
        <v>777.16666666666686</v>
      </c>
      <c r="J118" s="257">
        <v>826.06666666666695</v>
      </c>
      <c r="K118" s="257">
        <v>838.68333333333351</v>
      </c>
      <c r="L118" s="257">
        <v>850.51666666666699</v>
      </c>
      <c r="M118" s="258">
        <v>826.85</v>
      </c>
      <c r="N118" s="258">
        <v>802.4</v>
      </c>
      <c r="O118" s="258">
        <v>17318475</v>
      </c>
      <c r="P118" s="259">
        <v>-1.5177459526774595E-3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483.35</v>
      </c>
      <c r="F119" s="255">
        <v>482.26666666666665</v>
      </c>
      <c r="G119" s="257">
        <v>478.33333333333331</v>
      </c>
      <c r="H119" s="257">
        <v>473.31666666666666</v>
      </c>
      <c r="I119" s="257">
        <v>469.38333333333333</v>
      </c>
      <c r="J119" s="257">
        <v>487.2833333333333</v>
      </c>
      <c r="K119" s="257">
        <v>491.2166666666667</v>
      </c>
      <c r="L119" s="257">
        <v>496.23333333333329</v>
      </c>
      <c r="M119" s="258">
        <v>486.2</v>
      </c>
      <c r="N119" s="258">
        <v>477.25</v>
      </c>
      <c r="O119" s="258">
        <v>19353750</v>
      </c>
      <c r="P119" s="259">
        <v>2.4956970740103269E-2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1750.3</v>
      </c>
      <c r="F120" s="255">
        <v>1744.9666666666665</v>
      </c>
      <c r="G120" s="257">
        <v>1734.0333333333328</v>
      </c>
      <c r="H120" s="257">
        <v>1717.7666666666664</v>
      </c>
      <c r="I120" s="257">
        <v>1706.8333333333328</v>
      </c>
      <c r="J120" s="257">
        <v>1761.2333333333329</v>
      </c>
      <c r="K120" s="257">
        <v>1772.1666666666667</v>
      </c>
      <c r="L120" s="257">
        <v>1788.4333333333329</v>
      </c>
      <c r="M120" s="258">
        <v>1755.9</v>
      </c>
      <c r="N120" s="258">
        <v>1728.7</v>
      </c>
      <c r="O120" s="258">
        <v>30342800</v>
      </c>
      <c r="P120" s="259">
        <v>2.7107169453659197E-2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171.7</v>
      </c>
      <c r="F121" s="255">
        <v>170.16666666666666</v>
      </c>
      <c r="G121" s="257">
        <v>167.48333333333332</v>
      </c>
      <c r="H121" s="257">
        <v>163.26666666666665</v>
      </c>
      <c r="I121" s="257">
        <v>160.58333333333331</v>
      </c>
      <c r="J121" s="257">
        <v>174.38333333333333</v>
      </c>
      <c r="K121" s="257">
        <v>177.06666666666666</v>
      </c>
      <c r="L121" s="257">
        <v>181.28333333333333</v>
      </c>
      <c r="M121" s="258">
        <v>172.85</v>
      </c>
      <c r="N121" s="258">
        <v>165.95</v>
      </c>
      <c r="O121" s="258">
        <v>41202108</v>
      </c>
      <c r="P121" s="259">
        <v>5.4442508710801397E-3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2451.4</v>
      </c>
      <c r="F122" s="255">
        <v>2437.5333333333333</v>
      </c>
      <c r="G122" s="257">
        <v>2419.0666666666666</v>
      </c>
      <c r="H122" s="257">
        <v>2386.7333333333331</v>
      </c>
      <c r="I122" s="257">
        <v>2368.2666666666664</v>
      </c>
      <c r="J122" s="257">
        <v>2469.8666666666668</v>
      </c>
      <c r="K122" s="257">
        <v>2488.333333333333</v>
      </c>
      <c r="L122" s="257">
        <v>2520.666666666667</v>
      </c>
      <c r="M122" s="258">
        <v>2456</v>
      </c>
      <c r="N122" s="258">
        <v>2405.1999999999998</v>
      </c>
      <c r="O122" s="258">
        <v>1104000</v>
      </c>
      <c r="P122" s="259">
        <v>-9.9542641915523269E-3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394.1</v>
      </c>
      <c r="F123" s="255">
        <v>393.06666666666666</v>
      </c>
      <c r="G123" s="257">
        <v>388.7833333333333</v>
      </c>
      <c r="H123" s="257">
        <v>383.46666666666664</v>
      </c>
      <c r="I123" s="257">
        <v>379.18333333333328</v>
      </c>
      <c r="J123" s="257">
        <v>398.38333333333333</v>
      </c>
      <c r="K123" s="257">
        <v>402.66666666666674</v>
      </c>
      <c r="L123" s="257">
        <v>407.98333333333335</v>
      </c>
      <c r="M123" s="258">
        <v>397.35</v>
      </c>
      <c r="N123" s="258">
        <v>387.75</v>
      </c>
      <c r="O123" s="258">
        <v>12658200</v>
      </c>
      <c r="P123" s="259">
        <v>3.2336297493936943E-3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653.65</v>
      </c>
      <c r="F124" s="255">
        <v>648.44999999999993</v>
      </c>
      <c r="G124" s="257">
        <v>638.54999999999984</v>
      </c>
      <c r="H124" s="257">
        <v>623.44999999999993</v>
      </c>
      <c r="I124" s="257">
        <v>613.54999999999984</v>
      </c>
      <c r="J124" s="257">
        <v>663.54999999999984</v>
      </c>
      <c r="K124" s="257">
        <v>673.44999999999993</v>
      </c>
      <c r="L124" s="257">
        <v>688.54999999999984</v>
      </c>
      <c r="M124" s="258">
        <v>658.35</v>
      </c>
      <c r="N124" s="258">
        <v>633.35</v>
      </c>
      <c r="O124" s="258">
        <v>14468000</v>
      </c>
      <c r="P124" s="259">
        <v>-4.1299559471365639E-3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3338.45</v>
      </c>
      <c r="F125" s="255">
        <v>3344.7166666666672</v>
      </c>
      <c r="G125" s="257">
        <v>3318.7833333333342</v>
      </c>
      <c r="H125" s="257">
        <v>3299.1166666666672</v>
      </c>
      <c r="I125" s="257">
        <v>3273.1833333333343</v>
      </c>
      <c r="J125" s="257">
        <v>3364.3833333333341</v>
      </c>
      <c r="K125" s="257">
        <v>3390.3166666666666</v>
      </c>
      <c r="L125" s="257">
        <v>3409.983333333334</v>
      </c>
      <c r="M125" s="258">
        <v>3370.65</v>
      </c>
      <c r="N125" s="258">
        <v>3325.05</v>
      </c>
      <c r="O125" s="258">
        <v>14787900</v>
      </c>
      <c r="P125" s="259">
        <v>4.4719496428798508E-2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5470</v>
      </c>
      <c r="F126" s="255">
        <v>5443</v>
      </c>
      <c r="G126" s="257">
        <v>5399.9</v>
      </c>
      <c r="H126" s="257">
        <v>5329.7999999999993</v>
      </c>
      <c r="I126" s="257">
        <v>5286.6999999999989</v>
      </c>
      <c r="J126" s="257">
        <v>5513.1</v>
      </c>
      <c r="K126" s="257">
        <v>5556.2000000000007</v>
      </c>
      <c r="L126" s="257">
        <v>5626.3000000000011</v>
      </c>
      <c r="M126" s="258">
        <v>5486.1</v>
      </c>
      <c r="N126" s="258">
        <v>5372.9</v>
      </c>
      <c r="O126" s="258">
        <v>2232600</v>
      </c>
      <c r="P126" s="259">
        <v>-6.806352595756039E-3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5596.25</v>
      </c>
      <c r="F127" s="255">
        <v>5575.6166666666659</v>
      </c>
      <c r="G127" s="257">
        <v>5503.4833333333318</v>
      </c>
      <c r="H127" s="257">
        <v>5410.7166666666662</v>
      </c>
      <c r="I127" s="257">
        <v>5338.5833333333321</v>
      </c>
      <c r="J127" s="257">
        <v>5668.3833333333314</v>
      </c>
      <c r="K127" s="257">
        <v>5740.5166666666646</v>
      </c>
      <c r="L127" s="257">
        <v>5833.283333333331</v>
      </c>
      <c r="M127" s="258">
        <v>5647.75</v>
      </c>
      <c r="N127" s="258">
        <v>5482.85</v>
      </c>
      <c r="O127" s="258">
        <v>605800</v>
      </c>
      <c r="P127" s="259">
        <v>3.6447978793903248E-3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1629.35</v>
      </c>
      <c r="F128" s="255">
        <v>1635.1499999999999</v>
      </c>
      <c r="G128" s="257">
        <v>1612.1999999999998</v>
      </c>
      <c r="H128" s="257">
        <v>1595.05</v>
      </c>
      <c r="I128" s="257">
        <v>1572.1</v>
      </c>
      <c r="J128" s="257">
        <v>1652.2999999999997</v>
      </c>
      <c r="K128" s="257">
        <v>1675.25</v>
      </c>
      <c r="L128" s="257">
        <v>1692.3999999999996</v>
      </c>
      <c r="M128" s="258">
        <v>1658.1</v>
      </c>
      <c r="N128" s="258">
        <v>1618</v>
      </c>
      <c r="O128" s="258">
        <v>6669100</v>
      </c>
      <c r="P128" s="259">
        <v>-6.6952075157569277E-2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1648.95</v>
      </c>
      <c r="F129" s="255">
        <v>1656.8999999999999</v>
      </c>
      <c r="G129" s="257">
        <v>1621.7999999999997</v>
      </c>
      <c r="H129" s="257">
        <v>1594.6499999999999</v>
      </c>
      <c r="I129" s="257">
        <v>1559.5499999999997</v>
      </c>
      <c r="J129" s="257">
        <v>1684.0499999999997</v>
      </c>
      <c r="K129" s="257">
        <v>1719.1499999999996</v>
      </c>
      <c r="L129" s="257">
        <v>1746.2999999999997</v>
      </c>
      <c r="M129" s="258">
        <v>1692</v>
      </c>
      <c r="N129" s="258">
        <v>1629.75</v>
      </c>
      <c r="O129" s="258">
        <v>13242600</v>
      </c>
      <c r="P129" s="259">
        <v>6.5622711654368282E-2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289.2</v>
      </c>
      <c r="F130" s="255">
        <v>287.66666666666669</v>
      </c>
      <c r="G130" s="257">
        <v>283.13333333333338</v>
      </c>
      <c r="H130" s="257">
        <v>277.06666666666672</v>
      </c>
      <c r="I130" s="257">
        <v>272.53333333333342</v>
      </c>
      <c r="J130" s="257">
        <v>293.73333333333335</v>
      </c>
      <c r="K130" s="257">
        <v>298.26666666666665</v>
      </c>
      <c r="L130" s="257">
        <v>304.33333333333331</v>
      </c>
      <c r="M130" s="258">
        <v>292.2</v>
      </c>
      <c r="N130" s="258">
        <v>281.60000000000002</v>
      </c>
      <c r="O130" s="258">
        <v>25446000</v>
      </c>
      <c r="P130" s="259">
        <v>-2.7433767048126666E-3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183.45</v>
      </c>
      <c r="F131" s="255">
        <v>182.79999999999998</v>
      </c>
      <c r="G131" s="257">
        <v>179.39999999999998</v>
      </c>
      <c r="H131" s="257">
        <v>175.35</v>
      </c>
      <c r="I131" s="257">
        <v>171.95</v>
      </c>
      <c r="J131" s="257">
        <v>186.84999999999997</v>
      </c>
      <c r="K131" s="257">
        <v>190.25</v>
      </c>
      <c r="L131" s="257">
        <v>194.29999999999995</v>
      </c>
      <c r="M131" s="258">
        <v>186.2</v>
      </c>
      <c r="N131" s="258">
        <v>178.75</v>
      </c>
      <c r="O131" s="258">
        <v>57516000</v>
      </c>
      <c r="P131" s="259">
        <v>1.3212134023887538E-2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521.54999999999995</v>
      </c>
      <c r="F132" s="255">
        <v>521.48333333333323</v>
      </c>
      <c r="G132" s="257">
        <v>517.16666666666652</v>
      </c>
      <c r="H132" s="257">
        <v>512.7833333333333</v>
      </c>
      <c r="I132" s="257">
        <v>508.46666666666658</v>
      </c>
      <c r="J132" s="257">
        <v>525.86666666666645</v>
      </c>
      <c r="K132" s="257">
        <v>530.18333333333328</v>
      </c>
      <c r="L132" s="257">
        <v>534.56666666666638</v>
      </c>
      <c r="M132" s="258">
        <v>525.79999999999995</v>
      </c>
      <c r="N132" s="258">
        <v>517.1</v>
      </c>
      <c r="O132" s="258">
        <v>10843200</v>
      </c>
      <c r="P132" s="259">
        <v>2.1247739602169982E-2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10751.3</v>
      </c>
      <c r="F133" s="255">
        <v>10732.333333333334</v>
      </c>
      <c r="G133" s="257">
        <v>10670.666666666668</v>
      </c>
      <c r="H133" s="257">
        <v>10590.033333333335</v>
      </c>
      <c r="I133" s="257">
        <v>10528.366666666669</v>
      </c>
      <c r="J133" s="257">
        <v>10812.966666666667</v>
      </c>
      <c r="K133" s="257">
        <v>10874.633333333335</v>
      </c>
      <c r="L133" s="257">
        <v>10955.266666666666</v>
      </c>
      <c r="M133" s="258">
        <v>10794</v>
      </c>
      <c r="N133" s="258">
        <v>10651.7</v>
      </c>
      <c r="O133" s="258">
        <v>2614800</v>
      </c>
      <c r="P133" s="259">
        <v>-1.6678261850591354E-2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1114.2</v>
      </c>
      <c r="F134" s="255">
        <v>1101.1000000000001</v>
      </c>
      <c r="G134" s="257">
        <v>1085.3000000000002</v>
      </c>
      <c r="H134" s="257">
        <v>1056.4000000000001</v>
      </c>
      <c r="I134" s="257">
        <v>1040.6000000000001</v>
      </c>
      <c r="J134" s="257">
        <v>1130.0000000000002</v>
      </c>
      <c r="K134" s="257">
        <v>1145.8</v>
      </c>
      <c r="L134" s="257">
        <v>1174.7000000000003</v>
      </c>
      <c r="M134" s="258">
        <v>1116.9000000000001</v>
      </c>
      <c r="N134" s="258">
        <v>1072.2</v>
      </c>
      <c r="O134" s="258">
        <v>8015000</v>
      </c>
      <c r="P134" s="259">
        <v>-2.0614147634932856E-2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3846.7</v>
      </c>
      <c r="F135" s="255">
        <v>3871.7666666666664</v>
      </c>
      <c r="G135" s="257">
        <v>3737.9833333333327</v>
      </c>
      <c r="H135" s="257">
        <v>3629.2666666666664</v>
      </c>
      <c r="I135" s="257">
        <v>3495.4833333333327</v>
      </c>
      <c r="J135" s="257">
        <v>3980.4833333333327</v>
      </c>
      <c r="K135" s="257">
        <v>4114.2666666666664</v>
      </c>
      <c r="L135" s="257">
        <v>4222.9833333333327</v>
      </c>
      <c r="M135" s="258">
        <v>4005.55</v>
      </c>
      <c r="N135" s="258">
        <v>3763.05</v>
      </c>
      <c r="O135" s="258">
        <v>2050000</v>
      </c>
      <c r="P135" s="259">
        <v>-8.5311440299839378E-2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1647</v>
      </c>
      <c r="F136" s="255">
        <v>1656.1000000000001</v>
      </c>
      <c r="G136" s="257">
        <v>1627.9000000000003</v>
      </c>
      <c r="H136" s="257">
        <v>1608.8000000000002</v>
      </c>
      <c r="I136" s="257">
        <v>1580.6000000000004</v>
      </c>
      <c r="J136" s="257">
        <v>1675.2000000000003</v>
      </c>
      <c r="K136" s="257">
        <v>1703.4</v>
      </c>
      <c r="L136" s="257">
        <v>1722.5000000000002</v>
      </c>
      <c r="M136" s="258">
        <v>1684.3</v>
      </c>
      <c r="N136" s="258">
        <v>1637</v>
      </c>
      <c r="O136" s="258">
        <v>1036000</v>
      </c>
      <c r="P136" s="259">
        <v>2.3219814241486067E-3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990.3</v>
      </c>
      <c r="F137" s="255">
        <v>993.61666666666667</v>
      </c>
      <c r="G137" s="257">
        <v>976.68333333333339</v>
      </c>
      <c r="H137" s="257">
        <v>963.06666666666672</v>
      </c>
      <c r="I137" s="257">
        <v>946.13333333333344</v>
      </c>
      <c r="J137" s="257">
        <v>1007.2333333333333</v>
      </c>
      <c r="K137" s="257">
        <v>1024.1666666666665</v>
      </c>
      <c r="L137" s="257">
        <v>1037.7833333333333</v>
      </c>
      <c r="M137" s="258">
        <v>1010.55</v>
      </c>
      <c r="N137" s="258">
        <v>980</v>
      </c>
      <c r="O137" s="258">
        <v>8768800</v>
      </c>
      <c r="P137" s="259">
        <v>2.744488152959473E-3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1478.15</v>
      </c>
      <c r="F138" s="255">
        <v>1474</v>
      </c>
      <c r="G138" s="257">
        <v>1450.25</v>
      </c>
      <c r="H138" s="257">
        <v>1422.35</v>
      </c>
      <c r="I138" s="257">
        <v>1398.6</v>
      </c>
      <c r="J138" s="257">
        <v>1501.9</v>
      </c>
      <c r="K138" s="257">
        <v>1525.65</v>
      </c>
      <c r="L138" s="257">
        <v>1553.5500000000002</v>
      </c>
      <c r="M138" s="258">
        <v>1497.75</v>
      </c>
      <c r="N138" s="258">
        <v>1446.1</v>
      </c>
      <c r="O138" s="258">
        <v>2330400</v>
      </c>
      <c r="P138" s="259">
        <v>-4.6481178396072013E-2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121.9</v>
      </c>
      <c r="F139" s="255">
        <v>120.91666666666667</v>
      </c>
      <c r="G139" s="257">
        <v>118.83333333333334</v>
      </c>
      <c r="H139" s="257">
        <v>115.76666666666667</v>
      </c>
      <c r="I139" s="257">
        <v>113.68333333333334</v>
      </c>
      <c r="J139" s="257">
        <v>123.98333333333335</v>
      </c>
      <c r="K139" s="257">
        <v>126.06666666666669</v>
      </c>
      <c r="L139" s="257">
        <v>129.13333333333335</v>
      </c>
      <c r="M139" s="258">
        <v>123</v>
      </c>
      <c r="N139" s="258">
        <v>117.85</v>
      </c>
      <c r="O139" s="258">
        <v>102538200</v>
      </c>
      <c r="P139" s="259">
        <v>4.3572512464773464E-2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2598.0500000000002</v>
      </c>
      <c r="F140" s="255">
        <v>2606.5333333333333</v>
      </c>
      <c r="G140" s="257">
        <v>2554.5666666666666</v>
      </c>
      <c r="H140" s="257">
        <v>2511.0833333333335</v>
      </c>
      <c r="I140" s="257">
        <v>2459.1166666666668</v>
      </c>
      <c r="J140" s="257">
        <v>2650.0166666666664</v>
      </c>
      <c r="K140" s="257">
        <v>2701.9833333333327</v>
      </c>
      <c r="L140" s="257">
        <v>2745.4666666666662</v>
      </c>
      <c r="M140" s="258">
        <v>2658.5</v>
      </c>
      <c r="N140" s="258">
        <v>2563.0500000000002</v>
      </c>
      <c r="O140" s="258">
        <v>3002725</v>
      </c>
      <c r="P140" s="259">
        <v>2.9414537569529556E-2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137354.35</v>
      </c>
      <c r="F141" s="255">
        <v>139309.94999999998</v>
      </c>
      <c r="G141" s="257">
        <v>134545.39999999997</v>
      </c>
      <c r="H141" s="257">
        <v>131736.44999999998</v>
      </c>
      <c r="I141" s="257">
        <v>126971.89999999997</v>
      </c>
      <c r="J141" s="257">
        <v>142118.89999999997</v>
      </c>
      <c r="K141" s="257">
        <v>146883.44999999995</v>
      </c>
      <c r="L141" s="257">
        <v>149692.39999999997</v>
      </c>
      <c r="M141" s="258">
        <v>144074.5</v>
      </c>
      <c r="N141" s="258">
        <v>136501</v>
      </c>
      <c r="O141" s="258">
        <v>42185</v>
      </c>
      <c r="P141" s="259">
        <v>0.18214936247723132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1383.8</v>
      </c>
      <c r="F142" s="255">
        <v>1378.25</v>
      </c>
      <c r="G142" s="257">
        <v>1367.6</v>
      </c>
      <c r="H142" s="257">
        <v>1351.3999999999999</v>
      </c>
      <c r="I142" s="257">
        <v>1340.7499999999998</v>
      </c>
      <c r="J142" s="257">
        <v>1394.45</v>
      </c>
      <c r="K142" s="257">
        <v>1405.1000000000001</v>
      </c>
      <c r="L142" s="257">
        <v>1421.3000000000002</v>
      </c>
      <c r="M142" s="258">
        <v>1388.9</v>
      </c>
      <c r="N142" s="258">
        <v>1362.05</v>
      </c>
      <c r="O142" s="258">
        <v>5442250</v>
      </c>
      <c r="P142" s="259">
        <v>-1.8937140590918104E-2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157.1</v>
      </c>
      <c r="F143" s="255">
        <v>154.33333333333334</v>
      </c>
      <c r="G143" s="257">
        <v>147.76666666666668</v>
      </c>
      <c r="H143" s="257">
        <v>138.43333333333334</v>
      </c>
      <c r="I143" s="257">
        <v>131.86666666666667</v>
      </c>
      <c r="J143" s="257">
        <v>163.66666666666669</v>
      </c>
      <c r="K143" s="257">
        <v>170.23333333333335</v>
      </c>
      <c r="L143" s="257">
        <v>179.56666666666669</v>
      </c>
      <c r="M143" s="258">
        <v>160.9</v>
      </c>
      <c r="N143" s="258">
        <v>145</v>
      </c>
      <c r="O143" s="258">
        <v>79245000</v>
      </c>
      <c r="P143" s="259">
        <v>-5.1440883382709399E-2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5505.95</v>
      </c>
      <c r="F144" s="255">
        <v>5493.8833333333341</v>
      </c>
      <c r="G144" s="257">
        <v>5437.7666666666682</v>
      </c>
      <c r="H144" s="257">
        <v>5369.5833333333339</v>
      </c>
      <c r="I144" s="257">
        <v>5313.4666666666681</v>
      </c>
      <c r="J144" s="257">
        <v>5562.0666666666684</v>
      </c>
      <c r="K144" s="257">
        <v>5618.1833333333352</v>
      </c>
      <c r="L144" s="257">
        <v>5686.3666666666686</v>
      </c>
      <c r="M144" s="258">
        <v>5550</v>
      </c>
      <c r="N144" s="258">
        <v>5425.7</v>
      </c>
      <c r="O144" s="258">
        <v>1123050</v>
      </c>
      <c r="P144" s="259">
        <v>-3.9882021031033596E-2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3041.1</v>
      </c>
      <c r="F145" s="255">
        <v>3049</v>
      </c>
      <c r="G145" s="257">
        <v>3004.3</v>
      </c>
      <c r="H145" s="257">
        <v>2967.5</v>
      </c>
      <c r="I145" s="257">
        <v>2922.8</v>
      </c>
      <c r="J145" s="257">
        <v>3085.8</v>
      </c>
      <c r="K145" s="257">
        <v>3130.5</v>
      </c>
      <c r="L145" s="257">
        <v>3167.3</v>
      </c>
      <c r="M145" s="258">
        <v>3093.7</v>
      </c>
      <c r="N145" s="258">
        <v>3012.2</v>
      </c>
      <c r="O145" s="258">
        <v>1792050</v>
      </c>
      <c r="P145" s="259">
        <v>4.4560282495375823E-3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2447.6</v>
      </c>
      <c r="F146" s="255">
        <v>2443.7333333333336</v>
      </c>
      <c r="G146" s="257">
        <v>2426.4666666666672</v>
      </c>
      <c r="H146" s="257">
        <v>2405.3333333333335</v>
      </c>
      <c r="I146" s="257">
        <v>2388.0666666666671</v>
      </c>
      <c r="J146" s="257">
        <v>2464.8666666666672</v>
      </c>
      <c r="K146" s="257">
        <v>2482.1333333333337</v>
      </c>
      <c r="L146" s="257">
        <v>2503.2666666666673</v>
      </c>
      <c r="M146" s="258">
        <v>2461</v>
      </c>
      <c r="N146" s="258">
        <v>2422.6</v>
      </c>
      <c r="O146" s="258">
        <v>6207200</v>
      </c>
      <c r="P146" s="259">
        <v>-1.8345141700404858E-2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242</v>
      </c>
      <c r="F147" s="255">
        <v>240.28333333333333</v>
      </c>
      <c r="G147" s="257">
        <v>235.46666666666667</v>
      </c>
      <c r="H147" s="257">
        <v>228.93333333333334</v>
      </c>
      <c r="I147" s="257">
        <v>224.11666666666667</v>
      </c>
      <c r="J147" s="257">
        <v>246.81666666666666</v>
      </c>
      <c r="K147" s="257">
        <v>251.63333333333333</v>
      </c>
      <c r="L147" s="257">
        <v>258.16666666666663</v>
      </c>
      <c r="M147" s="258">
        <v>245.1</v>
      </c>
      <c r="N147" s="258">
        <v>233.75</v>
      </c>
      <c r="O147" s="258">
        <v>89842500</v>
      </c>
      <c r="P147" s="259">
        <v>1.2783442398417288E-2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325.45</v>
      </c>
      <c r="F148" s="255">
        <v>327.7833333333333</v>
      </c>
      <c r="G148" s="257">
        <v>318.11666666666662</v>
      </c>
      <c r="H148" s="257">
        <v>310.7833333333333</v>
      </c>
      <c r="I148" s="257">
        <v>301.11666666666662</v>
      </c>
      <c r="J148" s="257">
        <v>335.11666666666662</v>
      </c>
      <c r="K148" s="257">
        <v>344.78333333333336</v>
      </c>
      <c r="L148" s="257">
        <v>352.11666666666662</v>
      </c>
      <c r="M148" s="258">
        <v>337.45</v>
      </c>
      <c r="N148" s="258">
        <v>320.45</v>
      </c>
      <c r="O148" s="258">
        <v>89166000</v>
      </c>
      <c r="P148" s="259">
        <v>-4.5137661836990396E-2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1346.6</v>
      </c>
      <c r="F149" s="255">
        <v>1339.8999999999999</v>
      </c>
      <c r="G149" s="257">
        <v>1317.7999999999997</v>
      </c>
      <c r="H149" s="257">
        <v>1288.9999999999998</v>
      </c>
      <c r="I149" s="257">
        <v>1266.8999999999996</v>
      </c>
      <c r="J149" s="257">
        <v>1368.6999999999998</v>
      </c>
      <c r="K149" s="257">
        <v>1390.7999999999997</v>
      </c>
      <c r="L149" s="257">
        <v>1419.6</v>
      </c>
      <c r="M149" s="258">
        <v>1362</v>
      </c>
      <c r="N149" s="258">
        <v>1311.1</v>
      </c>
      <c r="O149" s="258">
        <v>6310500</v>
      </c>
      <c r="P149" s="259">
        <v>-2.000217414936406E-2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7530</v>
      </c>
      <c r="F150" s="255">
        <v>7414.3499999999995</v>
      </c>
      <c r="G150" s="257">
        <v>7215.6999999999989</v>
      </c>
      <c r="H150" s="257">
        <v>6901.4</v>
      </c>
      <c r="I150" s="257">
        <v>6702.7499999999991</v>
      </c>
      <c r="J150" s="257">
        <v>7728.6499999999987</v>
      </c>
      <c r="K150" s="257">
        <v>7927.2999999999984</v>
      </c>
      <c r="L150" s="257">
        <v>8241.5999999999985</v>
      </c>
      <c r="M150" s="258">
        <v>7613</v>
      </c>
      <c r="N150" s="258">
        <v>7100.05</v>
      </c>
      <c r="O150" s="258">
        <v>897800</v>
      </c>
      <c r="P150" s="259">
        <v>-6.9830087028595111E-2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266.39999999999998</v>
      </c>
      <c r="F151" s="255">
        <v>266.65000000000003</v>
      </c>
      <c r="G151" s="257">
        <v>258.50000000000006</v>
      </c>
      <c r="H151" s="257">
        <v>250.60000000000002</v>
      </c>
      <c r="I151" s="257">
        <v>242.45000000000005</v>
      </c>
      <c r="J151" s="257">
        <v>274.55000000000007</v>
      </c>
      <c r="K151" s="257">
        <v>282.70000000000005</v>
      </c>
      <c r="L151" s="257">
        <v>290.60000000000008</v>
      </c>
      <c r="M151" s="258">
        <v>274.8</v>
      </c>
      <c r="N151" s="258">
        <v>258.75</v>
      </c>
      <c r="O151" s="258">
        <v>95522350</v>
      </c>
      <c r="P151" s="259">
        <v>-2.7019607843137255E-2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36320.949999999997</v>
      </c>
      <c r="F152" s="255">
        <v>36391.15</v>
      </c>
      <c r="G152" s="257">
        <v>35685.5</v>
      </c>
      <c r="H152" s="257">
        <v>35050.049999999996</v>
      </c>
      <c r="I152" s="257">
        <v>34344.399999999994</v>
      </c>
      <c r="J152" s="257">
        <v>37026.600000000006</v>
      </c>
      <c r="K152" s="257">
        <v>37732.250000000015</v>
      </c>
      <c r="L152" s="257">
        <v>38367.700000000012</v>
      </c>
      <c r="M152" s="258">
        <v>37096.800000000003</v>
      </c>
      <c r="N152" s="258">
        <v>35755.699999999997</v>
      </c>
      <c r="O152" s="258">
        <v>163425</v>
      </c>
      <c r="P152" s="259">
        <v>-2.1026147901877977E-2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894.2</v>
      </c>
      <c r="F153" s="255">
        <v>891.6</v>
      </c>
      <c r="G153" s="257">
        <v>876.65000000000009</v>
      </c>
      <c r="H153" s="257">
        <v>859.1</v>
      </c>
      <c r="I153" s="257">
        <v>844.15000000000009</v>
      </c>
      <c r="J153" s="257">
        <v>909.15000000000009</v>
      </c>
      <c r="K153" s="257">
        <v>924.10000000000014</v>
      </c>
      <c r="L153" s="257">
        <v>941.65000000000009</v>
      </c>
      <c r="M153" s="258">
        <v>906.55</v>
      </c>
      <c r="N153" s="258">
        <v>874.05</v>
      </c>
      <c r="O153" s="258">
        <v>12494250</v>
      </c>
      <c r="P153" s="259">
        <v>-1.3787315669583982E-3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8672.1</v>
      </c>
      <c r="F154" s="255">
        <v>8669.4166666666661</v>
      </c>
      <c r="G154" s="257">
        <v>8603.8333333333321</v>
      </c>
      <c r="H154" s="257">
        <v>8535.5666666666657</v>
      </c>
      <c r="I154" s="257">
        <v>8469.9833333333318</v>
      </c>
      <c r="J154" s="257">
        <v>8737.6833333333325</v>
      </c>
      <c r="K154" s="257">
        <v>8803.2666666666646</v>
      </c>
      <c r="L154" s="257">
        <v>8871.5333333333328</v>
      </c>
      <c r="M154" s="258">
        <v>8735</v>
      </c>
      <c r="N154" s="258">
        <v>8601.15</v>
      </c>
      <c r="O154" s="258">
        <v>1528800</v>
      </c>
      <c r="P154" s="259">
        <v>1.3255567338282079E-2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271.3</v>
      </c>
      <c r="F155" s="255">
        <v>273.38333333333338</v>
      </c>
      <c r="G155" s="257">
        <v>263.96666666666675</v>
      </c>
      <c r="H155" s="257">
        <v>256.63333333333338</v>
      </c>
      <c r="I155" s="257">
        <v>247.21666666666675</v>
      </c>
      <c r="J155" s="257">
        <v>280.71666666666675</v>
      </c>
      <c r="K155" s="257">
        <v>290.13333333333338</v>
      </c>
      <c r="L155" s="257">
        <v>297.46666666666675</v>
      </c>
      <c r="M155" s="258">
        <v>282.8</v>
      </c>
      <c r="N155" s="258">
        <v>266.05</v>
      </c>
      <c r="O155" s="258">
        <v>38565000</v>
      </c>
      <c r="P155" s="259">
        <v>3.7697772037455606E-2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426.95</v>
      </c>
      <c r="F156" s="255">
        <v>432.84999999999997</v>
      </c>
      <c r="G156" s="257">
        <v>403.59999999999991</v>
      </c>
      <c r="H156" s="257">
        <v>380.24999999999994</v>
      </c>
      <c r="I156" s="257">
        <v>350.99999999999989</v>
      </c>
      <c r="J156" s="257">
        <v>456.19999999999993</v>
      </c>
      <c r="K156" s="257">
        <v>485.45000000000005</v>
      </c>
      <c r="L156" s="257">
        <v>508.79999999999995</v>
      </c>
      <c r="M156" s="258">
        <v>462.1</v>
      </c>
      <c r="N156" s="258">
        <v>409.5</v>
      </c>
      <c r="O156" s="258">
        <v>74896000</v>
      </c>
      <c r="P156" s="259">
        <v>0.18235761913500947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2662.55</v>
      </c>
      <c r="F157" s="255">
        <v>2649.1833333333334</v>
      </c>
      <c r="G157" s="257">
        <v>2630.3666666666668</v>
      </c>
      <c r="H157" s="257">
        <v>2598.1833333333334</v>
      </c>
      <c r="I157" s="257">
        <v>2579.3666666666668</v>
      </c>
      <c r="J157" s="257">
        <v>2681.3666666666668</v>
      </c>
      <c r="K157" s="257">
        <v>2700.1833333333334</v>
      </c>
      <c r="L157" s="257">
        <v>2732.3666666666668</v>
      </c>
      <c r="M157" s="258">
        <v>2668</v>
      </c>
      <c r="N157" s="258">
        <v>2617</v>
      </c>
      <c r="O157" s="258">
        <v>3547000</v>
      </c>
      <c r="P157" s="259">
        <v>-9.8401842417475058E-3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3495.85</v>
      </c>
      <c r="F158" s="255">
        <v>3484.4</v>
      </c>
      <c r="G158" s="257">
        <v>3449.55</v>
      </c>
      <c r="H158" s="257">
        <v>3403.25</v>
      </c>
      <c r="I158" s="257">
        <v>3368.4</v>
      </c>
      <c r="J158" s="257">
        <v>3530.7000000000003</v>
      </c>
      <c r="K158" s="257">
        <v>3565.5499999999997</v>
      </c>
      <c r="L158" s="257">
        <v>3611.8500000000004</v>
      </c>
      <c r="M158" s="258">
        <v>3519.25</v>
      </c>
      <c r="N158" s="258">
        <v>3438.1</v>
      </c>
      <c r="O158" s="258">
        <v>3070250</v>
      </c>
      <c r="P158" s="259">
        <v>0.15260441107461287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124.45</v>
      </c>
      <c r="F159" s="255">
        <v>122.43333333333334</v>
      </c>
      <c r="G159" s="257">
        <v>120.01666666666668</v>
      </c>
      <c r="H159" s="257">
        <v>115.58333333333334</v>
      </c>
      <c r="I159" s="257">
        <v>113.16666666666669</v>
      </c>
      <c r="J159" s="257">
        <v>126.86666666666667</v>
      </c>
      <c r="K159" s="257">
        <v>129.28333333333333</v>
      </c>
      <c r="L159" s="257">
        <v>133.71666666666667</v>
      </c>
      <c r="M159" s="258">
        <v>124.85</v>
      </c>
      <c r="N159" s="258">
        <v>118</v>
      </c>
      <c r="O159" s="258">
        <v>252328000</v>
      </c>
      <c r="P159" s="259">
        <v>-7.9551755333119326E-2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4328</v>
      </c>
      <c r="F160" s="255">
        <v>4309.25</v>
      </c>
      <c r="G160" s="257">
        <v>4273.6000000000004</v>
      </c>
      <c r="H160" s="257">
        <v>4219.2000000000007</v>
      </c>
      <c r="I160" s="257">
        <v>4183.5500000000011</v>
      </c>
      <c r="J160" s="257">
        <v>4363.6499999999996</v>
      </c>
      <c r="K160" s="257">
        <v>4399.2999999999993</v>
      </c>
      <c r="L160" s="257">
        <v>4453.6999999999989</v>
      </c>
      <c r="M160" s="258">
        <v>4344.8999999999996</v>
      </c>
      <c r="N160" s="258">
        <v>4254.8500000000004</v>
      </c>
      <c r="O160" s="258">
        <v>2356800</v>
      </c>
      <c r="P160" s="259">
        <v>-1.9062682094397737E-2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269.2</v>
      </c>
      <c r="F161" s="255">
        <v>270.03333333333336</v>
      </c>
      <c r="G161" s="257">
        <v>264.31666666666672</v>
      </c>
      <c r="H161" s="257">
        <v>259.43333333333334</v>
      </c>
      <c r="I161" s="257">
        <v>253.7166666666667</v>
      </c>
      <c r="J161" s="257">
        <v>274.91666666666674</v>
      </c>
      <c r="K161" s="257">
        <v>280.63333333333333</v>
      </c>
      <c r="L161" s="257">
        <v>285.51666666666677</v>
      </c>
      <c r="M161" s="258">
        <v>275.75</v>
      </c>
      <c r="N161" s="258">
        <v>265.14999999999998</v>
      </c>
      <c r="O161" s="258">
        <v>70300800</v>
      </c>
      <c r="P161" s="259">
        <v>-3.5654320987654323E-2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1412.25</v>
      </c>
      <c r="F162" s="255">
        <v>1411.7</v>
      </c>
      <c r="G162" s="257">
        <v>1387.3000000000002</v>
      </c>
      <c r="H162" s="257">
        <v>1362.3500000000001</v>
      </c>
      <c r="I162" s="257">
        <v>1337.9500000000003</v>
      </c>
      <c r="J162" s="257">
        <v>1436.65</v>
      </c>
      <c r="K162" s="257">
        <v>1461.0500000000002</v>
      </c>
      <c r="L162" s="257">
        <v>1486</v>
      </c>
      <c r="M162" s="258">
        <v>1436.1</v>
      </c>
      <c r="N162" s="258">
        <v>1386.75</v>
      </c>
      <c r="O162" s="258">
        <v>6481068</v>
      </c>
      <c r="P162" s="259">
        <v>2.0766471587691147E-3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902.45</v>
      </c>
      <c r="F163" s="255">
        <v>915.73333333333323</v>
      </c>
      <c r="G163" s="257">
        <v>880.51666666666642</v>
      </c>
      <c r="H163" s="257">
        <v>858.58333333333314</v>
      </c>
      <c r="I163" s="257">
        <v>823.36666666666633</v>
      </c>
      <c r="J163" s="257">
        <v>937.66666666666652</v>
      </c>
      <c r="K163" s="257">
        <v>972.88333333333344</v>
      </c>
      <c r="L163" s="257">
        <v>994.81666666666661</v>
      </c>
      <c r="M163" s="258">
        <v>950.95</v>
      </c>
      <c r="N163" s="258">
        <v>893.8</v>
      </c>
      <c r="O163" s="258">
        <v>3111850</v>
      </c>
      <c r="P163" s="259">
        <v>0.10805084745762712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261.2</v>
      </c>
      <c r="F164" s="255">
        <v>259.21666666666664</v>
      </c>
      <c r="G164" s="257">
        <v>254.73333333333329</v>
      </c>
      <c r="H164" s="257">
        <v>248.26666666666665</v>
      </c>
      <c r="I164" s="257">
        <v>243.7833333333333</v>
      </c>
      <c r="J164" s="257">
        <v>265.68333333333328</v>
      </c>
      <c r="K164" s="257">
        <v>270.16666666666663</v>
      </c>
      <c r="L164" s="257">
        <v>276.63333333333327</v>
      </c>
      <c r="M164" s="258">
        <v>263.7</v>
      </c>
      <c r="N164" s="258">
        <v>252.75</v>
      </c>
      <c r="O164" s="258">
        <v>67375000</v>
      </c>
      <c r="P164" s="259">
        <v>-1.3904134650567142E-2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484.4</v>
      </c>
      <c r="F165" s="255">
        <v>485.26666666666665</v>
      </c>
      <c r="G165" s="257">
        <v>462.93333333333328</v>
      </c>
      <c r="H165" s="257">
        <v>441.46666666666664</v>
      </c>
      <c r="I165" s="257">
        <v>419.13333333333327</v>
      </c>
      <c r="J165" s="257">
        <v>506.73333333333329</v>
      </c>
      <c r="K165" s="257">
        <v>529.06666666666661</v>
      </c>
      <c r="L165" s="257">
        <v>550.5333333333333</v>
      </c>
      <c r="M165" s="258">
        <v>507.6</v>
      </c>
      <c r="N165" s="258">
        <v>463.8</v>
      </c>
      <c r="O165" s="258">
        <v>39512000</v>
      </c>
      <c r="P165" s="259">
        <v>6.9742256876759806E-2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2926.75</v>
      </c>
      <c r="F166" s="255">
        <v>2929.0833333333335</v>
      </c>
      <c r="G166" s="257">
        <v>2905.7666666666669</v>
      </c>
      <c r="H166" s="257">
        <v>2884.7833333333333</v>
      </c>
      <c r="I166" s="257">
        <v>2861.4666666666667</v>
      </c>
      <c r="J166" s="257">
        <v>2950.0666666666671</v>
      </c>
      <c r="K166" s="257">
        <v>2973.3833333333337</v>
      </c>
      <c r="L166" s="257">
        <v>2994.3666666666672</v>
      </c>
      <c r="M166" s="258">
        <v>2952.4</v>
      </c>
      <c r="N166" s="258">
        <v>2908.1</v>
      </c>
      <c r="O166" s="258">
        <v>34352750</v>
      </c>
      <c r="P166" s="259">
        <v>-2.1045132333558935E-2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132.55000000000001</v>
      </c>
      <c r="F167" s="255">
        <v>133.33333333333334</v>
      </c>
      <c r="G167" s="257">
        <v>127.66666666666669</v>
      </c>
      <c r="H167" s="257">
        <v>122.78333333333333</v>
      </c>
      <c r="I167" s="257">
        <v>117.11666666666667</v>
      </c>
      <c r="J167" s="257">
        <v>138.2166666666667</v>
      </c>
      <c r="K167" s="257">
        <v>143.88333333333338</v>
      </c>
      <c r="L167" s="257">
        <v>148.76666666666671</v>
      </c>
      <c r="M167" s="258">
        <v>139</v>
      </c>
      <c r="N167" s="258">
        <v>128.44999999999999</v>
      </c>
      <c r="O167" s="258">
        <v>160072000</v>
      </c>
      <c r="P167" s="259">
        <v>-6.8525673851310462E-2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718.1</v>
      </c>
      <c r="F168" s="255">
        <v>715.61666666666679</v>
      </c>
      <c r="G168" s="257">
        <v>709.68333333333362</v>
      </c>
      <c r="H168" s="257">
        <v>701.26666666666688</v>
      </c>
      <c r="I168" s="257">
        <v>695.33333333333371</v>
      </c>
      <c r="J168" s="257">
        <v>724.03333333333353</v>
      </c>
      <c r="K168" s="257">
        <v>729.9666666666667</v>
      </c>
      <c r="L168" s="257">
        <v>738.38333333333344</v>
      </c>
      <c r="M168" s="258">
        <v>721.55</v>
      </c>
      <c r="N168" s="258">
        <v>707.2</v>
      </c>
      <c r="O168" s="258">
        <v>23992800</v>
      </c>
      <c r="P168" s="259">
        <v>1.5361496076139588E-3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1447.1</v>
      </c>
      <c r="F169" s="255">
        <v>1455.5666666666666</v>
      </c>
      <c r="G169" s="257">
        <v>1434.2833333333333</v>
      </c>
      <c r="H169" s="257">
        <v>1421.4666666666667</v>
      </c>
      <c r="I169" s="257">
        <v>1400.1833333333334</v>
      </c>
      <c r="J169" s="257">
        <v>1468.3833333333332</v>
      </c>
      <c r="K169" s="257">
        <v>1489.6666666666665</v>
      </c>
      <c r="L169" s="257">
        <v>1502.4833333333331</v>
      </c>
      <c r="M169" s="258">
        <v>1476.85</v>
      </c>
      <c r="N169" s="258">
        <v>1442.75</v>
      </c>
      <c r="O169" s="258">
        <v>7269000</v>
      </c>
      <c r="P169" s="259">
        <v>2.9093225737948609E-2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727.5</v>
      </c>
      <c r="F170" s="255">
        <v>718.04999999999984</v>
      </c>
      <c r="G170" s="257">
        <v>705.49999999999966</v>
      </c>
      <c r="H170" s="257">
        <v>683.49999999999977</v>
      </c>
      <c r="I170" s="257">
        <v>670.94999999999959</v>
      </c>
      <c r="J170" s="257">
        <v>740.04999999999973</v>
      </c>
      <c r="K170" s="257">
        <v>752.59999999999991</v>
      </c>
      <c r="L170" s="257">
        <v>774.5999999999998</v>
      </c>
      <c r="M170" s="258">
        <v>730.6</v>
      </c>
      <c r="N170" s="258">
        <v>696.05</v>
      </c>
      <c r="O170" s="258">
        <v>123094500</v>
      </c>
      <c r="P170" s="259">
        <v>2.6300650325162583E-2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27678.45</v>
      </c>
      <c r="F171" s="255">
        <v>27639.183333333334</v>
      </c>
      <c r="G171" s="257">
        <v>27342.316666666669</v>
      </c>
      <c r="H171" s="257">
        <v>27006.183333333334</v>
      </c>
      <c r="I171" s="257">
        <v>26709.316666666669</v>
      </c>
      <c r="J171" s="257">
        <v>27975.316666666669</v>
      </c>
      <c r="K171" s="257">
        <v>28272.183333333338</v>
      </c>
      <c r="L171" s="257">
        <v>28608.316666666669</v>
      </c>
      <c r="M171" s="258">
        <v>27936.05</v>
      </c>
      <c r="N171" s="258">
        <v>27303.05</v>
      </c>
      <c r="O171" s="258">
        <v>224150</v>
      </c>
      <c r="P171" s="259">
        <v>-7.6369673491975647E-3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4282.5</v>
      </c>
      <c r="F172" s="255">
        <v>4252.6833333333334</v>
      </c>
      <c r="G172" s="257">
        <v>4200.3666666666668</v>
      </c>
      <c r="H172" s="257">
        <v>4118.2333333333336</v>
      </c>
      <c r="I172" s="257">
        <v>4065.916666666667</v>
      </c>
      <c r="J172" s="257">
        <v>4334.8166666666666</v>
      </c>
      <c r="K172" s="257">
        <v>4387.1333333333341</v>
      </c>
      <c r="L172" s="257">
        <v>4469.2666666666664</v>
      </c>
      <c r="M172" s="258">
        <v>4305</v>
      </c>
      <c r="N172" s="258">
        <v>4170.55</v>
      </c>
      <c r="O172" s="258">
        <v>1245900</v>
      </c>
      <c r="P172" s="259">
        <v>-8.0075312880717689E-2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2310.0500000000002</v>
      </c>
      <c r="F173" s="255">
        <v>2299.2333333333331</v>
      </c>
      <c r="G173" s="257">
        <v>2280.8666666666663</v>
      </c>
      <c r="H173" s="257">
        <v>2251.6833333333334</v>
      </c>
      <c r="I173" s="257">
        <v>2233.3166666666666</v>
      </c>
      <c r="J173" s="257">
        <v>2328.4166666666661</v>
      </c>
      <c r="K173" s="257">
        <v>2346.7833333333328</v>
      </c>
      <c r="L173" s="257">
        <v>2375.9666666666658</v>
      </c>
      <c r="M173" s="258">
        <v>2317.6</v>
      </c>
      <c r="N173" s="258">
        <v>2270.0500000000002</v>
      </c>
      <c r="O173" s="258">
        <v>4162500</v>
      </c>
      <c r="P173" s="259">
        <v>-3.9483129935391241E-3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2344.5</v>
      </c>
      <c r="F174" s="255">
        <v>2337.2333333333331</v>
      </c>
      <c r="G174" s="257">
        <v>2309.2666666666664</v>
      </c>
      <c r="H174" s="257">
        <v>2274.0333333333333</v>
      </c>
      <c r="I174" s="257">
        <v>2246.0666666666666</v>
      </c>
      <c r="J174" s="257">
        <v>2372.4666666666662</v>
      </c>
      <c r="K174" s="257">
        <v>2400.4333333333325</v>
      </c>
      <c r="L174" s="257">
        <v>2435.6666666666661</v>
      </c>
      <c r="M174" s="258">
        <v>2365.1999999999998</v>
      </c>
      <c r="N174" s="258">
        <v>2302</v>
      </c>
      <c r="O174" s="258">
        <v>7200000</v>
      </c>
      <c r="P174" s="259">
        <v>9.8459984852310029E-3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1529.4</v>
      </c>
      <c r="F175" s="255">
        <v>1518.05</v>
      </c>
      <c r="G175" s="257">
        <v>1502.35</v>
      </c>
      <c r="H175" s="257">
        <v>1475.3</v>
      </c>
      <c r="I175" s="257">
        <v>1459.6</v>
      </c>
      <c r="J175" s="257">
        <v>1545.1</v>
      </c>
      <c r="K175" s="257">
        <v>1560.8000000000002</v>
      </c>
      <c r="L175" s="257">
        <v>1587.85</v>
      </c>
      <c r="M175" s="258">
        <v>1533.75</v>
      </c>
      <c r="N175" s="258">
        <v>1491</v>
      </c>
      <c r="O175" s="258">
        <v>18149600</v>
      </c>
      <c r="P175" s="259">
        <v>0.18236125678325504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620.70000000000005</v>
      </c>
      <c r="F176" s="255">
        <v>624</v>
      </c>
      <c r="G176" s="257">
        <v>611.85</v>
      </c>
      <c r="H176" s="257">
        <v>603</v>
      </c>
      <c r="I176" s="257">
        <v>590.85</v>
      </c>
      <c r="J176" s="257">
        <v>632.85</v>
      </c>
      <c r="K176" s="257">
        <v>645.00000000000011</v>
      </c>
      <c r="L176" s="257">
        <v>653.85</v>
      </c>
      <c r="M176" s="258">
        <v>636.15</v>
      </c>
      <c r="N176" s="258">
        <v>615.15</v>
      </c>
      <c r="O176" s="258">
        <v>6391500</v>
      </c>
      <c r="P176" s="259">
        <v>-2.3825887743413515E-2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750.65</v>
      </c>
      <c r="F177" s="255">
        <v>743.25</v>
      </c>
      <c r="G177" s="257">
        <v>733</v>
      </c>
      <c r="H177" s="257">
        <v>715.35</v>
      </c>
      <c r="I177" s="257">
        <v>705.1</v>
      </c>
      <c r="J177" s="257">
        <v>760.9</v>
      </c>
      <c r="K177" s="257">
        <v>771.15</v>
      </c>
      <c r="L177" s="257">
        <v>788.8</v>
      </c>
      <c r="M177" s="258">
        <v>753.5</v>
      </c>
      <c r="N177" s="258">
        <v>725.6</v>
      </c>
      <c r="O177" s="258">
        <v>5520000</v>
      </c>
      <c r="P177" s="259">
        <v>-2.3495391288631843E-3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961.3</v>
      </c>
      <c r="F178" s="255">
        <v>961.33333333333337</v>
      </c>
      <c r="G178" s="257">
        <v>950.26666666666677</v>
      </c>
      <c r="H178" s="257">
        <v>939.23333333333335</v>
      </c>
      <c r="I178" s="257">
        <v>928.16666666666674</v>
      </c>
      <c r="J178" s="257">
        <v>972.36666666666679</v>
      </c>
      <c r="K178" s="257">
        <v>983.43333333333339</v>
      </c>
      <c r="L178" s="257">
        <v>994.46666666666681</v>
      </c>
      <c r="M178" s="258">
        <v>972.4</v>
      </c>
      <c r="N178" s="258">
        <v>950.3</v>
      </c>
      <c r="O178" s="258">
        <v>14390200</v>
      </c>
      <c r="P178" s="259">
        <v>1.492822966507177E-3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1767.5</v>
      </c>
      <c r="F179" s="255">
        <v>1756.2666666666667</v>
      </c>
      <c r="G179" s="257">
        <v>1732.9333333333334</v>
      </c>
      <c r="H179" s="257">
        <v>1698.3666666666668</v>
      </c>
      <c r="I179" s="257">
        <v>1675.0333333333335</v>
      </c>
      <c r="J179" s="257">
        <v>1790.8333333333333</v>
      </c>
      <c r="K179" s="257">
        <v>1814.1666666666667</v>
      </c>
      <c r="L179" s="257">
        <v>1848.7333333333331</v>
      </c>
      <c r="M179" s="258">
        <v>1779.6</v>
      </c>
      <c r="N179" s="258">
        <v>1721.7</v>
      </c>
      <c r="O179" s="258">
        <v>6666500</v>
      </c>
      <c r="P179" s="259">
        <v>-2.6219690330119779E-2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1134.55</v>
      </c>
      <c r="F180" s="255">
        <v>1137.6666666666667</v>
      </c>
      <c r="G180" s="257">
        <v>1122.3833333333334</v>
      </c>
      <c r="H180" s="257">
        <v>1110.2166666666667</v>
      </c>
      <c r="I180" s="257">
        <v>1094.9333333333334</v>
      </c>
      <c r="J180" s="257">
        <v>1149.8333333333335</v>
      </c>
      <c r="K180" s="257">
        <v>1165.1166666666668</v>
      </c>
      <c r="L180" s="257">
        <v>1177.2833333333335</v>
      </c>
      <c r="M180" s="258">
        <v>1152.95</v>
      </c>
      <c r="N180" s="258">
        <v>1125.5</v>
      </c>
      <c r="O180" s="258">
        <v>13219200</v>
      </c>
      <c r="P180" s="259">
        <v>-3.4319526627218933E-2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919</v>
      </c>
      <c r="F181" s="255">
        <v>919.56666666666661</v>
      </c>
      <c r="G181" s="257">
        <v>908.73333333333323</v>
      </c>
      <c r="H181" s="257">
        <v>898.46666666666658</v>
      </c>
      <c r="I181" s="257">
        <v>887.63333333333321</v>
      </c>
      <c r="J181" s="257">
        <v>929.83333333333326</v>
      </c>
      <c r="K181" s="257">
        <v>940.66666666666674</v>
      </c>
      <c r="L181" s="257">
        <v>950.93333333333328</v>
      </c>
      <c r="M181" s="258">
        <v>930.4</v>
      </c>
      <c r="N181" s="258">
        <v>909.3</v>
      </c>
      <c r="O181" s="258">
        <v>67297050</v>
      </c>
      <c r="P181" s="259">
        <v>1.5329047793090104E-2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392.85</v>
      </c>
      <c r="F182" s="255">
        <v>397.33333333333331</v>
      </c>
      <c r="G182" s="257">
        <v>380.66666666666663</v>
      </c>
      <c r="H182" s="257">
        <v>368.48333333333329</v>
      </c>
      <c r="I182" s="257">
        <v>351.81666666666661</v>
      </c>
      <c r="J182" s="257">
        <v>409.51666666666665</v>
      </c>
      <c r="K182" s="257">
        <v>426.18333333333328</v>
      </c>
      <c r="L182" s="257">
        <v>438.36666666666667</v>
      </c>
      <c r="M182" s="258">
        <v>414</v>
      </c>
      <c r="N182" s="258">
        <v>385.15</v>
      </c>
      <c r="O182" s="258">
        <v>93048750</v>
      </c>
      <c r="P182" s="259">
        <v>-2.3690640603420802E-2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142</v>
      </c>
      <c r="F183" s="255">
        <v>142.13333333333333</v>
      </c>
      <c r="G183" s="257">
        <v>139.26666666666665</v>
      </c>
      <c r="H183" s="257">
        <v>136.53333333333333</v>
      </c>
      <c r="I183" s="257">
        <v>133.66666666666666</v>
      </c>
      <c r="J183" s="257">
        <v>144.86666666666665</v>
      </c>
      <c r="K183" s="257">
        <v>147.73333333333332</v>
      </c>
      <c r="L183" s="257">
        <v>150.46666666666664</v>
      </c>
      <c r="M183" s="258">
        <v>145</v>
      </c>
      <c r="N183" s="258">
        <v>139.4</v>
      </c>
      <c r="O183" s="258">
        <v>208582000</v>
      </c>
      <c r="P183" s="259">
        <v>2.4848004229447527E-3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4141.3999999999996</v>
      </c>
      <c r="F184" s="255">
        <v>4149.583333333333</v>
      </c>
      <c r="G184" s="257">
        <v>4104.8166666666657</v>
      </c>
      <c r="H184" s="257">
        <v>4068.2333333333327</v>
      </c>
      <c r="I184" s="257">
        <v>4023.4666666666653</v>
      </c>
      <c r="J184" s="257">
        <v>4186.1666666666661</v>
      </c>
      <c r="K184" s="257">
        <v>4230.9333333333343</v>
      </c>
      <c r="L184" s="257">
        <v>4267.5166666666664</v>
      </c>
      <c r="M184" s="258">
        <v>4194.3500000000004</v>
      </c>
      <c r="N184" s="258">
        <v>4113</v>
      </c>
      <c r="O184" s="258">
        <v>11683700</v>
      </c>
      <c r="P184" s="259">
        <v>-1.1240614309198347E-2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1313.55</v>
      </c>
      <c r="F185" s="255">
        <v>1315.8999999999999</v>
      </c>
      <c r="G185" s="257">
        <v>1306.9999999999998</v>
      </c>
      <c r="H185" s="257">
        <v>1300.4499999999998</v>
      </c>
      <c r="I185" s="257">
        <v>1291.5499999999997</v>
      </c>
      <c r="J185" s="257">
        <v>1322.4499999999998</v>
      </c>
      <c r="K185" s="257">
        <v>1331.35</v>
      </c>
      <c r="L185" s="257">
        <v>1337.8999999999999</v>
      </c>
      <c r="M185" s="258">
        <v>1324.8</v>
      </c>
      <c r="N185" s="258">
        <v>1309.3499999999999</v>
      </c>
      <c r="O185" s="258">
        <v>12343200</v>
      </c>
      <c r="P185" s="259">
        <v>-7.5260517174835975E-3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3602.7</v>
      </c>
      <c r="F186" s="255">
        <v>3585.9666666666667</v>
      </c>
      <c r="G186" s="257">
        <v>3561.7333333333336</v>
      </c>
      <c r="H186" s="257">
        <v>3520.7666666666669</v>
      </c>
      <c r="I186" s="257">
        <v>3496.5333333333338</v>
      </c>
      <c r="J186" s="257">
        <v>3626.9333333333334</v>
      </c>
      <c r="K186" s="257">
        <v>3651.1666666666661</v>
      </c>
      <c r="L186" s="257">
        <v>3692.1333333333332</v>
      </c>
      <c r="M186" s="258">
        <v>3610.2</v>
      </c>
      <c r="N186" s="258">
        <v>3545</v>
      </c>
      <c r="O186" s="258">
        <v>5539450</v>
      </c>
      <c r="P186" s="259">
        <v>-3.1513890588667236E-2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2642.9</v>
      </c>
      <c r="F187" s="255">
        <v>2634.9833333333331</v>
      </c>
      <c r="G187" s="257">
        <v>2609.9666666666662</v>
      </c>
      <c r="H187" s="257">
        <v>2577.0333333333333</v>
      </c>
      <c r="I187" s="257">
        <v>2552.0166666666664</v>
      </c>
      <c r="J187" s="257">
        <v>2667.9166666666661</v>
      </c>
      <c r="K187" s="257">
        <v>2692.9333333333334</v>
      </c>
      <c r="L187" s="257">
        <v>2725.8666666666659</v>
      </c>
      <c r="M187" s="258">
        <v>2660</v>
      </c>
      <c r="N187" s="258">
        <v>2602.0500000000002</v>
      </c>
      <c r="O187" s="258">
        <v>1609000</v>
      </c>
      <c r="P187" s="259">
        <v>3.117206982543641E-3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3777.1</v>
      </c>
      <c r="F188" s="255">
        <v>3780.25</v>
      </c>
      <c r="G188" s="257">
        <v>3684.05</v>
      </c>
      <c r="H188" s="257">
        <v>3591</v>
      </c>
      <c r="I188" s="257">
        <v>3494.8</v>
      </c>
      <c r="J188" s="257">
        <v>3873.3</v>
      </c>
      <c r="K188" s="257">
        <v>3969.5</v>
      </c>
      <c r="L188" s="257">
        <v>4062.55</v>
      </c>
      <c r="M188" s="258">
        <v>3876.45</v>
      </c>
      <c r="N188" s="258">
        <v>3687.2</v>
      </c>
      <c r="O188" s="258">
        <v>3157200</v>
      </c>
      <c r="P188" s="259">
        <v>-6.0357142857142859E-2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2042.7</v>
      </c>
      <c r="F189" s="255">
        <v>2033.8666666666668</v>
      </c>
      <c r="G189" s="257">
        <v>2018.8333333333335</v>
      </c>
      <c r="H189" s="257">
        <v>1994.9666666666667</v>
      </c>
      <c r="I189" s="257">
        <v>1979.9333333333334</v>
      </c>
      <c r="J189" s="257">
        <v>2057.7333333333336</v>
      </c>
      <c r="K189" s="257">
        <v>2072.7666666666669</v>
      </c>
      <c r="L189" s="257">
        <v>2096.6333333333337</v>
      </c>
      <c r="M189" s="258">
        <v>2048.9</v>
      </c>
      <c r="N189" s="258">
        <v>2010</v>
      </c>
      <c r="O189" s="258">
        <v>4707850</v>
      </c>
      <c r="P189" s="259">
        <v>1.638245587906769E-3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1780.45</v>
      </c>
      <c r="F190" s="255">
        <v>1787.7166666666665</v>
      </c>
      <c r="G190" s="257">
        <v>1745.633333333333</v>
      </c>
      <c r="H190" s="257">
        <v>1710.8166666666666</v>
      </c>
      <c r="I190" s="257">
        <v>1668.7333333333331</v>
      </c>
      <c r="J190" s="257">
        <v>1822.5333333333328</v>
      </c>
      <c r="K190" s="257">
        <v>1864.6166666666663</v>
      </c>
      <c r="L190" s="257">
        <v>1899.4333333333327</v>
      </c>
      <c r="M190" s="258">
        <v>1829.8</v>
      </c>
      <c r="N190" s="258">
        <v>1752.9</v>
      </c>
      <c r="O190" s="258">
        <v>2460800</v>
      </c>
      <c r="P190" s="259">
        <v>-9.8872125384502713E-2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9993.1</v>
      </c>
      <c r="F191" s="255">
        <v>9993.0166666666682</v>
      </c>
      <c r="G191" s="257">
        <v>9886.1833333333361</v>
      </c>
      <c r="H191" s="257">
        <v>9779.2666666666682</v>
      </c>
      <c r="I191" s="257">
        <v>9672.4333333333361</v>
      </c>
      <c r="J191" s="257">
        <v>10099.933333333336</v>
      </c>
      <c r="K191" s="257">
        <v>10206.766666666668</v>
      </c>
      <c r="L191" s="257">
        <v>10313.683333333336</v>
      </c>
      <c r="M191" s="258">
        <v>10099.85</v>
      </c>
      <c r="N191" s="258">
        <v>9886.1</v>
      </c>
      <c r="O191" s="258">
        <v>1907000</v>
      </c>
      <c r="P191" s="259">
        <v>-1.5729041052797149E-4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460.1</v>
      </c>
      <c r="F192" s="255">
        <v>457.13333333333338</v>
      </c>
      <c r="G192" s="257">
        <v>449.26666666666677</v>
      </c>
      <c r="H192" s="257">
        <v>438.43333333333339</v>
      </c>
      <c r="I192" s="257">
        <v>430.56666666666678</v>
      </c>
      <c r="J192" s="257">
        <v>467.96666666666675</v>
      </c>
      <c r="K192" s="257">
        <v>475.83333333333343</v>
      </c>
      <c r="L192" s="257">
        <v>486.66666666666674</v>
      </c>
      <c r="M192" s="258">
        <v>465</v>
      </c>
      <c r="N192" s="258">
        <v>446.3</v>
      </c>
      <c r="O192" s="258">
        <v>43122300</v>
      </c>
      <c r="P192" s="259">
        <v>-2.7243401759530793E-2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275.14999999999998</v>
      </c>
      <c r="F193" s="255">
        <v>275.24999999999994</v>
      </c>
      <c r="G193" s="257">
        <v>268.7999999999999</v>
      </c>
      <c r="H193" s="257">
        <v>262.44999999999993</v>
      </c>
      <c r="I193" s="257">
        <v>255.99999999999989</v>
      </c>
      <c r="J193" s="257">
        <v>281.59999999999991</v>
      </c>
      <c r="K193" s="257">
        <v>288.04999999999995</v>
      </c>
      <c r="L193" s="257">
        <v>294.39999999999992</v>
      </c>
      <c r="M193" s="258">
        <v>281.7</v>
      </c>
      <c r="N193" s="258">
        <v>268.89999999999998</v>
      </c>
      <c r="O193" s="258">
        <v>99272600</v>
      </c>
      <c r="P193" s="259">
        <v>-5.4151208608890014E-3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1060.9000000000001</v>
      </c>
      <c r="F194" s="255">
        <v>1059.9000000000001</v>
      </c>
      <c r="G194" s="257">
        <v>1041.4000000000001</v>
      </c>
      <c r="H194" s="257">
        <v>1021.9000000000001</v>
      </c>
      <c r="I194" s="257">
        <v>1003.4000000000001</v>
      </c>
      <c r="J194" s="257">
        <v>1079.4000000000001</v>
      </c>
      <c r="K194" s="257">
        <v>1097.9000000000001</v>
      </c>
      <c r="L194" s="257">
        <v>1117.4000000000001</v>
      </c>
      <c r="M194" s="258">
        <v>1078.4000000000001</v>
      </c>
      <c r="N194" s="258">
        <v>1040.4000000000001</v>
      </c>
      <c r="O194" s="258">
        <v>6572400</v>
      </c>
      <c r="P194" s="259">
        <v>8.4698950469526794E-3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492.75</v>
      </c>
      <c r="F195" s="255">
        <v>491.4666666666667</v>
      </c>
      <c r="G195" s="257">
        <v>486.48333333333341</v>
      </c>
      <c r="H195" s="257">
        <v>480.2166666666667</v>
      </c>
      <c r="I195" s="257">
        <v>475.23333333333341</v>
      </c>
      <c r="J195" s="257">
        <v>497.73333333333341</v>
      </c>
      <c r="K195" s="257">
        <v>502.71666666666675</v>
      </c>
      <c r="L195" s="257">
        <v>508.98333333333341</v>
      </c>
      <c r="M195" s="258">
        <v>496.45</v>
      </c>
      <c r="N195" s="258">
        <v>485.2</v>
      </c>
      <c r="O195" s="258">
        <v>49840500</v>
      </c>
      <c r="P195" s="259">
        <v>2.3832508748642452E-3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204.3</v>
      </c>
      <c r="F196" s="255">
        <v>199.30000000000004</v>
      </c>
      <c r="G196" s="257">
        <v>191.20000000000007</v>
      </c>
      <c r="H196" s="257">
        <v>178.10000000000002</v>
      </c>
      <c r="I196" s="257">
        <v>170.00000000000006</v>
      </c>
      <c r="J196" s="257">
        <v>212.40000000000009</v>
      </c>
      <c r="K196" s="257">
        <v>220.50000000000006</v>
      </c>
      <c r="L196" s="257">
        <v>233.60000000000011</v>
      </c>
      <c r="M196" s="258">
        <v>207.4</v>
      </c>
      <c r="N196" s="258">
        <v>186.2</v>
      </c>
      <c r="O196" s="258">
        <v>128775000</v>
      </c>
      <c r="P196" s="259">
        <v>0.25994305673779683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806.75</v>
      </c>
      <c r="F197" s="255">
        <v>800.41666666666663</v>
      </c>
      <c r="G197" s="257">
        <v>776.33333333333326</v>
      </c>
      <c r="H197" s="257">
        <v>745.91666666666663</v>
      </c>
      <c r="I197" s="257">
        <v>721.83333333333326</v>
      </c>
      <c r="J197" s="257">
        <v>830.83333333333326</v>
      </c>
      <c r="K197" s="257">
        <v>854.91666666666652</v>
      </c>
      <c r="L197" s="257">
        <v>885.33333333333326</v>
      </c>
      <c r="M197" s="258">
        <v>824.5</v>
      </c>
      <c r="N197" s="258">
        <v>770</v>
      </c>
      <c r="O197" s="258">
        <v>7835400</v>
      </c>
      <c r="P197" s="259">
        <v>3.6675398904501069E-2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F17" sqref="F17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9" t="s">
        <v>16</v>
      </c>
      <c r="B8" s="331"/>
      <c r="C8" s="334" t="s">
        <v>20</v>
      </c>
      <c r="D8" s="334" t="s">
        <v>21</v>
      </c>
      <c r="E8" s="326" t="s">
        <v>22</v>
      </c>
      <c r="F8" s="327"/>
      <c r="G8" s="328"/>
      <c r="H8" s="326" t="s">
        <v>23</v>
      </c>
      <c r="I8" s="327"/>
      <c r="J8" s="328"/>
      <c r="K8" s="26"/>
      <c r="L8" s="48"/>
      <c r="M8" s="48"/>
      <c r="N8" s="1"/>
      <c r="O8" s="1"/>
    </row>
    <row r="9" spans="1:15" ht="36" customHeight="1">
      <c r="A9" s="330"/>
      <c r="B9" s="333"/>
      <c r="C9" s="333"/>
      <c r="D9" s="33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21782.5</v>
      </c>
      <c r="D10" s="34">
        <v>21738.95</v>
      </c>
      <c r="E10" s="34">
        <v>21673.45</v>
      </c>
      <c r="F10" s="34">
        <v>21564.400000000001</v>
      </c>
      <c r="G10" s="34">
        <v>21498.9</v>
      </c>
      <c r="H10" s="34">
        <v>21848</v>
      </c>
      <c r="I10" s="34">
        <v>21913.5</v>
      </c>
      <c r="J10" s="34">
        <v>22022.55</v>
      </c>
      <c r="K10" s="34">
        <v>21804.45</v>
      </c>
      <c r="L10" s="34">
        <v>21629.9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45634.55</v>
      </c>
      <c r="D11" s="34">
        <v>45403.950000000004</v>
      </c>
      <c r="E11" s="34">
        <v>45089.750000000007</v>
      </c>
      <c r="F11" s="34">
        <v>44544.950000000004</v>
      </c>
      <c r="G11" s="34">
        <v>44230.750000000007</v>
      </c>
      <c r="H11" s="34">
        <v>45948.750000000007</v>
      </c>
      <c r="I11" s="34">
        <v>46262.950000000004</v>
      </c>
      <c r="J11" s="34">
        <v>46807.750000000007</v>
      </c>
      <c r="K11" s="34">
        <v>45718.15</v>
      </c>
      <c r="L11" s="34">
        <v>44859.15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5711.5</v>
      </c>
      <c r="D12" s="36">
        <v>5714.166666666667</v>
      </c>
      <c r="E12" s="36">
        <v>5563.0833333333339</v>
      </c>
      <c r="F12" s="36">
        <v>5414.666666666667</v>
      </c>
      <c r="G12" s="36">
        <v>5263.5833333333339</v>
      </c>
      <c r="H12" s="36">
        <v>5862.5833333333339</v>
      </c>
      <c r="I12" s="36">
        <v>6013.6666666666679</v>
      </c>
      <c r="J12" s="36">
        <v>6162.0833333333339</v>
      </c>
      <c r="K12" s="36">
        <v>5865.25</v>
      </c>
      <c r="L12" s="36">
        <v>5565.75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7977.05</v>
      </c>
      <c r="D13" s="36">
        <v>7970.9833333333327</v>
      </c>
      <c r="E13" s="36">
        <v>7890.2166666666653</v>
      </c>
      <c r="F13" s="36">
        <v>7803.3833333333323</v>
      </c>
      <c r="G13" s="36">
        <v>7722.616666666665</v>
      </c>
      <c r="H13" s="36">
        <v>8057.8166666666657</v>
      </c>
      <c r="I13" s="36">
        <v>8138.5833333333339</v>
      </c>
      <c r="J13" s="36">
        <v>8225.4166666666661</v>
      </c>
      <c r="K13" s="36">
        <v>8051.75</v>
      </c>
      <c r="L13" s="36">
        <v>7884.15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37699.25</v>
      </c>
      <c r="D14" s="36">
        <v>37741.683333333334</v>
      </c>
      <c r="E14" s="36">
        <v>37401.316666666666</v>
      </c>
      <c r="F14" s="36">
        <v>37103.383333333331</v>
      </c>
      <c r="G14" s="36">
        <v>36763.016666666663</v>
      </c>
      <c r="H14" s="36">
        <v>38039.616666666669</v>
      </c>
      <c r="I14" s="36">
        <v>38379.983333333337</v>
      </c>
      <c r="J14" s="36">
        <v>38677.916666666672</v>
      </c>
      <c r="K14" s="36">
        <v>38082.050000000003</v>
      </c>
      <c r="L14" s="36">
        <v>37443.75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9170.0499999999993</v>
      </c>
      <c r="D15" s="36">
        <v>9194.8833333333332</v>
      </c>
      <c r="E15" s="36">
        <v>8911.6166666666668</v>
      </c>
      <c r="F15" s="36">
        <v>8653.1833333333343</v>
      </c>
      <c r="G15" s="36">
        <v>8369.9166666666679</v>
      </c>
      <c r="H15" s="36">
        <v>9453.3166666666657</v>
      </c>
      <c r="I15" s="36">
        <v>9736.5833333333321</v>
      </c>
      <c r="J15" s="36">
        <v>9995.0166666666646</v>
      </c>
      <c r="K15" s="36">
        <v>9478.15</v>
      </c>
      <c r="L15" s="36">
        <v>8936.4500000000007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13840.9</v>
      </c>
      <c r="D16" s="36">
        <v>13801.416666666666</v>
      </c>
      <c r="E16" s="36">
        <v>13623.833333333332</v>
      </c>
      <c r="F16" s="36">
        <v>13406.766666666666</v>
      </c>
      <c r="G16" s="36">
        <v>13229.183333333332</v>
      </c>
      <c r="H16" s="36">
        <v>14018.483333333332</v>
      </c>
      <c r="I16" s="36">
        <v>14196.066666666664</v>
      </c>
      <c r="J16" s="36">
        <v>14413.133333333331</v>
      </c>
      <c r="K16" s="36">
        <v>13979</v>
      </c>
      <c r="L16" s="36">
        <v>13584.35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4489.45</v>
      </c>
      <c r="D17" s="36">
        <v>4467.8666666666659</v>
      </c>
      <c r="E17" s="36">
        <v>4434.2833333333319</v>
      </c>
      <c r="F17" s="36">
        <v>4379.1166666666659</v>
      </c>
      <c r="G17" s="36">
        <v>4345.5333333333319</v>
      </c>
      <c r="H17" s="36">
        <v>4523.0333333333319</v>
      </c>
      <c r="I17" s="36">
        <v>4556.6166666666659</v>
      </c>
      <c r="J17" s="36">
        <v>4611.7833333333319</v>
      </c>
      <c r="K17" s="31">
        <v>4501.45</v>
      </c>
      <c r="L17" s="31">
        <v>4412.7</v>
      </c>
      <c r="M17" s="31">
        <v>2.0349599999999999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28083.7</v>
      </c>
      <c r="D18" s="36">
        <v>28184.400000000005</v>
      </c>
      <c r="E18" s="36">
        <v>27919.950000000012</v>
      </c>
      <c r="F18" s="36">
        <v>27756.200000000008</v>
      </c>
      <c r="G18" s="36">
        <v>27491.750000000015</v>
      </c>
      <c r="H18" s="36">
        <v>28348.150000000009</v>
      </c>
      <c r="I18" s="36">
        <v>28612.6</v>
      </c>
      <c r="J18" s="36">
        <v>28776.350000000006</v>
      </c>
      <c r="K18" s="31">
        <v>28448.85</v>
      </c>
      <c r="L18" s="31">
        <v>28020.65</v>
      </c>
      <c r="M18" s="31">
        <v>0.13644999999999999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187.9</v>
      </c>
      <c r="D19" s="36">
        <v>186.31666666666669</v>
      </c>
      <c r="E19" s="36">
        <v>183.53333333333339</v>
      </c>
      <c r="F19" s="36">
        <v>179.16666666666669</v>
      </c>
      <c r="G19" s="36">
        <v>176.38333333333338</v>
      </c>
      <c r="H19" s="36">
        <v>190.68333333333339</v>
      </c>
      <c r="I19" s="36">
        <v>193.4666666666667</v>
      </c>
      <c r="J19" s="36">
        <v>197.8333333333334</v>
      </c>
      <c r="K19" s="31">
        <v>189.1</v>
      </c>
      <c r="L19" s="31">
        <v>181.95</v>
      </c>
      <c r="M19" s="31">
        <v>52.823059999999998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252.85</v>
      </c>
      <c r="D20" s="36">
        <v>253.6</v>
      </c>
      <c r="E20" s="36">
        <v>245.8</v>
      </c>
      <c r="F20" s="36">
        <v>238.75000000000003</v>
      </c>
      <c r="G20" s="36">
        <v>230.95000000000005</v>
      </c>
      <c r="H20" s="36">
        <v>260.64999999999998</v>
      </c>
      <c r="I20" s="36">
        <v>268.45</v>
      </c>
      <c r="J20" s="36">
        <v>275.49999999999994</v>
      </c>
      <c r="K20" s="31">
        <v>261.39999999999998</v>
      </c>
      <c r="L20" s="31">
        <v>246.55</v>
      </c>
      <c r="M20" s="31">
        <v>64.844660000000005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2628.05</v>
      </c>
      <c r="D21" s="36">
        <v>2593.2833333333333</v>
      </c>
      <c r="E21" s="36">
        <v>2541.5666666666666</v>
      </c>
      <c r="F21" s="36">
        <v>2455.0833333333335</v>
      </c>
      <c r="G21" s="36">
        <v>2403.3666666666668</v>
      </c>
      <c r="H21" s="36">
        <v>2679.7666666666664</v>
      </c>
      <c r="I21" s="36">
        <v>2731.4833333333327</v>
      </c>
      <c r="J21" s="36">
        <v>2817.9666666666662</v>
      </c>
      <c r="K21" s="31">
        <v>2645</v>
      </c>
      <c r="L21" s="31">
        <v>2506.8000000000002</v>
      </c>
      <c r="M21" s="31">
        <v>18.282990000000002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3215.2</v>
      </c>
      <c r="D22" s="36">
        <v>3187.1166666666663</v>
      </c>
      <c r="E22" s="36">
        <v>3149.2833333333328</v>
      </c>
      <c r="F22" s="36">
        <v>3083.3666666666663</v>
      </c>
      <c r="G22" s="36">
        <v>3045.5333333333328</v>
      </c>
      <c r="H22" s="36">
        <v>3253.0333333333328</v>
      </c>
      <c r="I22" s="36">
        <v>3290.8666666666659</v>
      </c>
      <c r="J22" s="36">
        <v>3356.7833333333328</v>
      </c>
      <c r="K22" s="31">
        <v>3224.95</v>
      </c>
      <c r="L22" s="31">
        <v>3121.2</v>
      </c>
      <c r="M22" s="31">
        <v>15.72789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1880.7</v>
      </c>
      <c r="D23" s="36">
        <v>1868.0833333333333</v>
      </c>
      <c r="E23" s="36">
        <v>1818.1666666666665</v>
      </c>
      <c r="F23" s="36">
        <v>1755.6333333333332</v>
      </c>
      <c r="G23" s="36">
        <v>1705.7166666666665</v>
      </c>
      <c r="H23" s="36">
        <v>1930.6166666666666</v>
      </c>
      <c r="I23" s="36">
        <v>1980.5333333333331</v>
      </c>
      <c r="J23" s="36">
        <v>2043.0666666666666</v>
      </c>
      <c r="K23" s="31">
        <v>1918</v>
      </c>
      <c r="L23" s="31">
        <v>1805.55</v>
      </c>
      <c r="M23" s="31">
        <v>31.59808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1271.5</v>
      </c>
      <c r="D24" s="36">
        <v>1259.7</v>
      </c>
      <c r="E24" s="36">
        <v>1243.9000000000001</v>
      </c>
      <c r="F24" s="36">
        <v>1216.3</v>
      </c>
      <c r="G24" s="36">
        <v>1200.5</v>
      </c>
      <c r="H24" s="36">
        <v>1287.3000000000002</v>
      </c>
      <c r="I24" s="36">
        <v>1303.0999999999999</v>
      </c>
      <c r="J24" s="36">
        <v>1330.7000000000003</v>
      </c>
      <c r="K24" s="31">
        <v>1275.5</v>
      </c>
      <c r="L24" s="31">
        <v>1232.0999999999999</v>
      </c>
      <c r="M24" s="31">
        <v>35.381639999999997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569.5</v>
      </c>
      <c r="D25" s="36">
        <v>566.98333333333335</v>
      </c>
      <c r="E25" s="36">
        <v>556.51666666666665</v>
      </c>
      <c r="F25" s="36">
        <v>543.5333333333333</v>
      </c>
      <c r="G25" s="36">
        <v>533.06666666666661</v>
      </c>
      <c r="H25" s="36">
        <v>579.9666666666667</v>
      </c>
      <c r="I25" s="36">
        <v>590.43333333333339</v>
      </c>
      <c r="J25" s="36">
        <v>603.41666666666674</v>
      </c>
      <c r="K25" s="31">
        <v>577.45000000000005</v>
      </c>
      <c r="L25" s="31">
        <v>554</v>
      </c>
      <c r="M25" s="31">
        <v>13.277950000000001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5327.9</v>
      </c>
      <c r="D26" s="36">
        <v>5324.8833333333332</v>
      </c>
      <c r="E26" s="36">
        <v>5229.7666666666664</v>
      </c>
      <c r="F26" s="36">
        <v>5131.6333333333332</v>
      </c>
      <c r="G26" s="36">
        <v>5036.5166666666664</v>
      </c>
      <c r="H26" s="36">
        <v>5423.0166666666664</v>
      </c>
      <c r="I26" s="36">
        <v>5518.1333333333332</v>
      </c>
      <c r="J26" s="36">
        <v>5616.2666666666664</v>
      </c>
      <c r="K26" s="31">
        <v>5420</v>
      </c>
      <c r="L26" s="31">
        <v>5226.75</v>
      </c>
      <c r="M26" s="31">
        <v>5.7072000000000003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576.20000000000005</v>
      </c>
      <c r="D27" s="36">
        <v>570.33333333333337</v>
      </c>
      <c r="E27" s="36">
        <v>558.41666666666674</v>
      </c>
      <c r="F27" s="36">
        <v>540.63333333333333</v>
      </c>
      <c r="G27" s="36">
        <v>528.7166666666667</v>
      </c>
      <c r="H27" s="36">
        <v>588.11666666666679</v>
      </c>
      <c r="I27" s="36">
        <v>600.03333333333353</v>
      </c>
      <c r="J27" s="36">
        <v>617.81666666666683</v>
      </c>
      <c r="K27" s="31">
        <v>582.25</v>
      </c>
      <c r="L27" s="31">
        <v>552.54999999999995</v>
      </c>
      <c r="M27" s="31">
        <v>69.566239999999993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6437.35</v>
      </c>
      <c r="D28" s="36">
        <v>6374.9666666666672</v>
      </c>
      <c r="E28" s="36">
        <v>6275.9833333333345</v>
      </c>
      <c r="F28" s="36">
        <v>6114.6166666666677</v>
      </c>
      <c r="G28" s="36">
        <v>6015.633333333335</v>
      </c>
      <c r="H28" s="36">
        <v>6536.3333333333339</v>
      </c>
      <c r="I28" s="36">
        <v>6635.3166666666675</v>
      </c>
      <c r="J28" s="36">
        <v>6796.6833333333334</v>
      </c>
      <c r="K28" s="31">
        <v>6473.95</v>
      </c>
      <c r="L28" s="31">
        <v>6213.6</v>
      </c>
      <c r="M28" s="31">
        <v>9.3310399999999998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509.9</v>
      </c>
      <c r="D29" s="36">
        <v>513.91666666666663</v>
      </c>
      <c r="E29" s="36">
        <v>495.83333333333326</v>
      </c>
      <c r="F29" s="36">
        <v>481.76666666666665</v>
      </c>
      <c r="G29" s="36">
        <v>463.68333333333328</v>
      </c>
      <c r="H29" s="36">
        <v>527.98333333333323</v>
      </c>
      <c r="I29" s="36">
        <v>546.06666666666649</v>
      </c>
      <c r="J29" s="36">
        <v>560.13333333333321</v>
      </c>
      <c r="K29" s="31">
        <v>532</v>
      </c>
      <c r="L29" s="31">
        <v>499.85</v>
      </c>
      <c r="M29" s="31">
        <v>40.085729999999998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173.45</v>
      </c>
      <c r="D30" s="36">
        <v>173.23333333333335</v>
      </c>
      <c r="E30" s="36">
        <v>170.06666666666669</v>
      </c>
      <c r="F30" s="36">
        <v>166.68333333333334</v>
      </c>
      <c r="G30" s="36">
        <v>163.51666666666668</v>
      </c>
      <c r="H30" s="36">
        <v>176.6166666666667</v>
      </c>
      <c r="I30" s="36">
        <v>179.78333333333333</v>
      </c>
      <c r="J30" s="36">
        <v>183.16666666666671</v>
      </c>
      <c r="K30" s="31">
        <v>176.4</v>
      </c>
      <c r="L30" s="31">
        <v>169.85</v>
      </c>
      <c r="M30" s="31">
        <v>156.47861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2951.65</v>
      </c>
      <c r="D31" s="36">
        <v>2940.4</v>
      </c>
      <c r="E31" s="36">
        <v>2921.8</v>
      </c>
      <c r="F31" s="36">
        <v>2891.9500000000003</v>
      </c>
      <c r="G31" s="36">
        <v>2873.3500000000004</v>
      </c>
      <c r="H31" s="36">
        <v>2970.25</v>
      </c>
      <c r="I31" s="36">
        <v>2988.8499999999995</v>
      </c>
      <c r="J31" s="36">
        <v>3018.7</v>
      </c>
      <c r="K31" s="31">
        <v>2959</v>
      </c>
      <c r="L31" s="31">
        <v>2910.55</v>
      </c>
      <c r="M31" s="31">
        <v>11.447649999999999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1852.45</v>
      </c>
      <c r="D32" s="36">
        <v>1856.3166666666666</v>
      </c>
      <c r="E32" s="36">
        <v>1831.6833333333332</v>
      </c>
      <c r="F32" s="36">
        <v>1810.9166666666665</v>
      </c>
      <c r="G32" s="36">
        <v>1786.2833333333331</v>
      </c>
      <c r="H32" s="36">
        <v>1877.0833333333333</v>
      </c>
      <c r="I32" s="36">
        <v>1901.7166666666665</v>
      </c>
      <c r="J32" s="36">
        <v>1922.4833333333333</v>
      </c>
      <c r="K32" s="31">
        <v>1880.95</v>
      </c>
      <c r="L32" s="31">
        <v>1835.55</v>
      </c>
      <c r="M32" s="31">
        <v>3.58812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1023.75</v>
      </c>
      <c r="D33" s="36">
        <v>1025.5166666666667</v>
      </c>
      <c r="E33" s="36">
        <v>1001.4333333333334</v>
      </c>
      <c r="F33" s="36">
        <v>979.11666666666679</v>
      </c>
      <c r="G33" s="36">
        <v>955.03333333333353</v>
      </c>
      <c r="H33" s="36">
        <v>1047.8333333333333</v>
      </c>
      <c r="I33" s="36">
        <v>1071.9166666666667</v>
      </c>
      <c r="J33" s="36">
        <v>1094.2333333333331</v>
      </c>
      <c r="K33" s="31">
        <v>1049.5999999999999</v>
      </c>
      <c r="L33" s="31">
        <v>1003.2</v>
      </c>
      <c r="M33" s="31">
        <v>37.108840000000001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603.9</v>
      </c>
      <c r="D34" s="36">
        <v>600.63333333333333</v>
      </c>
      <c r="E34" s="36">
        <v>595.51666666666665</v>
      </c>
      <c r="F34" s="36">
        <v>587.13333333333333</v>
      </c>
      <c r="G34" s="36">
        <v>582.01666666666665</v>
      </c>
      <c r="H34" s="36">
        <v>609.01666666666665</v>
      </c>
      <c r="I34" s="36">
        <v>614.13333333333321</v>
      </c>
      <c r="J34" s="36">
        <v>622.51666666666665</v>
      </c>
      <c r="K34" s="31">
        <v>605.75</v>
      </c>
      <c r="L34" s="31">
        <v>592.25</v>
      </c>
      <c r="M34" s="31">
        <v>23.431950000000001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1003.15</v>
      </c>
      <c r="D35" s="36">
        <v>1000.3833333333333</v>
      </c>
      <c r="E35" s="36">
        <v>979.76666666666665</v>
      </c>
      <c r="F35" s="36">
        <v>956.38333333333333</v>
      </c>
      <c r="G35" s="36">
        <v>935.76666666666665</v>
      </c>
      <c r="H35" s="36">
        <v>1023.7666666666667</v>
      </c>
      <c r="I35" s="36">
        <v>1044.3833333333332</v>
      </c>
      <c r="J35" s="36">
        <v>1067.7666666666667</v>
      </c>
      <c r="K35" s="31">
        <v>1021</v>
      </c>
      <c r="L35" s="31">
        <v>977</v>
      </c>
      <c r="M35" s="31">
        <v>30.18985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344.95</v>
      </c>
      <c r="D36" s="36">
        <v>347.23333333333329</v>
      </c>
      <c r="E36" s="36">
        <v>340.06666666666661</v>
      </c>
      <c r="F36" s="36">
        <v>335.18333333333334</v>
      </c>
      <c r="G36" s="36">
        <v>328.01666666666665</v>
      </c>
      <c r="H36" s="36">
        <v>352.11666666666656</v>
      </c>
      <c r="I36" s="36">
        <v>359.28333333333319</v>
      </c>
      <c r="J36" s="36">
        <v>364.16666666666652</v>
      </c>
      <c r="K36" s="31">
        <v>354.4</v>
      </c>
      <c r="L36" s="31">
        <v>342.35</v>
      </c>
      <c r="M36" s="31">
        <v>11.99105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1051.4000000000001</v>
      </c>
      <c r="D37" s="36">
        <v>1046.95</v>
      </c>
      <c r="E37" s="36">
        <v>1039</v>
      </c>
      <c r="F37" s="36">
        <v>1026.5999999999999</v>
      </c>
      <c r="G37" s="36">
        <v>1018.6499999999999</v>
      </c>
      <c r="H37" s="36">
        <v>1059.3500000000001</v>
      </c>
      <c r="I37" s="36">
        <v>1067.3000000000004</v>
      </c>
      <c r="J37" s="36">
        <v>1079.7000000000003</v>
      </c>
      <c r="K37" s="31">
        <v>1054.9000000000001</v>
      </c>
      <c r="L37" s="31">
        <v>1034.55</v>
      </c>
      <c r="M37" s="31">
        <v>82.334540000000004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7784.85</v>
      </c>
      <c r="D38" s="36">
        <v>7748.1166666666659</v>
      </c>
      <c r="E38" s="36">
        <v>7705.7333333333318</v>
      </c>
      <c r="F38" s="36">
        <v>7626.6166666666659</v>
      </c>
      <c r="G38" s="36">
        <v>7584.2333333333318</v>
      </c>
      <c r="H38" s="36">
        <v>7827.2333333333318</v>
      </c>
      <c r="I38" s="36">
        <v>7869.616666666665</v>
      </c>
      <c r="J38" s="36">
        <v>7948.7333333333318</v>
      </c>
      <c r="K38" s="31">
        <v>7790.5</v>
      </c>
      <c r="L38" s="31">
        <v>7669</v>
      </c>
      <c r="M38" s="31">
        <v>1.7355499999999999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1570.95</v>
      </c>
      <c r="D39" s="36">
        <v>1573.6499999999999</v>
      </c>
      <c r="E39" s="36">
        <v>1559.9999999999998</v>
      </c>
      <c r="F39" s="36">
        <v>1549.05</v>
      </c>
      <c r="G39" s="36">
        <v>1535.3999999999999</v>
      </c>
      <c r="H39" s="36">
        <v>1584.5999999999997</v>
      </c>
      <c r="I39" s="36">
        <v>1598.2499999999998</v>
      </c>
      <c r="J39" s="36">
        <v>1609.1999999999996</v>
      </c>
      <c r="K39" s="31">
        <v>1587.3</v>
      </c>
      <c r="L39" s="31">
        <v>1562.7</v>
      </c>
      <c r="M39" s="31">
        <v>10.493679999999999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8634.0499999999993</v>
      </c>
      <c r="D40" s="36">
        <v>8642.7166666666672</v>
      </c>
      <c r="E40" s="36">
        <v>8501.3333333333339</v>
      </c>
      <c r="F40" s="36">
        <v>8368.6166666666668</v>
      </c>
      <c r="G40" s="36">
        <v>8227.2333333333336</v>
      </c>
      <c r="H40" s="36">
        <v>8775.4333333333343</v>
      </c>
      <c r="I40" s="36">
        <v>8916.8166666666657</v>
      </c>
      <c r="J40" s="36">
        <v>9049.5333333333347</v>
      </c>
      <c r="K40" s="31">
        <v>8784.1</v>
      </c>
      <c r="L40" s="31">
        <v>8510</v>
      </c>
      <c r="M40" s="31">
        <v>0.27292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6654.5</v>
      </c>
      <c r="D41" s="36">
        <v>6634.7333333333336</v>
      </c>
      <c r="E41" s="36">
        <v>6591.7666666666673</v>
      </c>
      <c r="F41" s="36">
        <v>6529.0333333333338</v>
      </c>
      <c r="G41" s="36">
        <v>6486.0666666666675</v>
      </c>
      <c r="H41" s="36">
        <v>6697.4666666666672</v>
      </c>
      <c r="I41" s="36">
        <v>6740.4333333333343</v>
      </c>
      <c r="J41" s="36">
        <v>6803.166666666667</v>
      </c>
      <c r="K41" s="31">
        <v>6677.7</v>
      </c>
      <c r="L41" s="31">
        <v>6572</v>
      </c>
      <c r="M41" s="31">
        <v>12.098739999999999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2297.5</v>
      </c>
      <c r="D42" s="36">
        <v>2302.2833333333333</v>
      </c>
      <c r="E42" s="36">
        <v>2274.5666666666666</v>
      </c>
      <c r="F42" s="36">
        <v>2251.6333333333332</v>
      </c>
      <c r="G42" s="36">
        <v>2223.9166666666665</v>
      </c>
      <c r="H42" s="36">
        <v>2325.2166666666667</v>
      </c>
      <c r="I42" s="36">
        <v>2352.9333333333329</v>
      </c>
      <c r="J42" s="36">
        <v>2375.8666666666668</v>
      </c>
      <c r="K42" s="31">
        <v>2330</v>
      </c>
      <c r="L42" s="31">
        <v>2279.35</v>
      </c>
      <c r="M42" s="31">
        <v>2.6827000000000001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216.2</v>
      </c>
      <c r="D43" s="36">
        <v>214.7833333333333</v>
      </c>
      <c r="E43" s="36">
        <v>212.71666666666661</v>
      </c>
      <c r="F43" s="36">
        <v>209.23333333333332</v>
      </c>
      <c r="G43" s="36">
        <v>207.16666666666663</v>
      </c>
      <c r="H43" s="36">
        <v>218.26666666666659</v>
      </c>
      <c r="I43" s="36">
        <v>220.33333333333331</v>
      </c>
      <c r="J43" s="36">
        <v>223.81666666666658</v>
      </c>
      <c r="K43" s="31">
        <v>216.85</v>
      </c>
      <c r="L43" s="31">
        <v>211.3</v>
      </c>
      <c r="M43" s="31">
        <v>102.5308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263.5</v>
      </c>
      <c r="D44" s="36">
        <v>259.16666666666669</v>
      </c>
      <c r="E44" s="36">
        <v>251.83333333333337</v>
      </c>
      <c r="F44" s="36">
        <v>240.16666666666669</v>
      </c>
      <c r="G44" s="36">
        <v>232.83333333333337</v>
      </c>
      <c r="H44" s="36">
        <v>270.83333333333337</v>
      </c>
      <c r="I44" s="36">
        <v>278.16666666666674</v>
      </c>
      <c r="J44" s="36">
        <v>289.83333333333337</v>
      </c>
      <c r="K44" s="31">
        <v>266.5</v>
      </c>
      <c r="L44" s="31">
        <v>247.5</v>
      </c>
      <c r="M44" s="31">
        <v>462.01038999999997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137.25</v>
      </c>
      <c r="D45" s="36">
        <v>138.13333333333335</v>
      </c>
      <c r="E45" s="36">
        <v>133.16666666666671</v>
      </c>
      <c r="F45" s="36">
        <v>129.08333333333337</v>
      </c>
      <c r="G45" s="36">
        <v>124.11666666666673</v>
      </c>
      <c r="H45" s="36">
        <v>142.2166666666667</v>
      </c>
      <c r="I45" s="36">
        <v>147.18333333333334</v>
      </c>
      <c r="J45" s="36">
        <v>151.26666666666668</v>
      </c>
      <c r="K45" s="31">
        <v>143.1</v>
      </c>
      <c r="L45" s="31">
        <v>134.05000000000001</v>
      </c>
      <c r="M45" s="31">
        <v>219.54849999999999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1421.3</v>
      </c>
      <c r="D46" s="36">
        <v>1418.3499999999997</v>
      </c>
      <c r="E46" s="36">
        <v>1409.3499999999995</v>
      </c>
      <c r="F46" s="36">
        <v>1397.3999999999999</v>
      </c>
      <c r="G46" s="36">
        <v>1388.3999999999996</v>
      </c>
      <c r="H46" s="36">
        <v>1430.2999999999993</v>
      </c>
      <c r="I46" s="36">
        <v>1439.2999999999997</v>
      </c>
      <c r="J46" s="36">
        <v>1451.2499999999991</v>
      </c>
      <c r="K46" s="31">
        <v>1427.35</v>
      </c>
      <c r="L46" s="31">
        <v>1406.4</v>
      </c>
      <c r="M46" s="31">
        <v>2.74905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180.65</v>
      </c>
      <c r="D47" s="36">
        <v>180.95000000000002</v>
      </c>
      <c r="E47" s="36">
        <v>176.20000000000005</v>
      </c>
      <c r="F47" s="36">
        <v>171.75000000000003</v>
      </c>
      <c r="G47" s="36">
        <v>167.00000000000006</v>
      </c>
      <c r="H47" s="36">
        <v>185.40000000000003</v>
      </c>
      <c r="I47" s="36">
        <v>190.14999999999998</v>
      </c>
      <c r="J47" s="36">
        <v>194.60000000000002</v>
      </c>
      <c r="K47" s="31">
        <v>185.7</v>
      </c>
      <c r="L47" s="31">
        <v>176.5</v>
      </c>
      <c r="M47" s="31">
        <v>210.81134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554</v>
      </c>
      <c r="D48" s="36">
        <v>551.4</v>
      </c>
      <c r="E48" s="36">
        <v>546.04999999999995</v>
      </c>
      <c r="F48" s="36">
        <v>538.1</v>
      </c>
      <c r="G48" s="36">
        <v>532.75</v>
      </c>
      <c r="H48" s="36">
        <v>559.34999999999991</v>
      </c>
      <c r="I48" s="36">
        <v>564.70000000000005</v>
      </c>
      <c r="J48" s="36">
        <v>572.64999999999986</v>
      </c>
      <c r="K48" s="31">
        <v>556.75</v>
      </c>
      <c r="L48" s="31">
        <v>543.45000000000005</v>
      </c>
      <c r="M48" s="31">
        <v>10.750629999999999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1314.05</v>
      </c>
      <c r="D49" s="36">
        <v>1302.7</v>
      </c>
      <c r="E49" s="36">
        <v>1284.1500000000001</v>
      </c>
      <c r="F49" s="36">
        <v>1254.25</v>
      </c>
      <c r="G49" s="36">
        <v>1235.7</v>
      </c>
      <c r="H49" s="36">
        <v>1332.6000000000001</v>
      </c>
      <c r="I49" s="36">
        <v>1351.1499999999999</v>
      </c>
      <c r="J49" s="36">
        <v>1381.0500000000002</v>
      </c>
      <c r="K49" s="31">
        <v>1321.25</v>
      </c>
      <c r="L49" s="31">
        <v>1272.8</v>
      </c>
      <c r="M49" s="31">
        <v>19.369679999999999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1120.25</v>
      </c>
      <c r="D50" s="36">
        <v>1127.4833333333333</v>
      </c>
      <c r="E50" s="36">
        <v>1109.0166666666667</v>
      </c>
      <c r="F50" s="36">
        <v>1097.7833333333333</v>
      </c>
      <c r="G50" s="36">
        <v>1079.3166666666666</v>
      </c>
      <c r="H50" s="36">
        <v>1138.7166666666667</v>
      </c>
      <c r="I50" s="36">
        <v>1157.1833333333334</v>
      </c>
      <c r="J50" s="36">
        <v>1168.4166666666667</v>
      </c>
      <c r="K50" s="31">
        <v>1145.95</v>
      </c>
      <c r="L50" s="31">
        <v>1116.25</v>
      </c>
      <c r="M50" s="31">
        <v>42.031709999999997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227.55</v>
      </c>
      <c r="D51" s="36">
        <v>227.16666666666666</v>
      </c>
      <c r="E51" s="36">
        <v>217.73333333333332</v>
      </c>
      <c r="F51" s="36">
        <v>207.91666666666666</v>
      </c>
      <c r="G51" s="36">
        <v>198.48333333333332</v>
      </c>
      <c r="H51" s="36">
        <v>236.98333333333332</v>
      </c>
      <c r="I51" s="36">
        <v>246.41666666666666</v>
      </c>
      <c r="J51" s="36">
        <v>256.23333333333335</v>
      </c>
      <c r="K51" s="31">
        <v>236.6</v>
      </c>
      <c r="L51" s="31">
        <v>217.35</v>
      </c>
      <c r="M51" s="31">
        <v>495.00869999999998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273.39999999999998</v>
      </c>
      <c r="D52" s="36">
        <v>278.65000000000003</v>
      </c>
      <c r="E52" s="36">
        <v>266.25000000000006</v>
      </c>
      <c r="F52" s="36">
        <v>259.10000000000002</v>
      </c>
      <c r="G52" s="36">
        <v>246.70000000000005</v>
      </c>
      <c r="H52" s="36">
        <v>285.80000000000007</v>
      </c>
      <c r="I52" s="36">
        <v>298.20000000000005</v>
      </c>
      <c r="J52" s="36">
        <v>305.35000000000008</v>
      </c>
      <c r="K52" s="31">
        <v>291.05</v>
      </c>
      <c r="L52" s="31">
        <v>271.5</v>
      </c>
      <c r="M52" s="31">
        <v>169.61839000000001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25457.15</v>
      </c>
      <c r="D53" s="36">
        <v>25242.05</v>
      </c>
      <c r="E53" s="36">
        <v>24965.1</v>
      </c>
      <c r="F53" s="36">
        <v>24473.05</v>
      </c>
      <c r="G53" s="36">
        <v>24196.1</v>
      </c>
      <c r="H53" s="36">
        <v>25734.1</v>
      </c>
      <c r="I53" s="36">
        <v>26011.050000000003</v>
      </c>
      <c r="J53" s="36">
        <v>26503.1</v>
      </c>
      <c r="K53" s="31">
        <v>25519</v>
      </c>
      <c r="L53" s="31">
        <v>24750</v>
      </c>
      <c r="M53" s="31">
        <v>0.23943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614.29999999999995</v>
      </c>
      <c r="D54" s="36">
        <v>610.1</v>
      </c>
      <c r="E54" s="36">
        <v>596.5</v>
      </c>
      <c r="F54" s="36">
        <v>578.69999999999993</v>
      </c>
      <c r="G54" s="36">
        <v>565.09999999999991</v>
      </c>
      <c r="H54" s="36">
        <v>627.90000000000009</v>
      </c>
      <c r="I54" s="36">
        <v>641.50000000000023</v>
      </c>
      <c r="J54" s="36">
        <v>659.30000000000018</v>
      </c>
      <c r="K54" s="31">
        <v>623.70000000000005</v>
      </c>
      <c r="L54" s="31">
        <v>592.29999999999995</v>
      </c>
      <c r="M54" s="31">
        <v>147.62133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4971.5</v>
      </c>
      <c r="D55" s="36">
        <v>4936.5333333333328</v>
      </c>
      <c r="E55" s="36">
        <v>4895.0166666666655</v>
      </c>
      <c r="F55" s="36">
        <v>4818.5333333333328</v>
      </c>
      <c r="G55" s="36">
        <v>4777.0166666666655</v>
      </c>
      <c r="H55" s="36">
        <v>5013.0166666666655</v>
      </c>
      <c r="I55" s="36">
        <v>5054.5333333333319</v>
      </c>
      <c r="J55" s="36">
        <v>5131.0166666666655</v>
      </c>
      <c r="K55" s="31">
        <v>4978.05</v>
      </c>
      <c r="L55" s="31">
        <v>4860.05</v>
      </c>
      <c r="M55" s="31">
        <v>4.1195300000000001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571</v>
      </c>
      <c r="D56" s="36">
        <v>565.08333333333337</v>
      </c>
      <c r="E56" s="36">
        <v>554.16666666666674</v>
      </c>
      <c r="F56" s="36">
        <v>537.33333333333337</v>
      </c>
      <c r="G56" s="36">
        <v>526.41666666666674</v>
      </c>
      <c r="H56" s="36">
        <v>581.91666666666674</v>
      </c>
      <c r="I56" s="36">
        <v>592.83333333333348</v>
      </c>
      <c r="J56" s="36">
        <v>609.66666666666674</v>
      </c>
      <c r="K56" s="31">
        <v>576</v>
      </c>
      <c r="L56" s="31">
        <v>548.25</v>
      </c>
      <c r="M56" s="31">
        <v>152.69130000000001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432.45</v>
      </c>
      <c r="D57" s="36">
        <v>430.90000000000003</v>
      </c>
      <c r="E57" s="36">
        <v>421.80000000000007</v>
      </c>
      <c r="F57" s="36">
        <v>411.15000000000003</v>
      </c>
      <c r="G57" s="36">
        <v>402.05000000000007</v>
      </c>
      <c r="H57" s="36">
        <v>441.55000000000007</v>
      </c>
      <c r="I57" s="36">
        <v>450.65000000000009</v>
      </c>
      <c r="J57" s="36">
        <v>461.30000000000007</v>
      </c>
      <c r="K57" s="31">
        <v>440</v>
      </c>
      <c r="L57" s="31">
        <v>420.25</v>
      </c>
      <c r="M57" s="31">
        <v>31.781199999999998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1122.3</v>
      </c>
      <c r="D58" s="36">
        <v>1120.8999999999999</v>
      </c>
      <c r="E58" s="36">
        <v>1101.5999999999997</v>
      </c>
      <c r="F58" s="36">
        <v>1080.8999999999999</v>
      </c>
      <c r="G58" s="36">
        <v>1061.5999999999997</v>
      </c>
      <c r="H58" s="36">
        <v>1141.5999999999997</v>
      </c>
      <c r="I58" s="36">
        <v>1160.8999999999999</v>
      </c>
      <c r="J58" s="36">
        <v>1181.5999999999997</v>
      </c>
      <c r="K58" s="31">
        <v>1140.2</v>
      </c>
      <c r="L58" s="31">
        <v>1100.2</v>
      </c>
      <c r="M58" s="31">
        <v>23.639410000000002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1439.75</v>
      </c>
      <c r="D59" s="36">
        <v>1434.7833333333335</v>
      </c>
      <c r="E59" s="36">
        <v>1422.0166666666671</v>
      </c>
      <c r="F59" s="36">
        <v>1404.2833333333335</v>
      </c>
      <c r="G59" s="36">
        <v>1391.5166666666671</v>
      </c>
      <c r="H59" s="36">
        <v>1452.5166666666671</v>
      </c>
      <c r="I59" s="36">
        <v>1465.2833333333335</v>
      </c>
      <c r="J59" s="36">
        <v>1483.0166666666671</v>
      </c>
      <c r="K59" s="31">
        <v>1447.55</v>
      </c>
      <c r="L59" s="31">
        <v>1417.05</v>
      </c>
      <c r="M59" s="31">
        <v>12.15784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456.2</v>
      </c>
      <c r="D60" s="36">
        <v>451.88333333333338</v>
      </c>
      <c r="E60" s="36">
        <v>439.96666666666675</v>
      </c>
      <c r="F60" s="36">
        <v>423.73333333333335</v>
      </c>
      <c r="G60" s="36">
        <v>411.81666666666672</v>
      </c>
      <c r="H60" s="36">
        <v>468.11666666666679</v>
      </c>
      <c r="I60" s="36">
        <v>480.03333333333342</v>
      </c>
      <c r="J60" s="36">
        <v>496.26666666666682</v>
      </c>
      <c r="K60" s="31">
        <v>463.8</v>
      </c>
      <c r="L60" s="31">
        <v>435.65</v>
      </c>
      <c r="M60" s="31">
        <v>174.72068999999999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6500.75</v>
      </c>
      <c r="D61" s="36">
        <v>6537.916666666667</v>
      </c>
      <c r="E61" s="36">
        <v>6433.8333333333339</v>
      </c>
      <c r="F61" s="36">
        <v>6366.916666666667</v>
      </c>
      <c r="G61" s="36">
        <v>6262.8333333333339</v>
      </c>
      <c r="H61" s="36">
        <v>6604.8333333333339</v>
      </c>
      <c r="I61" s="36">
        <v>6708.9166666666679</v>
      </c>
      <c r="J61" s="36">
        <v>6775.8333333333339</v>
      </c>
      <c r="K61" s="31">
        <v>6642</v>
      </c>
      <c r="L61" s="31">
        <v>6471</v>
      </c>
      <c r="M61" s="31">
        <v>1.8287899999999999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2534.15</v>
      </c>
      <c r="D62" s="36">
        <v>2521.35</v>
      </c>
      <c r="E62" s="36">
        <v>2500.7999999999997</v>
      </c>
      <c r="F62" s="36">
        <v>2467.4499999999998</v>
      </c>
      <c r="G62" s="36">
        <v>2446.8999999999996</v>
      </c>
      <c r="H62" s="36">
        <v>2554.6999999999998</v>
      </c>
      <c r="I62" s="36">
        <v>2575.25</v>
      </c>
      <c r="J62" s="36">
        <v>2608.6</v>
      </c>
      <c r="K62" s="31">
        <v>2541.9</v>
      </c>
      <c r="L62" s="31">
        <v>2488</v>
      </c>
      <c r="M62" s="31">
        <v>1.1478699999999999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943.35</v>
      </c>
      <c r="D63" s="36">
        <v>941.66666666666663</v>
      </c>
      <c r="E63" s="36">
        <v>911.7833333333333</v>
      </c>
      <c r="F63" s="36">
        <v>880.2166666666667</v>
      </c>
      <c r="G63" s="36">
        <v>850.33333333333337</v>
      </c>
      <c r="H63" s="36">
        <v>973.23333333333323</v>
      </c>
      <c r="I63" s="36">
        <v>1003.1166666666667</v>
      </c>
      <c r="J63" s="36">
        <v>1034.6833333333332</v>
      </c>
      <c r="K63" s="31">
        <v>971.55</v>
      </c>
      <c r="L63" s="31">
        <v>910.1</v>
      </c>
      <c r="M63" s="31">
        <v>27.993760000000002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1087.5</v>
      </c>
      <c r="D64" s="36">
        <v>1081.6499999999999</v>
      </c>
      <c r="E64" s="36">
        <v>1071.2999999999997</v>
      </c>
      <c r="F64" s="36">
        <v>1055.0999999999999</v>
      </c>
      <c r="G64" s="36">
        <v>1044.7499999999998</v>
      </c>
      <c r="H64" s="36">
        <v>1097.8499999999997</v>
      </c>
      <c r="I64" s="36">
        <v>1108.1999999999996</v>
      </c>
      <c r="J64" s="36">
        <v>1124.3999999999996</v>
      </c>
      <c r="K64" s="31">
        <v>1092</v>
      </c>
      <c r="L64" s="31">
        <v>1065.45</v>
      </c>
      <c r="M64" s="31">
        <v>2.66059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286.95</v>
      </c>
      <c r="D65" s="36">
        <v>286.89999999999998</v>
      </c>
      <c r="E65" s="36">
        <v>284.64999999999998</v>
      </c>
      <c r="F65" s="36">
        <v>282.35000000000002</v>
      </c>
      <c r="G65" s="36">
        <v>280.10000000000002</v>
      </c>
      <c r="H65" s="36">
        <v>289.19999999999993</v>
      </c>
      <c r="I65" s="36">
        <v>291.44999999999993</v>
      </c>
      <c r="J65" s="36">
        <v>293.74999999999989</v>
      </c>
      <c r="K65" s="31">
        <v>289.14999999999998</v>
      </c>
      <c r="L65" s="31">
        <v>284.60000000000002</v>
      </c>
      <c r="M65" s="31">
        <v>26.41404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2602.9499999999998</v>
      </c>
      <c r="D66" s="36">
        <v>2596.0499999999997</v>
      </c>
      <c r="E66" s="36">
        <v>2553.5499999999993</v>
      </c>
      <c r="F66" s="36">
        <v>2504.1499999999996</v>
      </c>
      <c r="G66" s="36">
        <v>2461.6499999999992</v>
      </c>
      <c r="H66" s="36">
        <v>2645.4499999999994</v>
      </c>
      <c r="I66" s="36">
        <v>2687.9500000000003</v>
      </c>
      <c r="J66" s="36">
        <v>2737.3499999999995</v>
      </c>
      <c r="K66" s="31">
        <v>2638.55</v>
      </c>
      <c r="L66" s="31">
        <v>2546.65</v>
      </c>
      <c r="M66" s="31">
        <v>15.43145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539.20000000000005</v>
      </c>
      <c r="D67" s="36">
        <v>535.94999999999993</v>
      </c>
      <c r="E67" s="36">
        <v>531.89999999999986</v>
      </c>
      <c r="F67" s="36">
        <v>524.59999999999991</v>
      </c>
      <c r="G67" s="36">
        <v>520.54999999999984</v>
      </c>
      <c r="H67" s="36">
        <v>543.24999999999989</v>
      </c>
      <c r="I67" s="36">
        <v>547.29999999999984</v>
      </c>
      <c r="J67" s="36">
        <v>554.59999999999991</v>
      </c>
      <c r="K67" s="31">
        <v>540</v>
      </c>
      <c r="L67" s="31">
        <v>528.65</v>
      </c>
      <c r="M67" s="31">
        <v>17.869150000000001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2127.1999999999998</v>
      </c>
      <c r="D68" s="36">
        <v>2110.6999999999998</v>
      </c>
      <c r="E68" s="36">
        <v>2084.6999999999998</v>
      </c>
      <c r="F68" s="36">
        <v>2042.1999999999998</v>
      </c>
      <c r="G68" s="36">
        <v>2016.1999999999998</v>
      </c>
      <c r="H68" s="36">
        <v>2153.1999999999998</v>
      </c>
      <c r="I68" s="36">
        <v>2179.1999999999998</v>
      </c>
      <c r="J68" s="36">
        <v>2221.6999999999998</v>
      </c>
      <c r="K68" s="31">
        <v>2136.6999999999998</v>
      </c>
      <c r="L68" s="31">
        <v>2068.1999999999998</v>
      </c>
      <c r="M68" s="31">
        <v>3.11415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2215.15</v>
      </c>
      <c r="D69" s="36">
        <v>2205.1833333333334</v>
      </c>
      <c r="E69" s="36">
        <v>2187.9666666666667</v>
      </c>
      <c r="F69" s="36">
        <v>2160.7833333333333</v>
      </c>
      <c r="G69" s="36">
        <v>2143.5666666666666</v>
      </c>
      <c r="H69" s="36">
        <v>2232.3666666666668</v>
      </c>
      <c r="I69" s="36">
        <v>2249.5833333333339</v>
      </c>
      <c r="J69" s="36">
        <v>2276.7666666666669</v>
      </c>
      <c r="K69" s="31">
        <v>2222.4</v>
      </c>
      <c r="L69" s="31">
        <v>2178</v>
      </c>
      <c r="M69" s="31">
        <v>1.45845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440.5</v>
      </c>
      <c r="D70" s="36">
        <v>445.3</v>
      </c>
      <c r="E70" s="36">
        <v>430.25</v>
      </c>
      <c r="F70" s="36">
        <v>420</v>
      </c>
      <c r="G70" s="36">
        <v>404.95</v>
      </c>
      <c r="H70" s="36">
        <v>455.55</v>
      </c>
      <c r="I70" s="36">
        <v>470.60000000000008</v>
      </c>
      <c r="J70" s="36">
        <v>480.85</v>
      </c>
      <c r="K70" s="31">
        <v>460.35</v>
      </c>
      <c r="L70" s="31">
        <v>435.05</v>
      </c>
      <c r="M70" s="31">
        <v>19.601749999999999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154.25</v>
      </c>
      <c r="D71" s="36">
        <v>152.66666666666666</v>
      </c>
      <c r="E71" s="36">
        <v>149.73333333333332</v>
      </c>
      <c r="F71" s="36">
        <v>145.21666666666667</v>
      </c>
      <c r="G71" s="36">
        <v>142.28333333333333</v>
      </c>
      <c r="H71" s="36">
        <v>157.18333333333331</v>
      </c>
      <c r="I71" s="36">
        <v>160.11666666666665</v>
      </c>
      <c r="J71" s="36">
        <v>164.6333333333333</v>
      </c>
      <c r="K71" s="31">
        <v>155.6</v>
      </c>
      <c r="L71" s="31">
        <v>148.15</v>
      </c>
      <c r="M71" s="31">
        <v>38.368079999999999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3652.3</v>
      </c>
      <c r="D72" s="36">
        <v>3654.4333333333329</v>
      </c>
      <c r="E72" s="36">
        <v>3611.3666666666659</v>
      </c>
      <c r="F72" s="36">
        <v>3570.4333333333329</v>
      </c>
      <c r="G72" s="36">
        <v>3527.3666666666659</v>
      </c>
      <c r="H72" s="36">
        <v>3695.3666666666659</v>
      </c>
      <c r="I72" s="36">
        <v>3738.4333333333325</v>
      </c>
      <c r="J72" s="36">
        <v>3779.3666666666659</v>
      </c>
      <c r="K72" s="31">
        <v>3697.5</v>
      </c>
      <c r="L72" s="31">
        <v>3613.5</v>
      </c>
      <c r="M72" s="31">
        <v>4.1574900000000001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6277.9</v>
      </c>
      <c r="D73" s="36">
        <v>6231.166666666667</v>
      </c>
      <c r="E73" s="36">
        <v>6172.1333333333341</v>
      </c>
      <c r="F73" s="36">
        <v>6066.3666666666668</v>
      </c>
      <c r="G73" s="36">
        <v>6007.3333333333339</v>
      </c>
      <c r="H73" s="36">
        <v>6336.9333333333343</v>
      </c>
      <c r="I73" s="36">
        <v>6395.9666666666672</v>
      </c>
      <c r="J73" s="36">
        <v>6501.7333333333345</v>
      </c>
      <c r="K73" s="31">
        <v>6290.2</v>
      </c>
      <c r="L73" s="31">
        <v>6125.4</v>
      </c>
      <c r="M73" s="31">
        <v>1.54552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834.4</v>
      </c>
      <c r="D74" s="36">
        <v>827.13333333333333</v>
      </c>
      <c r="E74" s="36">
        <v>817.26666666666665</v>
      </c>
      <c r="F74" s="36">
        <v>800.13333333333333</v>
      </c>
      <c r="G74" s="36">
        <v>790.26666666666665</v>
      </c>
      <c r="H74" s="36">
        <v>844.26666666666665</v>
      </c>
      <c r="I74" s="36">
        <v>854.13333333333321</v>
      </c>
      <c r="J74" s="36">
        <v>871.26666666666665</v>
      </c>
      <c r="K74" s="31">
        <v>837</v>
      </c>
      <c r="L74" s="31">
        <v>810</v>
      </c>
      <c r="M74" s="31">
        <v>43.511870000000002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3719.2</v>
      </c>
      <c r="D75" s="36">
        <v>3725.4</v>
      </c>
      <c r="E75" s="36">
        <v>3692.8</v>
      </c>
      <c r="F75" s="36">
        <v>3666.4</v>
      </c>
      <c r="G75" s="36">
        <v>3633.8</v>
      </c>
      <c r="H75" s="36">
        <v>3751.8</v>
      </c>
      <c r="I75" s="36">
        <v>3784.3999999999996</v>
      </c>
      <c r="J75" s="36">
        <v>3810.8</v>
      </c>
      <c r="K75" s="31">
        <v>3758</v>
      </c>
      <c r="L75" s="31">
        <v>3699</v>
      </c>
      <c r="M75" s="31">
        <v>3.0642499999999999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6155.85</v>
      </c>
      <c r="D76" s="36">
        <v>6155.083333333333</v>
      </c>
      <c r="E76" s="36">
        <v>6104.9666666666662</v>
      </c>
      <c r="F76" s="36">
        <v>6054.083333333333</v>
      </c>
      <c r="G76" s="36">
        <v>6003.9666666666662</v>
      </c>
      <c r="H76" s="36">
        <v>6205.9666666666662</v>
      </c>
      <c r="I76" s="36">
        <v>6256.083333333333</v>
      </c>
      <c r="J76" s="36">
        <v>6306.9666666666662</v>
      </c>
      <c r="K76" s="31">
        <v>6205.2</v>
      </c>
      <c r="L76" s="31">
        <v>6104.2</v>
      </c>
      <c r="M76" s="31">
        <v>2.4779399999999998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3840.95</v>
      </c>
      <c r="D77" s="36">
        <v>3816.8333333333335</v>
      </c>
      <c r="E77" s="36">
        <v>3785.7166666666672</v>
      </c>
      <c r="F77" s="36">
        <v>3730.4833333333336</v>
      </c>
      <c r="G77" s="36">
        <v>3699.3666666666672</v>
      </c>
      <c r="H77" s="36">
        <v>3872.0666666666671</v>
      </c>
      <c r="I77" s="36">
        <v>3903.1833333333329</v>
      </c>
      <c r="J77" s="36">
        <v>3958.416666666667</v>
      </c>
      <c r="K77" s="31">
        <v>3847.95</v>
      </c>
      <c r="L77" s="31">
        <v>3761.6</v>
      </c>
      <c r="M77" s="31">
        <v>3.9672900000000002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2807.25</v>
      </c>
      <c r="D78" s="36">
        <v>2786.8833333333332</v>
      </c>
      <c r="E78" s="36">
        <v>2668.7666666666664</v>
      </c>
      <c r="F78" s="36">
        <v>2530.2833333333333</v>
      </c>
      <c r="G78" s="36">
        <v>2412.1666666666665</v>
      </c>
      <c r="H78" s="36">
        <v>2925.3666666666663</v>
      </c>
      <c r="I78" s="36">
        <v>3043.4833333333331</v>
      </c>
      <c r="J78" s="36">
        <v>3181.9666666666662</v>
      </c>
      <c r="K78" s="31">
        <v>2905</v>
      </c>
      <c r="L78" s="31">
        <v>2648.4</v>
      </c>
      <c r="M78" s="31">
        <v>20.569220000000001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147.30000000000001</v>
      </c>
      <c r="D79" s="36">
        <v>146.10000000000002</v>
      </c>
      <c r="E79" s="36">
        <v>144.55000000000004</v>
      </c>
      <c r="F79" s="36">
        <v>141.80000000000001</v>
      </c>
      <c r="G79" s="36">
        <v>140.25000000000003</v>
      </c>
      <c r="H79" s="36">
        <v>148.85000000000005</v>
      </c>
      <c r="I79" s="36">
        <v>150.4</v>
      </c>
      <c r="J79" s="36">
        <v>153.15000000000006</v>
      </c>
      <c r="K79" s="31">
        <v>147.65</v>
      </c>
      <c r="L79" s="31">
        <v>143.35</v>
      </c>
      <c r="M79" s="31">
        <v>108.58532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3520.45</v>
      </c>
      <c r="D80" s="36">
        <v>3468.1666666666665</v>
      </c>
      <c r="E80" s="36">
        <v>3402.333333333333</v>
      </c>
      <c r="F80" s="36">
        <v>3284.2166666666667</v>
      </c>
      <c r="G80" s="36">
        <v>3218.3833333333332</v>
      </c>
      <c r="H80" s="36">
        <v>3586.2833333333328</v>
      </c>
      <c r="I80" s="36">
        <v>3652.1166666666659</v>
      </c>
      <c r="J80" s="36">
        <v>3770.2333333333327</v>
      </c>
      <c r="K80" s="31">
        <v>3534</v>
      </c>
      <c r="L80" s="31">
        <v>3350.05</v>
      </c>
      <c r="M80" s="31">
        <v>1.07223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434.95</v>
      </c>
      <c r="D81" s="36">
        <v>435.7166666666667</v>
      </c>
      <c r="E81" s="36">
        <v>427.43333333333339</v>
      </c>
      <c r="F81" s="36">
        <v>419.91666666666669</v>
      </c>
      <c r="G81" s="36">
        <v>411.63333333333338</v>
      </c>
      <c r="H81" s="36">
        <v>443.23333333333341</v>
      </c>
      <c r="I81" s="36">
        <v>451.51666666666671</v>
      </c>
      <c r="J81" s="36">
        <v>459.03333333333342</v>
      </c>
      <c r="K81" s="31">
        <v>444</v>
      </c>
      <c r="L81" s="31">
        <v>428.2</v>
      </c>
      <c r="M81" s="31">
        <v>10.362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173.1</v>
      </c>
      <c r="D82" s="36">
        <v>173.78333333333333</v>
      </c>
      <c r="E82" s="36">
        <v>167.46666666666667</v>
      </c>
      <c r="F82" s="36">
        <v>161.83333333333334</v>
      </c>
      <c r="G82" s="36">
        <v>155.51666666666668</v>
      </c>
      <c r="H82" s="36">
        <v>179.41666666666666</v>
      </c>
      <c r="I82" s="36">
        <v>185.73333333333332</v>
      </c>
      <c r="J82" s="36">
        <v>191.36666666666665</v>
      </c>
      <c r="K82" s="31">
        <v>180.1</v>
      </c>
      <c r="L82" s="31">
        <v>168.15</v>
      </c>
      <c r="M82" s="31">
        <v>361.93338999999997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2007.25</v>
      </c>
      <c r="D83" s="36">
        <v>1997.8500000000001</v>
      </c>
      <c r="E83" s="36">
        <v>1973.4000000000003</v>
      </c>
      <c r="F83" s="36">
        <v>1939.5500000000002</v>
      </c>
      <c r="G83" s="36">
        <v>1915.1000000000004</v>
      </c>
      <c r="H83" s="36">
        <v>2031.7000000000003</v>
      </c>
      <c r="I83" s="36">
        <v>2056.15</v>
      </c>
      <c r="J83" s="36">
        <v>2090</v>
      </c>
      <c r="K83" s="31">
        <v>2022.3</v>
      </c>
      <c r="L83" s="31">
        <v>1964</v>
      </c>
      <c r="M83" s="31">
        <v>1.40161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1218.6500000000001</v>
      </c>
      <c r="D84" s="36">
        <v>1213.4166666666667</v>
      </c>
      <c r="E84" s="36">
        <v>1203.7833333333335</v>
      </c>
      <c r="F84" s="36">
        <v>1188.9166666666667</v>
      </c>
      <c r="G84" s="36">
        <v>1179.2833333333335</v>
      </c>
      <c r="H84" s="36">
        <v>1228.2833333333335</v>
      </c>
      <c r="I84" s="36">
        <v>1237.9166666666667</v>
      </c>
      <c r="J84" s="36">
        <v>1252.7833333333335</v>
      </c>
      <c r="K84" s="31">
        <v>1223.05</v>
      </c>
      <c r="L84" s="31">
        <v>1198.55</v>
      </c>
      <c r="M84" s="31">
        <v>7.0159099999999999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2256.8000000000002</v>
      </c>
      <c r="D85" s="36">
        <v>2232.5333333333333</v>
      </c>
      <c r="E85" s="36">
        <v>2199.6166666666668</v>
      </c>
      <c r="F85" s="36">
        <v>2142.4333333333334</v>
      </c>
      <c r="G85" s="36">
        <v>2109.5166666666669</v>
      </c>
      <c r="H85" s="36">
        <v>2289.7166666666667</v>
      </c>
      <c r="I85" s="36">
        <v>2322.6333333333337</v>
      </c>
      <c r="J85" s="36">
        <v>2379.8166666666666</v>
      </c>
      <c r="K85" s="31">
        <v>2265.4499999999998</v>
      </c>
      <c r="L85" s="31">
        <v>2175.35</v>
      </c>
      <c r="M85" s="31">
        <v>5.9995099999999999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2168.5</v>
      </c>
      <c r="D86" s="36">
        <v>2132.4666666666667</v>
      </c>
      <c r="E86" s="36">
        <v>2082.9333333333334</v>
      </c>
      <c r="F86" s="36">
        <v>1997.3666666666668</v>
      </c>
      <c r="G86" s="36">
        <v>1947.8333333333335</v>
      </c>
      <c r="H86" s="36">
        <v>2218.0333333333333</v>
      </c>
      <c r="I86" s="36">
        <v>2267.5666666666671</v>
      </c>
      <c r="J86" s="36">
        <v>2353.1333333333332</v>
      </c>
      <c r="K86" s="31">
        <v>2182</v>
      </c>
      <c r="L86" s="31">
        <v>2046.9</v>
      </c>
      <c r="M86" s="31">
        <v>20.10089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582.9</v>
      </c>
      <c r="D87" s="36">
        <v>581.68333333333328</v>
      </c>
      <c r="E87" s="36">
        <v>567.26666666666654</v>
      </c>
      <c r="F87" s="36">
        <v>551.63333333333321</v>
      </c>
      <c r="G87" s="36">
        <v>537.21666666666647</v>
      </c>
      <c r="H87" s="36">
        <v>597.31666666666661</v>
      </c>
      <c r="I87" s="36">
        <v>611.73333333333335</v>
      </c>
      <c r="J87" s="36">
        <v>627.36666666666667</v>
      </c>
      <c r="K87" s="31">
        <v>596.1</v>
      </c>
      <c r="L87" s="31">
        <v>566.04999999999995</v>
      </c>
      <c r="M87" s="31">
        <v>12.40706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2965.35</v>
      </c>
      <c r="D88" s="36">
        <v>3004.1166666666668</v>
      </c>
      <c r="E88" s="36">
        <v>2881.2333333333336</v>
      </c>
      <c r="F88" s="36">
        <v>2797.1166666666668</v>
      </c>
      <c r="G88" s="36">
        <v>2674.2333333333336</v>
      </c>
      <c r="H88" s="36">
        <v>3088.2333333333336</v>
      </c>
      <c r="I88" s="36">
        <v>3211.1166666666668</v>
      </c>
      <c r="J88" s="36">
        <v>3295.2333333333336</v>
      </c>
      <c r="K88" s="31">
        <v>3127</v>
      </c>
      <c r="L88" s="31">
        <v>2920</v>
      </c>
      <c r="M88" s="31">
        <v>31.76427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1346.9</v>
      </c>
      <c r="D89" s="36">
        <v>1342.8166666666668</v>
      </c>
      <c r="E89" s="36">
        <v>1330.7333333333336</v>
      </c>
      <c r="F89" s="36">
        <v>1314.5666666666668</v>
      </c>
      <c r="G89" s="36">
        <v>1302.4833333333336</v>
      </c>
      <c r="H89" s="36">
        <v>1358.9833333333336</v>
      </c>
      <c r="I89" s="36">
        <v>1371.0666666666671</v>
      </c>
      <c r="J89" s="36">
        <v>1387.2333333333336</v>
      </c>
      <c r="K89" s="31">
        <v>1354.9</v>
      </c>
      <c r="L89" s="31">
        <v>1326.65</v>
      </c>
      <c r="M89" s="31">
        <v>9.4180899999999994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1630.6</v>
      </c>
      <c r="D90" s="36">
        <v>1630.6666666666667</v>
      </c>
      <c r="E90" s="36">
        <v>1614.5833333333335</v>
      </c>
      <c r="F90" s="36">
        <v>1598.5666666666668</v>
      </c>
      <c r="G90" s="36">
        <v>1582.4833333333336</v>
      </c>
      <c r="H90" s="36">
        <v>1646.6833333333334</v>
      </c>
      <c r="I90" s="36">
        <v>1662.7666666666669</v>
      </c>
      <c r="J90" s="36">
        <v>1678.7833333333333</v>
      </c>
      <c r="K90" s="31">
        <v>1646.75</v>
      </c>
      <c r="L90" s="31">
        <v>1614.65</v>
      </c>
      <c r="M90" s="31">
        <v>33.412970000000001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3636.65</v>
      </c>
      <c r="D91" s="36">
        <v>3634.7833333333328</v>
      </c>
      <c r="E91" s="36">
        <v>3579.5666666666657</v>
      </c>
      <c r="F91" s="36">
        <v>3522.4833333333327</v>
      </c>
      <c r="G91" s="36">
        <v>3467.2666666666655</v>
      </c>
      <c r="H91" s="36">
        <v>3691.8666666666659</v>
      </c>
      <c r="I91" s="36">
        <v>3747.083333333333</v>
      </c>
      <c r="J91" s="36">
        <v>3804.1666666666661</v>
      </c>
      <c r="K91" s="31">
        <v>3690</v>
      </c>
      <c r="L91" s="31">
        <v>3577.7</v>
      </c>
      <c r="M91" s="31">
        <v>2.5578099999999999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1403.6</v>
      </c>
      <c r="D92" s="36">
        <v>1401.6000000000001</v>
      </c>
      <c r="E92" s="36">
        <v>1389.0000000000002</v>
      </c>
      <c r="F92" s="36">
        <v>1374.4</v>
      </c>
      <c r="G92" s="36">
        <v>1361.8000000000002</v>
      </c>
      <c r="H92" s="36">
        <v>1416.2000000000003</v>
      </c>
      <c r="I92" s="36">
        <v>1428.8000000000002</v>
      </c>
      <c r="J92" s="36">
        <v>1443.4000000000003</v>
      </c>
      <c r="K92" s="31">
        <v>1414.2</v>
      </c>
      <c r="L92" s="31">
        <v>1387</v>
      </c>
      <c r="M92" s="31">
        <v>283.21062000000001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584</v>
      </c>
      <c r="D93" s="36">
        <v>586.80000000000007</v>
      </c>
      <c r="E93" s="36">
        <v>579.45000000000016</v>
      </c>
      <c r="F93" s="36">
        <v>574.90000000000009</v>
      </c>
      <c r="G93" s="36">
        <v>567.55000000000018</v>
      </c>
      <c r="H93" s="36">
        <v>591.35000000000014</v>
      </c>
      <c r="I93" s="36">
        <v>598.70000000000005</v>
      </c>
      <c r="J93" s="36">
        <v>603.25000000000011</v>
      </c>
      <c r="K93" s="31">
        <v>594.15</v>
      </c>
      <c r="L93" s="31">
        <v>582.25</v>
      </c>
      <c r="M93" s="31">
        <v>24.537710000000001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4908.8500000000004</v>
      </c>
      <c r="D94" s="36">
        <v>4874.9833333333336</v>
      </c>
      <c r="E94" s="36">
        <v>4825.9666666666672</v>
      </c>
      <c r="F94" s="36">
        <v>4743.0833333333339</v>
      </c>
      <c r="G94" s="36">
        <v>4694.0666666666675</v>
      </c>
      <c r="H94" s="36">
        <v>4957.8666666666668</v>
      </c>
      <c r="I94" s="36">
        <v>5006.8833333333332</v>
      </c>
      <c r="J94" s="36">
        <v>5089.7666666666664</v>
      </c>
      <c r="K94" s="31">
        <v>4924</v>
      </c>
      <c r="L94" s="31">
        <v>4792.1000000000004</v>
      </c>
      <c r="M94" s="31">
        <v>7.1809399999999997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591.29999999999995</v>
      </c>
      <c r="D95" s="36">
        <v>589.86666666666667</v>
      </c>
      <c r="E95" s="36">
        <v>577.73333333333335</v>
      </c>
      <c r="F95" s="36">
        <v>564.16666666666663</v>
      </c>
      <c r="G95" s="36">
        <v>552.0333333333333</v>
      </c>
      <c r="H95" s="36">
        <v>603.43333333333339</v>
      </c>
      <c r="I95" s="36">
        <v>615.56666666666683</v>
      </c>
      <c r="J95" s="36">
        <v>629.13333333333344</v>
      </c>
      <c r="K95" s="31">
        <v>602</v>
      </c>
      <c r="L95" s="31">
        <v>576.29999999999995</v>
      </c>
      <c r="M95" s="31">
        <v>51.05348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510.2</v>
      </c>
      <c r="D96" s="36">
        <v>508.65000000000003</v>
      </c>
      <c r="E96" s="36">
        <v>490.85</v>
      </c>
      <c r="F96" s="36">
        <v>471.5</v>
      </c>
      <c r="G96" s="36">
        <v>453.7</v>
      </c>
      <c r="H96" s="36">
        <v>528</v>
      </c>
      <c r="I96" s="36">
        <v>545.80000000000018</v>
      </c>
      <c r="J96" s="36">
        <v>565.15000000000009</v>
      </c>
      <c r="K96" s="31">
        <v>526.45000000000005</v>
      </c>
      <c r="L96" s="31">
        <v>489.3</v>
      </c>
      <c r="M96" s="31">
        <v>97.895169999999993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2424.15</v>
      </c>
      <c r="D97" s="36">
        <v>2419.5666666666671</v>
      </c>
      <c r="E97" s="36">
        <v>2410.6833333333343</v>
      </c>
      <c r="F97" s="36">
        <v>2397.2166666666672</v>
      </c>
      <c r="G97" s="36">
        <v>2388.3333333333344</v>
      </c>
      <c r="H97" s="36">
        <v>2433.0333333333342</v>
      </c>
      <c r="I97" s="36">
        <v>2441.9166666666665</v>
      </c>
      <c r="J97" s="36">
        <v>2455.3833333333341</v>
      </c>
      <c r="K97" s="31">
        <v>2428.4499999999998</v>
      </c>
      <c r="L97" s="31">
        <v>2406.1</v>
      </c>
      <c r="M97" s="31">
        <v>8.8647399999999994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312.60000000000002</v>
      </c>
      <c r="D98" s="36">
        <v>312.61666666666667</v>
      </c>
      <c r="E98" s="36">
        <v>310.48333333333335</v>
      </c>
      <c r="F98" s="36">
        <v>308.36666666666667</v>
      </c>
      <c r="G98" s="36">
        <v>306.23333333333335</v>
      </c>
      <c r="H98" s="36">
        <v>314.73333333333335</v>
      </c>
      <c r="I98" s="36">
        <v>316.86666666666667</v>
      </c>
      <c r="J98" s="36">
        <v>318.98333333333335</v>
      </c>
      <c r="K98" s="31">
        <v>314.75</v>
      </c>
      <c r="L98" s="31">
        <v>310.5</v>
      </c>
      <c r="M98" s="31">
        <v>2.9053800000000001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38535.449999999997</v>
      </c>
      <c r="D99" s="36">
        <v>39002.116666666669</v>
      </c>
      <c r="E99" s="36">
        <v>37838.333333333336</v>
      </c>
      <c r="F99" s="36">
        <v>37141.216666666667</v>
      </c>
      <c r="G99" s="36">
        <v>35977.433333333334</v>
      </c>
      <c r="H99" s="36">
        <v>39699.233333333337</v>
      </c>
      <c r="I99" s="36">
        <v>40863.016666666663</v>
      </c>
      <c r="J99" s="36">
        <v>41560.133333333339</v>
      </c>
      <c r="K99" s="31">
        <v>40165.9</v>
      </c>
      <c r="L99" s="31">
        <v>38305</v>
      </c>
      <c r="M99" s="31">
        <v>0.18831999999999999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1010.7</v>
      </c>
      <c r="D100" s="36">
        <v>1003.3166666666666</v>
      </c>
      <c r="E100" s="36">
        <v>992.88333333333321</v>
      </c>
      <c r="F100" s="36">
        <v>975.06666666666661</v>
      </c>
      <c r="G100" s="36">
        <v>964.63333333333321</v>
      </c>
      <c r="H100" s="36">
        <v>1021.1333333333332</v>
      </c>
      <c r="I100" s="36">
        <v>1031.5666666666666</v>
      </c>
      <c r="J100" s="36">
        <v>1049.3833333333332</v>
      </c>
      <c r="K100" s="31">
        <v>1013.75</v>
      </c>
      <c r="L100" s="31">
        <v>985.5</v>
      </c>
      <c r="M100" s="31">
        <v>127.99836999999999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1638.4</v>
      </c>
      <c r="D101" s="36">
        <v>1629.9000000000003</v>
      </c>
      <c r="E101" s="36">
        <v>1615.6000000000006</v>
      </c>
      <c r="F101" s="36">
        <v>1592.8000000000002</v>
      </c>
      <c r="G101" s="36">
        <v>1578.5000000000005</v>
      </c>
      <c r="H101" s="36">
        <v>1652.7000000000007</v>
      </c>
      <c r="I101" s="36">
        <v>1667.0000000000005</v>
      </c>
      <c r="J101" s="36">
        <v>1689.8000000000009</v>
      </c>
      <c r="K101" s="31">
        <v>1644.2</v>
      </c>
      <c r="L101" s="31">
        <v>1607.1</v>
      </c>
      <c r="M101" s="31">
        <v>6.2619499999999997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521.45000000000005</v>
      </c>
      <c r="D102" s="36">
        <v>518.30000000000007</v>
      </c>
      <c r="E102" s="36">
        <v>513.65000000000009</v>
      </c>
      <c r="F102" s="36">
        <v>505.85</v>
      </c>
      <c r="G102" s="36">
        <v>501.20000000000005</v>
      </c>
      <c r="H102" s="36">
        <v>526.10000000000014</v>
      </c>
      <c r="I102" s="36">
        <v>530.75</v>
      </c>
      <c r="J102" s="36">
        <v>538.55000000000018</v>
      </c>
      <c r="K102" s="31">
        <v>522.95000000000005</v>
      </c>
      <c r="L102" s="31">
        <v>510.5</v>
      </c>
      <c r="M102" s="31">
        <v>10.224449999999999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15.5</v>
      </c>
      <c r="D103" s="36">
        <v>15.183333333333332</v>
      </c>
      <c r="E103" s="36">
        <v>14.716666666666663</v>
      </c>
      <c r="F103" s="36">
        <v>13.933333333333332</v>
      </c>
      <c r="G103" s="36">
        <v>13.466666666666663</v>
      </c>
      <c r="H103" s="36">
        <v>15.966666666666663</v>
      </c>
      <c r="I103" s="36">
        <v>16.43333333333333</v>
      </c>
      <c r="J103" s="36">
        <v>17.216666666666661</v>
      </c>
      <c r="K103" s="31">
        <v>15.65</v>
      </c>
      <c r="L103" s="31">
        <v>14.4</v>
      </c>
      <c r="M103" s="31">
        <v>5479.8851100000002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81.25</v>
      </c>
      <c r="D104" s="36">
        <v>80.783333333333331</v>
      </c>
      <c r="E104" s="36">
        <v>79.966666666666669</v>
      </c>
      <c r="F104" s="36">
        <v>78.683333333333337</v>
      </c>
      <c r="G104" s="36">
        <v>77.866666666666674</v>
      </c>
      <c r="H104" s="36">
        <v>82.066666666666663</v>
      </c>
      <c r="I104" s="36">
        <v>82.883333333333326</v>
      </c>
      <c r="J104" s="36">
        <v>84.166666666666657</v>
      </c>
      <c r="K104" s="31">
        <v>81.599999999999994</v>
      </c>
      <c r="L104" s="31">
        <v>79.5</v>
      </c>
      <c r="M104" s="31">
        <v>381.53683000000001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439.95</v>
      </c>
      <c r="D105" s="36">
        <v>436.38333333333338</v>
      </c>
      <c r="E105" s="36">
        <v>429.96666666666675</v>
      </c>
      <c r="F105" s="36">
        <v>419.98333333333335</v>
      </c>
      <c r="G105" s="36">
        <v>413.56666666666672</v>
      </c>
      <c r="H105" s="36">
        <v>446.36666666666679</v>
      </c>
      <c r="I105" s="36">
        <v>452.78333333333342</v>
      </c>
      <c r="J105" s="36">
        <v>462.76666666666682</v>
      </c>
      <c r="K105" s="31">
        <v>442.8</v>
      </c>
      <c r="L105" s="31">
        <v>426.4</v>
      </c>
      <c r="M105" s="31">
        <v>14.17071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532.95000000000005</v>
      </c>
      <c r="D106" s="36">
        <v>531.13333333333333</v>
      </c>
      <c r="E106" s="36">
        <v>525.26666666666665</v>
      </c>
      <c r="F106" s="36">
        <v>517.58333333333337</v>
      </c>
      <c r="G106" s="36">
        <v>511.7166666666667</v>
      </c>
      <c r="H106" s="36">
        <v>538.81666666666661</v>
      </c>
      <c r="I106" s="36">
        <v>544.68333333333317</v>
      </c>
      <c r="J106" s="36">
        <v>552.36666666666656</v>
      </c>
      <c r="K106" s="31">
        <v>537</v>
      </c>
      <c r="L106" s="31">
        <v>523.45000000000005</v>
      </c>
      <c r="M106" s="31">
        <v>50.104579999999999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531.65</v>
      </c>
      <c r="D107" s="36">
        <v>536.35</v>
      </c>
      <c r="E107" s="36">
        <v>516.55000000000007</v>
      </c>
      <c r="F107" s="36">
        <v>501.45000000000005</v>
      </c>
      <c r="G107" s="36">
        <v>481.65000000000009</v>
      </c>
      <c r="H107" s="36">
        <v>551.45000000000005</v>
      </c>
      <c r="I107" s="36">
        <v>571.25</v>
      </c>
      <c r="J107" s="36">
        <v>586.35</v>
      </c>
      <c r="K107" s="31">
        <v>556.15</v>
      </c>
      <c r="L107" s="31">
        <v>521.25</v>
      </c>
      <c r="M107" s="31">
        <v>26.268370000000001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3105.95</v>
      </c>
      <c r="D108" s="36">
        <v>3082.5499999999997</v>
      </c>
      <c r="E108" s="36">
        <v>3007.5999999999995</v>
      </c>
      <c r="F108" s="36">
        <v>2909.2499999999995</v>
      </c>
      <c r="G108" s="36">
        <v>2834.2999999999993</v>
      </c>
      <c r="H108" s="36">
        <v>3180.8999999999996</v>
      </c>
      <c r="I108" s="36">
        <v>3255.8499999999995</v>
      </c>
      <c r="J108" s="36">
        <v>3354.2</v>
      </c>
      <c r="K108" s="31">
        <v>3157.5</v>
      </c>
      <c r="L108" s="31">
        <v>2984.2</v>
      </c>
      <c r="M108" s="31">
        <v>16.6721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1486.25</v>
      </c>
      <c r="D109" s="36">
        <v>1480.1000000000001</v>
      </c>
      <c r="E109" s="36">
        <v>1468.8000000000002</v>
      </c>
      <c r="F109" s="36">
        <v>1451.3500000000001</v>
      </c>
      <c r="G109" s="36">
        <v>1440.0500000000002</v>
      </c>
      <c r="H109" s="36">
        <v>1497.5500000000002</v>
      </c>
      <c r="I109" s="36">
        <v>1508.85</v>
      </c>
      <c r="J109" s="36">
        <v>1526.3000000000002</v>
      </c>
      <c r="K109" s="31">
        <v>1491.4</v>
      </c>
      <c r="L109" s="31">
        <v>1462.65</v>
      </c>
      <c r="M109" s="31">
        <v>23.88841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226.15</v>
      </c>
      <c r="D110" s="36">
        <v>224.38333333333335</v>
      </c>
      <c r="E110" s="36">
        <v>219.7166666666667</v>
      </c>
      <c r="F110" s="36">
        <v>213.28333333333333</v>
      </c>
      <c r="G110" s="36">
        <v>208.61666666666667</v>
      </c>
      <c r="H110" s="36">
        <v>230.81666666666672</v>
      </c>
      <c r="I110" s="36">
        <v>235.48333333333341</v>
      </c>
      <c r="J110" s="36">
        <v>241.91666666666674</v>
      </c>
      <c r="K110" s="31">
        <v>229.05</v>
      </c>
      <c r="L110" s="31">
        <v>217.95</v>
      </c>
      <c r="M110" s="31">
        <v>195.74909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1669.35</v>
      </c>
      <c r="D111" s="36">
        <v>1674.0166666666667</v>
      </c>
      <c r="E111" s="36">
        <v>1655.1333333333332</v>
      </c>
      <c r="F111" s="36">
        <v>1640.9166666666665</v>
      </c>
      <c r="G111" s="36">
        <v>1622.0333333333331</v>
      </c>
      <c r="H111" s="36">
        <v>1688.2333333333333</v>
      </c>
      <c r="I111" s="36">
        <v>1707.116666666667</v>
      </c>
      <c r="J111" s="36">
        <v>1721.3333333333335</v>
      </c>
      <c r="K111" s="31">
        <v>1692.9</v>
      </c>
      <c r="L111" s="31">
        <v>1659.8</v>
      </c>
      <c r="M111" s="31">
        <v>46.000039999999998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182.5</v>
      </c>
      <c r="D112" s="36">
        <v>184.70000000000002</v>
      </c>
      <c r="E112" s="36">
        <v>175.55000000000004</v>
      </c>
      <c r="F112" s="36">
        <v>168.60000000000002</v>
      </c>
      <c r="G112" s="36">
        <v>159.45000000000005</v>
      </c>
      <c r="H112" s="36">
        <v>191.65000000000003</v>
      </c>
      <c r="I112" s="36">
        <v>200.8</v>
      </c>
      <c r="J112" s="36">
        <v>207.75000000000003</v>
      </c>
      <c r="K112" s="31">
        <v>193.85</v>
      </c>
      <c r="L112" s="31">
        <v>177.75</v>
      </c>
      <c r="M112" s="31">
        <v>841.37345000000005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1195.5999999999999</v>
      </c>
      <c r="D113" s="36">
        <v>1203.2</v>
      </c>
      <c r="E113" s="36">
        <v>1182.4000000000001</v>
      </c>
      <c r="F113" s="36">
        <v>1169.2</v>
      </c>
      <c r="G113" s="36">
        <v>1148.4000000000001</v>
      </c>
      <c r="H113" s="36">
        <v>1216.4000000000001</v>
      </c>
      <c r="I113" s="36">
        <v>1237.1999999999998</v>
      </c>
      <c r="J113" s="36">
        <v>1250.4000000000001</v>
      </c>
      <c r="K113" s="31">
        <v>1224</v>
      </c>
      <c r="L113" s="31">
        <v>1190</v>
      </c>
      <c r="M113" s="31">
        <v>2.5684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939.15</v>
      </c>
      <c r="D114" s="36">
        <v>936.51666666666677</v>
      </c>
      <c r="E114" s="36">
        <v>918.63333333333355</v>
      </c>
      <c r="F114" s="36">
        <v>898.11666666666679</v>
      </c>
      <c r="G114" s="36">
        <v>880.23333333333358</v>
      </c>
      <c r="H114" s="36">
        <v>957.03333333333353</v>
      </c>
      <c r="I114" s="36">
        <v>974.91666666666674</v>
      </c>
      <c r="J114" s="36">
        <v>995.43333333333351</v>
      </c>
      <c r="K114" s="31">
        <v>954.4</v>
      </c>
      <c r="L114" s="31">
        <v>916</v>
      </c>
      <c r="M114" s="31">
        <v>24.826879999999999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153.69999999999999</v>
      </c>
      <c r="D115" s="36">
        <v>154.95000000000002</v>
      </c>
      <c r="E115" s="36">
        <v>147.90000000000003</v>
      </c>
      <c r="F115" s="36">
        <v>142.10000000000002</v>
      </c>
      <c r="G115" s="36">
        <v>135.05000000000004</v>
      </c>
      <c r="H115" s="36">
        <v>160.75000000000003</v>
      </c>
      <c r="I115" s="36">
        <v>167.80000000000004</v>
      </c>
      <c r="J115" s="36">
        <v>173.60000000000002</v>
      </c>
      <c r="K115" s="31">
        <v>162</v>
      </c>
      <c r="L115" s="31">
        <v>149.15</v>
      </c>
      <c r="M115" s="31">
        <v>648.01527999999996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415.5</v>
      </c>
      <c r="D116" s="36">
        <v>416.10000000000008</v>
      </c>
      <c r="E116" s="36">
        <v>408.00000000000017</v>
      </c>
      <c r="F116" s="36">
        <v>400.50000000000011</v>
      </c>
      <c r="G116" s="36">
        <v>392.4000000000002</v>
      </c>
      <c r="H116" s="36">
        <v>423.60000000000014</v>
      </c>
      <c r="I116" s="36">
        <v>431.70000000000005</v>
      </c>
      <c r="J116" s="36">
        <v>439.2000000000001</v>
      </c>
      <c r="K116" s="31">
        <v>424.2</v>
      </c>
      <c r="L116" s="31">
        <v>408.6</v>
      </c>
      <c r="M116" s="31">
        <v>322.83965000000001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761.45</v>
      </c>
      <c r="D117" s="36">
        <v>760.08333333333337</v>
      </c>
      <c r="E117" s="36">
        <v>743.2166666666667</v>
      </c>
      <c r="F117" s="36">
        <v>724.98333333333335</v>
      </c>
      <c r="G117" s="36">
        <v>708.11666666666667</v>
      </c>
      <c r="H117" s="36">
        <v>778.31666666666672</v>
      </c>
      <c r="I117" s="36">
        <v>795.18333333333328</v>
      </c>
      <c r="J117" s="36">
        <v>813.41666666666674</v>
      </c>
      <c r="K117" s="31">
        <v>776.95</v>
      </c>
      <c r="L117" s="31">
        <v>741.85</v>
      </c>
      <c r="M117" s="31">
        <v>18.789210000000001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500.2</v>
      </c>
      <c r="D118" s="36">
        <v>498.73333333333329</v>
      </c>
      <c r="E118" s="36">
        <v>485.56666666666661</v>
      </c>
      <c r="F118" s="36">
        <v>470.93333333333334</v>
      </c>
      <c r="G118" s="36">
        <v>457.76666666666665</v>
      </c>
      <c r="H118" s="36">
        <v>513.36666666666656</v>
      </c>
      <c r="I118" s="36">
        <v>526.53333333333319</v>
      </c>
      <c r="J118" s="36">
        <v>541.16666666666652</v>
      </c>
      <c r="K118" s="31">
        <v>511.9</v>
      </c>
      <c r="L118" s="31">
        <v>484.1</v>
      </c>
      <c r="M118" s="31">
        <v>31.88552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811.75</v>
      </c>
      <c r="D119" s="36">
        <v>812.4</v>
      </c>
      <c r="E119" s="36">
        <v>799.8</v>
      </c>
      <c r="F119" s="36">
        <v>787.85</v>
      </c>
      <c r="G119" s="36">
        <v>775.25</v>
      </c>
      <c r="H119" s="36">
        <v>824.34999999999991</v>
      </c>
      <c r="I119" s="36">
        <v>836.95</v>
      </c>
      <c r="J119" s="36">
        <v>848.89999999999986</v>
      </c>
      <c r="K119" s="31">
        <v>825</v>
      </c>
      <c r="L119" s="31">
        <v>800.45</v>
      </c>
      <c r="M119" s="31">
        <v>13.96058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482.05</v>
      </c>
      <c r="D120" s="36">
        <v>480.36666666666662</v>
      </c>
      <c r="E120" s="36">
        <v>476.73333333333323</v>
      </c>
      <c r="F120" s="36">
        <v>471.41666666666663</v>
      </c>
      <c r="G120" s="36">
        <v>467.78333333333325</v>
      </c>
      <c r="H120" s="36">
        <v>485.68333333333322</v>
      </c>
      <c r="I120" s="36">
        <v>489.31666666666655</v>
      </c>
      <c r="J120" s="36">
        <v>494.63333333333321</v>
      </c>
      <c r="K120" s="31">
        <v>484</v>
      </c>
      <c r="L120" s="31">
        <v>475.05</v>
      </c>
      <c r="M120" s="31">
        <v>17.99879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1742.45</v>
      </c>
      <c r="D121" s="36">
        <v>1736.8166666666666</v>
      </c>
      <c r="E121" s="36">
        <v>1724.6333333333332</v>
      </c>
      <c r="F121" s="36">
        <v>1706.8166666666666</v>
      </c>
      <c r="G121" s="36">
        <v>1694.6333333333332</v>
      </c>
      <c r="H121" s="36">
        <v>1754.6333333333332</v>
      </c>
      <c r="I121" s="36">
        <v>1766.8166666666666</v>
      </c>
      <c r="J121" s="36">
        <v>1784.6333333333332</v>
      </c>
      <c r="K121" s="31">
        <v>1749</v>
      </c>
      <c r="L121" s="31">
        <v>1719</v>
      </c>
      <c r="M121" s="31">
        <v>40.639760000000003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171.5</v>
      </c>
      <c r="D122" s="36">
        <v>170.13333333333333</v>
      </c>
      <c r="E122" s="36">
        <v>167.11666666666665</v>
      </c>
      <c r="F122" s="36">
        <v>162.73333333333332</v>
      </c>
      <c r="G122" s="36">
        <v>159.71666666666664</v>
      </c>
      <c r="H122" s="36">
        <v>174.51666666666665</v>
      </c>
      <c r="I122" s="36">
        <v>177.5333333333333</v>
      </c>
      <c r="J122" s="36">
        <v>181.91666666666666</v>
      </c>
      <c r="K122" s="31">
        <v>173.15</v>
      </c>
      <c r="L122" s="31">
        <v>165.75</v>
      </c>
      <c r="M122" s="31">
        <v>50.267899999999997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2451.9</v>
      </c>
      <c r="D123" s="36">
        <v>2439.9500000000003</v>
      </c>
      <c r="E123" s="36">
        <v>2417.8500000000004</v>
      </c>
      <c r="F123" s="36">
        <v>2383.8000000000002</v>
      </c>
      <c r="G123" s="36">
        <v>2361.7000000000003</v>
      </c>
      <c r="H123" s="36">
        <v>2474.0000000000005</v>
      </c>
      <c r="I123" s="36">
        <v>2496.1</v>
      </c>
      <c r="J123" s="36">
        <v>2530.1500000000005</v>
      </c>
      <c r="K123" s="31">
        <v>2462.0500000000002</v>
      </c>
      <c r="L123" s="31">
        <v>2405.9</v>
      </c>
      <c r="M123" s="31">
        <v>1.18344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392.5</v>
      </c>
      <c r="D124" s="36">
        <v>391.5</v>
      </c>
      <c r="E124" s="36">
        <v>387</v>
      </c>
      <c r="F124" s="36">
        <v>381.5</v>
      </c>
      <c r="G124" s="36">
        <v>377</v>
      </c>
      <c r="H124" s="36">
        <v>397</v>
      </c>
      <c r="I124" s="36">
        <v>401.5</v>
      </c>
      <c r="J124" s="36">
        <v>407</v>
      </c>
      <c r="K124" s="31">
        <v>396</v>
      </c>
      <c r="L124" s="31">
        <v>386</v>
      </c>
      <c r="M124" s="31">
        <v>8.53538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650.20000000000005</v>
      </c>
      <c r="D125" s="36">
        <v>646.41666666666663</v>
      </c>
      <c r="E125" s="36">
        <v>635.93333333333328</v>
      </c>
      <c r="F125" s="36">
        <v>621.66666666666663</v>
      </c>
      <c r="G125" s="36">
        <v>611.18333333333328</v>
      </c>
      <c r="H125" s="36">
        <v>660.68333333333328</v>
      </c>
      <c r="I125" s="36">
        <v>671.16666666666663</v>
      </c>
      <c r="J125" s="36">
        <v>685.43333333333328</v>
      </c>
      <c r="K125" s="31">
        <v>656.9</v>
      </c>
      <c r="L125" s="31">
        <v>632.15</v>
      </c>
      <c r="M125" s="31">
        <v>20.171309999999998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1080.8499999999999</v>
      </c>
      <c r="D126" s="36">
        <v>1107.6166666666666</v>
      </c>
      <c r="E126" s="36">
        <v>1040.2333333333331</v>
      </c>
      <c r="F126" s="36">
        <v>999.61666666666656</v>
      </c>
      <c r="G126" s="36">
        <v>932.23333333333312</v>
      </c>
      <c r="H126" s="36">
        <v>1148.2333333333331</v>
      </c>
      <c r="I126" s="36">
        <v>1215.6166666666668</v>
      </c>
      <c r="J126" s="36">
        <v>1256.2333333333331</v>
      </c>
      <c r="K126" s="31">
        <v>1175</v>
      </c>
      <c r="L126" s="31">
        <v>1067</v>
      </c>
      <c r="M126" s="31">
        <v>215.51992000000001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3324.55</v>
      </c>
      <c r="D127" s="36">
        <v>3341.1666666666665</v>
      </c>
      <c r="E127" s="36">
        <v>3292.333333333333</v>
      </c>
      <c r="F127" s="36">
        <v>3260.1166666666663</v>
      </c>
      <c r="G127" s="36">
        <v>3211.2833333333328</v>
      </c>
      <c r="H127" s="36">
        <v>3373.3833333333332</v>
      </c>
      <c r="I127" s="36">
        <v>3422.2166666666662</v>
      </c>
      <c r="J127" s="36">
        <v>3454.4333333333334</v>
      </c>
      <c r="K127" s="31">
        <v>3390</v>
      </c>
      <c r="L127" s="31">
        <v>3308.95</v>
      </c>
      <c r="M127" s="31">
        <v>31.218730000000001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5453.3</v>
      </c>
      <c r="D128" s="36">
        <v>5428.4333333333334</v>
      </c>
      <c r="E128" s="36">
        <v>5386.8666666666668</v>
      </c>
      <c r="F128" s="36">
        <v>5320.4333333333334</v>
      </c>
      <c r="G128" s="36">
        <v>5278.8666666666668</v>
      </c>
      <c r="H128" s="36">
        <v>5494.8666666666668</v>
      </c>
      <c r="I128" s="36">
        <v>5536.4333333333343</v>
      </c>
      <c r="J128" s="36">
        <v>5602.8666666666668</v>
      </c>
      <c r="K128" s="31">
        <v>5470</v>
      </c>
      <c r="L128" s="31">
        <v>5362</v>
      </c>
      <c r="M128" s="31">
        <v>1.96922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5565.8</v>
      </c>
      <c r="D129" s="36">
        <v>5549.45</v>
      </c>
      <c r="E129" s="36">
        <v>5481.45</v>
      </c>
      <c r="F129" s="36">
        <v>5397.1</v>
      </c>
      <c r="G129" s="36">
        <v>5329.1</v>
      </c>
      <c r="H129" s="36">
        <v>5633.7999999999993</v>
      </c>
      <c r="I129" s="36">
        <v>5701.7999999999993</v>
      </c>
      <c r="J129" s="36">
        <v>5786.1499999999987</v>
      </c>
      <c r="K129" s="31">
        <v>5617.45</v>
      </c>
      <c r="L129" s="31">
        <v>5465.1</v>
      </c>
      <c r="M129" s="31">
        <v>0.66042999999999996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1622.1</v>
      </c>
      <c r="D130" s="36">
        <v>1630.6666666666667</v>
      </c>
      <c r="E130" s="36">
        <v>1606.4833333333336</v>
      </c>
      <c r="F130" s="36">
        <v>1590.8666666666668</v>
      </c>
      <c r="G130" s="36">
        <v>1566.6833333333336</v>
      </c>
      <c r="H130" s="36">
        <v>1646.2833333333335</v>
      </c>
      <c r="I130" s="36">
        <v>1670.4666666666665</v>
      </c>
      <c r="J130" s="36">
        <v>1686.0833333333335</v>
      </c>
      <c r="K130" s="31">
        <v>1654.85</v>
      </c>
      <c r="L130" s="31">
        <v>1615.05</v>
      </c>
      <c r="M130" s="31">
        <v>30.21386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1646.4</v>
      </c>
      <c r="D131" s="36">
        <v>1654.7166666666665</v>
      </c>
      <c r="E131" s="36">
        <v>1619.6833333333329</v>
      </c>
      <c r="F131" s="36">
        <v>1592.9666666666665</v>
      </c>
      <c r="G131" s="36">
        <v>1557.9333333333329</v>
      </c>
      <c r="H131" s="36">
        <v>1681.4333333333329</v>
      </c>
      <c r="I131" s="36">
        <v>1716.4666666666662</v>
      </c>
      <c r="J131" s="36">
        <v>1743.1833333333329</v>
      </c>
      <c r="K131" s="31">
        <v>1689.75</v>
      </c>
      <c r="L131" s="31">
        <v>1628</v>
      </c>
      <c r="M131" s="31">
        <v>20.339500000000001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288.85000000000002</v>
      </c>
      <c r="D132" s="36">
        <v>288.08333333333337</v>
      </c>
      <c r="E132" s="36">
        <v>282.86666666666673</v>
      </c>
      <c r="F132" s="36">
        <v>276.88333333333338</v>
      </c>
      <c r="G132" s="36">
        <v>271.66666666666674</v>
      </c>
      <c r="H132" s="36">
        <v>294.06666666666672</v>
      </c>
      <c r="I132" s="36">
        <v>299.28333333333342</v>
      </c>
      <c r="J132" s="36">
        <v>305.26666666666671</v>
      </c>
      <c r="K132" s="31">
        <v>293.3</v>
      </c>
      <c r="L132" s="31">
        <v>282.10000000000002</v>
      </c>
      <c r="M132" s="31">
        <v>32.206690000000002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2241.85</v>
      </c>
      <c r="D133" s="36">
        <v>2240.3333333333335</v>
      </c>
      <c r="E133" s="36">
        <v>2192.5166666666669</v>
      </c>
      <c r="F133" s="36">
        <v>2143.1833333333334</v>
      </c>
      <c r="G133" s="36">
        <v>2095.3666666666668</v>
      </c>
      <c r="H133" s="36">
        <v>2289.666666666667</v>
      </c>
      <c r="I133" s="36">
        <v>2337.4833333333336</v>
      </c>
      <c r="J133" s="36">
        <v>2386.8166666666671</v>
      </c>
      <c r="K133" s="31">
        <v>2288.15</v>
      </c>
      <c r="L133" s="31">
        <v>2191</v>
      </c>
      <c r="M133" s="31">
        <v>7.65123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520.65</v>
      </c>
      <c r="D134" s="36">
        <v>520.41666666666663</v>
      </c>
      <c r="E134" s="36">
        <v>516.88333333333321</v>
      </c>
      <c r="F134" s="36">
        <v>513.11666666666656</v>
      </c>
      <c r="G134" s="36">
        <v>509.58333333333314</v>
      </c>
      <c r="H134" s="36">
        <v>524.18333333333328</v>
      </c>
      <c r="I134" s="36">
        <v>527.71666666666681</v>
      </c>
      <c r="J134" s="36">
        <v>531.48333333333335</v>
      </c>
      <c r="K134" s="31">
        <v>523.95000000000005</v>
      </c>
      <c r="L134" s="31">
        <v>516.65</v>
      </c>
      <c r="M134" s="31">
        <v>5.8333700000000004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10732.85</v>
      </c>
      <c r="D135" s="36">
        <v>10704.65</v>
      </c>
      <c r="E135" s="36">
        <v>10639.3</v>
      </c>
      <c r="F135" s="36">
        <v>10545.75</v>
      </c>
      <c r="G135" s="36">
        <v>10480.4</v>
      </c>
      <c r="H135" s="36">
        <v>10798.199999999999</v>
      </c>
      <c r="I135" s="36">
        <v>10863.550000000001</v>
      </c>
      <c r="J135" s="36">
        <v>10957.099999999999</v>
      </c>
      <c r="K135" s="31">
        <v>10770</v>
      </c>
      <c r="L135" s="31">
        <v>10611.1</v>
      </c>
      <c r="M135" s="31">
        <v>6.4548899999999998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874.4</v>
      </c>
      <c r="D136" s="36">
        <v>872.76666666666677</v>
      </c>
      <c r="E136" s="36">
        <v>861.63333333333355</v>
      </c>
      <c r="F136" s="36">
        <v>848.86666666666679</v>
      </c>
      <c r="G136" s="36">
        <v>837.73333333333358</v>
      </c>
      <c r="H136" s="36">
        <v>885.53333333333353</v>
      </c>
      <c r="I136" s="36">
        <v>896.66666666666674</v>
      </c>
      <c r="J136" s="36">
        <v>909.43333333333351</v>
      </c>
      <c r="K136" s="31">
        <v>883.9</v>
      </c>
      <c r="L136" s="31">
        <v>860</v>
      </c>
      <c r="M136" s="31">
        <v>79.956140000000005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1111.5</v>
      </c>
      <c r="D137" s="36">
        <v>1098.5166666666667</v>
      </c>
      <c r="E137" s="36">
        <v>1084.0333333333333</v>
      </c>
      <c r="F137" s="36">
        <v>1056.5666666666666</v>
      </c>
      <c r="G137" s="36">
        <v>1042.0833333333333</v>
      </c>
      <c r="H137" s="36">
        <v>1125.9833333333333</v>
      </c>
      <c r="I137" s="36">
        <v>1140.4666666666665</v>
      </c>
      <c r="J137" s="36">
        <v>1167.9333333333334</v>
      </c>
      <c r="K137" s="31">
        <v>1113</v>
      </c>
      <c r="L137" s="31">
        <v>1071.05</v>
      </c>
      <c r="M137" s="31">
        <v>14.38336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987.35</v>
      </c>
      <c r="D138" s="36">
        <v>988.73333333333346</v>
      </c>
      <c r="E138" s="36">
        <v>972.26666666666688</v>
      </c>
      <c r="F138" s="36">
        <v>957.18333333333339</v>
      </c>
      <c r="G138" s="36">
        <v>940.71666666666681</v>
      </c>
      <c r="H138" s="36">
        <v>1003.8166666666669</v>
      </c>
      <c r="I138" s="36">
        <v>1020.2833333333334</v>
      </c>
      <c r="J138" s="36">
        <v>1035.366666666667</v>
      </c>
      <c r="K138" s="31">
        <v>1005.2</v>
      </c>
      <c r="L138" s="31">
        <v>973.65</v>
      </c>
      <c r="M138" s="31">
        <v>9.8916799999999991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121.25</v>
      </c>
      <c r="D139" s="36">
        <v>120.28333333333335</v>
      </c>
      <c r="E139" s="36">
        <v>118.16666666666669</v>
      </c>
      <c r="F139" s="36">
        <v>115.08333333333334</v>
      </c>
      <c r="G139" s="36">
        <v>112.96666666666668</v>
      </c>
      <c r="H139" s="36">
        <v>123.36666666666669</v>
      </c>
      <c r="I139" s="36">
        <v>125.48333333333333</v>
      </c>
      <c r="J139" s="36">
        <v>128.56666666666669</v>
      </c>
      <c r="K139" s="31">
        <v>122.4</v>
      </c>
      <c r="L139" s="31">
        <v>117.2</v>
      </c>
      <c r="M139" s="31">
        <v>138.59592000000001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2589.3000000000002</v>
      </c>
      <c r="D140" s="36">
        <v>2595.9500000000003</v>
      </c>
      <c r="E140" s="36">
        <v>2543.9000000000005</v>
      </c>
      <c r="F140" s="36">
        <v>2498.5000000000005</v>
      </c>
      <c r="G140" s="36">
        <v>2446.4500000000007</v>
      </c>
      <c r="H140" s="36">
        <v>2641.3500000000004</v>
      </c>
      <c r="I140" s="36">
        <v>2693.4000000000005</v>
      </c>
      <c r="J140" s="36">
        <v>2738.8</v>
      </c>
      <c r="K140" s="31">
        <v>2648</v>
      </c>
      <c r="L140" s="31">
        <v>2550.5500000000002</v>
      </c>
      <c r="M140" s="31">
        <v>4.1377199999999998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137083.35</v>
      </c>
      <c r="D141" s="36">
        <v>139044.44999999998</v>
      </c>
      <c r="E141" s="36">
        <v>134338.89999999997</v>
      </c>
      <c r="F141" s="36">
        <v>131594.44999999998</v>
      </c>
      <c r="G141" s="36">
        <v>126888.89999999997</v>
      </c>
      <c r="H141" s="36">
        <v>141788.89999999997</v>
      </c>
      <c r="I141" s="36">
        <v>146494.44999999995</v>
      </c>
      <c r="J141" s="36">
        <v>149238.89999999997</v>
      </c>
      <c r="K141" s="31">
        <v>143750</v>
      </c>
      <c r="L141" s="31">
        <v>136300</v>
      </c>
      <c r="M141" s="31">
        <v>0.26613999999999999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68.95</v>
      </c>
      <c r="D142" s="36">
        <v>69.63333333333334</v>
      </c>
      <c r="E142" s="36">
        <v>67.166666666666686</v>
      </c>
      <c r="F142" s="36">
        <v>65.38333333333334</v>
      </c>
      <c r="G142" s="36">
        <v>62.916666666666686</v>
      </c>
      <c r="H142" s="36">
        <v>71.416666666666686</v>
      </c>
      <c r="I142" s="36">
        <v>73.883333333333354</v>
      </c>
      <c r="J142" s="36">
        <v>75.666666666666686</v>
      </c>
      <c r="K142" s="31">
        <v>72.099999999999994</v>
      </c>
      <c r="L142" s="31">
        <v>67.849999999999994</v>
      </c>
      <c r="M142" s="31">
        <v>126.01579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1377.7</v>
      </c>
      <c r="D143" s="36">
        <v>1373.3166666666666</v>
      </c>
      <c r="E143" s="36">
        <v>1362.6333333333332</v>
      </c>
      <c r="F143" s="36">
        <v>1347.5666666666666</v>
      </c>
      <c r="G143" s="36">
        <v>1336.8833333333332</v>
      </c>
      <c r="H143" s="36">
        <v>1388.3833333333332</v>
      </c>
      <c r="I143" s="36">
        <v>1399.0666666666666</v>
      </c>
      <c r="J143" s="36">
        <v>1414.1333333333332</v>
      </c>
      <c r="K143" s="31">
        <v>1384</v>
      </c>
      <c r="L143" s="31">
        <v>1358.25</v>
      </c>
      <c r="M143" s="31">
        <v>3.0979299999999999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5492.6</v>
      </c>
      <c r="D144" s="36">
        <v>5483.7833333333328</v>
      </c>
      <c r="E144" s="36">
        <v>5428.7166666666653</v>
      </c>
      <c r="F144" s="36">
        <v>5364.8333333333321</v>
      </c>
      <c r="G144" s="36">
        <v>5309.7666666666646</v>
      </c>
      <c r="H144" s="36">
        <v>5547.6666666666661</v>
      </c>
      <c r="I144" s="36">
        <v>5602.7333333333336</v>
      </c>
      <c r="J144" s="36">
        <v>5666.6166666666668</v>
      </c>
      <c r="K144" s="31">
        <v>5538.85</v>
      </c>
      <c r="L144" s="31">
        <v>5419.9</v>
      </c>
      <c r="M144" s="31">
        <v>3.5843500000000001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3028.4</v>
      </c>
      <c r="D145" s="36">
        <v>3039.8333333333335</v>
      </c>
      <c r="E145" s="36">
        <v>2989.666666666667</v>
      </c>
      <c r="F145" s="36">
        <v>2950.9333333333334</v>
      </c>
      <c r="G145" s="36">
        <v>2900.7666666666669</v>
      </c>
      <c r="H145" s="36">
        <v>3078.5666666666671</v>
      </c>
      <c r="I145" s="36">
        <v>3128.733333333334</v>
      </c>
      <c r="J145" s="36">
        <v>3167.4666666666672</v>
      </c>
      <c r="K145" s="31">
        <v>3090</v>
      </c>
      <c r="L145" s="31">
        <v>3001.1</v>
      </c>
      <c r="M145" s="31">
        <v>3.2810199999999998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2450.1</v>
      </c>
      <c r="D146" s="36">
        <v>2445.35</v>
      </c>
      <c r="E146" s="36">
        <v>2424.7999999999997</v>
      </c>
      <c r="F146" s="36">
        <v>2399.5</v>
      </c>
      <c r="G146" s="36">
        <v>2378.9499999999998</v>
      </c>
      <c r="H146" s="36">
        <v>2470.6499999999996</v>
      </c>
      <c r="I146" s="36">
        <v>2491.1999999999998</v>
      </c>
      <c r="J146" s="36">
        <v>2516.4999999999995</v>
      </c>
      <c r="K146" s="31">
        <v>2465.9</v>
      </c>
      <c r="L146" s="31">
        <v>2420.0500000000002</v>
      </c>
      <c r="M146" s="31">
        <v>8.3881899999999998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96.25</v>
      </c>
      <c r="D147" s="36">
        <v>96.983333333333334</v>
      </c>
      <c r="E147" s="36">
        <v>91.766666666666666</v>
      </c>
      <c r="F147" s="36">
        <v>87.283333333333331</v>
      </c>
      <c r="G147" s="36">
        <v>82.066666666666663</v>
      </c>
      <c r="H147" s="36">
        <v>101.46666666666667</v>
      </c>
      <c r="I147" s="36">
        <v>106.68333333333334</v>
      </c>
      <c r="J147" s="36">
        <v>111.16666666666667</v>
      </c>
      <c r="K147" s="31">
        <v>102.2</v>
      </c>
      <c r="L147" s="31">
        <v>92.5</v>
      </c>
      <c r="M147" s="31">
        <v>2201.90578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241.5</v>
      </c>
      <c r="D148" s="36">
        <v>240.11666666666667</v>
      </c>
      <c r="E148" s="36">
        <v>235.13333333333335</v>
      </c>
      <c r="F148" s="36">
        <v>228.76666666666668</v>
      </c>
      <c r="G148" s="36">
        <v>223.78333333333336</v>
      </c>
      <c r="H148" s="36">
        <v>246.48333333333335</v>
      </c>
      <c r="I148" s="36">
        <v>251.4666666666667</v>
      </c>
      <c r="J148" s="36">
        <v>257.83333333333337</v>
      </c>
      <c r="K148" s="31">
        <v>245.1</v>
      </c>
      <c r="L148" s="31">
        <v>233.75</v>
      </c>
      <c r="M148" s="31">
        <v>128.29576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324.89999999999998</v>
      </c>
      <c r="D149" s="36">
        <v>326.5</v>
      </c>
      <c r="E149" s="36">
        <v>318</v>
      </c>
      <c r="F149" s="36">
        <v>311.10000000000002</v>
      </c>
      <c r="G149" s="36">
        <v>302.60000000000002</v>
      </c>
      <c r="H149" s="36">
        <v>333.4</v>
      </c>
      <c r="I149" s="36">
        <v>341.9</v>
      </c>
      <c r="J149" s="36">
        <v>348.79999999999995</v>
      </c>
      <c r="K149" s="31">
        <v>335</v>
      </c>
      <c r="L149" s="31">
        <v>319.60000000000002</v>
      </c>
      <c r="M149" s="31">
        <v>183.04438999999999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150.15</v>
      </c>
      <c r="D150" s="36">
        <v>150.11666666666667</v>
      </c>
      <c r="E150" s="36">
        <v>146.78333333333336</v>
      </c>
      <c r="F150" s="36">
        <v>143.41666666666669</v>
      </c>
      <c r="G150" s="36">
        <v>140.08333333333337</v>
      </c>
      <c r="H150" s="36">
        <v>153.48333333333335</v>
      </c>
      <c r="I150" s="36">
        <v>156.81666666666666</v>
      </c>
      <c r="J150" s="36">
        <v>160.18333333333334</v>
      </c>
      <c r="K150" s="31">
        <v>153.44999999999999</v>
      </c>
      <c r="L150" s="31">
        <v>146.75</v>
      </c>
      <c r="M150" s="31">
        <v>108.85189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1341.95</v>
      </c>
      <c r="D151" s="36">
        <v>1334.55</v>
      </c>
      <c r="E151" s="36">
        <v>1316.6</v>
      </c>
      <c r="F151" s="36">
        <v>1291.25</v>
      </c>
      <c r="G151" s="36">
        <v>1273.3</v>
      </c>
      <c r="H151" s="36">
        <v>1359.8999999999999</v>
      </c>
      <c r="I151" s="36">
        <v>1377.8500000000001</v>
      </c>
      <c r="J151" s="36">
        <v>1403.1999999999998</v>
      </c>
      <c r="K151" s="31">
        <v>1352.5</v>
      </c>
      <c r="L151" s="31">
        <v>1309.2</v>
      </c>
      <c r="M151" s="31">
        <v>4.6388299999999996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7525.75</v>
      </c>
      <c r="D152" s="36">
        <v>7396.916666666667</v>
      </c>
      <c r="E152" s="36">
        <v>7203.8333333333339</v>
      </c>
      <c r="F152" s="36">
        <v>6881.916666666667</v>
      </c>
      <c r="G152" s="36">
        <v>6688.8333333333339</v>
      </c>
      <c r="H152" s="36">
        <v>7718.8333333333339</v>
      </c>
      <c r="I152" s="36">
        <v>7911.9166666666679</v>
      </c>
      <c r="J152" s="36">
        <v>8233.8333333333339</v>
      </c>
      <c r="K152" s="31">
        <v>7590</v>
      </c>
      <c r="L152" s="31">
        <v>7075</v>
      </c>
      <c r="M152" s="31">
        <v>4.1657900000000003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516.15</v>
      </c>
      <c r="D153" s="36">
        <v>514.19999999999993</v>
      </c>
      <c r="E153" s="36">
        <v>503.99999999999989</v>
      </c>
      <c r="F153" s="36">
        <v>491.84999999999997</v>
      </c>
      <c r="G153" s="36">
        <v>481.64999999999992</v>
      </c>
      <c r="H153" s="36">
        <v>526.34999999999991</v>
      </c>
      <c r="I153" s="36">
        <v>536.54999999999995</v>
      </c>
      <c r="J153" s="36">
        <v>548.69999999999982</v>
      </c>
      <c r="K153" s="31">
        <v>524.4</v>
      </c>
      <c r="L153" s="31">
        <v>502.05</v>
      </c>
      <c r="M153" s="31">
        <v>62.525559999999999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267.55</v>
      </c>
      <c r="D154" s="36">
        <v>267.45</v>
      </c>
      <c r="E154" s="36">
        <v>259.25</v>
      </c>
      <c r="F154" s="36">
        <v>250.95</v>
      </c>
      <c r="G154" s="36">
        <v>242.75</v>
      </c>
      <c r="H154" s="36">
        <v>275.75</v>
      </c>
      <c r="I154" s="36">
        <v>283.94999999999993</v>
      </c>
      <c r="J154" s="36">
        <v>292.25</v>
      </c>
      <c r="K154" s="31">
        <v>275.64999999999998</v>
      </c>
      <c r="L154" s="31">
        <v>259.14999999999998</v>
      </c>
      <c r="M154" s="31">
        <v>267.43792000000002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36304.15</v>
      </c>
      <c r="D155" s="36">
        <v>36371.616666666661</v>
      </c>
      <c r="E155" s="36">
        <v>35793.233333333323</v>
      </c>
      <c r="F155" s="36">
        <v>35282.316666666658</v>
      </c>
      <c r="G155" s="36">
        <v>34703.93333333332</v>
      </c>
      <c r="H155" s="36">
        <v>36882.533333333326</v>
      </c>
      <c r="I155" s="36">
        <v>37460.916666666672</v>
      </c>
      <c r="J155" s="36">
        <v>37971.833333333328</v>
      </c>
      <c r="K155" s="31">
        <v>36950</v>
      </c>
      <c r="L155" s="31">
        <v>35860.699999999997</v>
      </c>
      <c r="M155" s="31">
        <v>0.29637999999999998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1603.8</v>
      </c>
      <c r="D156" s="36">
        <v>1594.1666666666667</v>
      </c>
      <c r="E156" s="36">
        <v>1574.3333333333335</v>
      </c>
      <c r="F156" s="36">
        <v>1544.8666666666668</v>
      </c>
      <c r="G156" s="36">
        <v>1525.0333333333335</v>
      </c>
      <c r="H156" s="36">
        <v>1623.6333333333334</v>
      </c>
      <c r="I156" s="36">
        <v>1643.4666666666669</v>
      </c>
      <c r="J156" s="36">
        <v>1672.9333333333334</v>
      </c>
      <c r="K156" s="31">
        <v>1614</v>
      </c>
      <c r="L156" s="31">
        <v>1564.7</v>
      </c>
      <c r="M156" s="31">
        <v>11.72465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419.85</v>
      </c>
      <c r="D157" s="36">
        <v>422.61666666666662</v>
      </c>
      <c r="E157" s="36">
        <v>407.23333333333323</v>
      </c>
      <c r="F157" s="36">
        <v>394.61666666666662</v>
      </c>
      <c r="G157" s="36">
        <v>379.23333333333323</v>
      </c>
      <c r="H157" s="36">
        <v>435.23333333333323</v>
      </c>
      <c r="I157" s="36">
        <v>450.61666666666656</v>
      </c>
      <c r="J157" s="36">
        <v>463.23333333333323</v>
      </c>
      <c r="K157" s="31">
        <v>438</v>
      </c>
      <c r="L157" s="31">
        <v>410</v>
      </c>
      <c r="M157" s="31">
        <v>149.18098000000001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892.15</v>
      </c>
      <c r="D158" s="36">
        <v>889.7166666666667</v>
      </c>
      <c r="E158" s="36">
        <v>874.43333333333339</v>
      </c>
      <c r="F158" s="36">
        <v>856.7166666666667</v>
      </c>
      <c r="G158" s="36">
        <v>841.43333333333339</v>
      </c>
      <c r="H158" s="36">
        <v>907.43333333333339</v>
      </c>
      <c r="I158" s="36">
        <v>922.7166666666667</v>
      </c>
      <c r="J158" s="36">
        <v>940.43333333333339</v>
      </c>
      <c r="K158" s="31">
        <v>905</v>
      </c>
      <c r="L158" s="31">
        <v>872</v>
      </c>
      <c r="M158" s="31">
        <v>6.91655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8638.75</v>
      </c>
      <c r="D159" s="36">
        <v>8636.1333333333332</v>
      </c>
      <c r="E159" s="36">
        <v>8572.7666666666664</v>
      </c>
      <c r="F159" s="36">
        <v>8506.7833333333328</v>
      </c>
      <c r="G159" s="36">
        <v>8443.4166666666661</v>
      </c>
      <c r="H159" s="36">
        <v>8702.1166666666668</v>
      </c>
      <c r="I159" s="36">
        <v>8765.4833333333318</v>
      </c>
      <c r="J159" s="36">
        <v>8831.4666666666672</v>
      </c>
      <c r="K159" s="31">
        <v>8699.5</v>
      </c>
      <c r="L159" s="31">
        <v>8570.15</v>
      </c>
      <c r="M159" s="31">
        <v>1.59345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270.14999999999998</v>
      </c>
      <c r="D160" s="36">
        <v>271.96666666666664</v>
      </c>
      <c r="E160" s="36">
        <v>262.93333333333328</v>
      </c>
      <c r="F160" s="36">
        <v>255.71666666666664</v>
      </c>
      <c r="G160" s="36">
        <v>246.68333333333328</v>
      </c>
      <c r="H160" s="36">
        <v>279.18333333333328</v>
      </c>
      <c r="I160" s="36">
        <v>288.2166666666667</v>
      </c>
      <c r="J160" s="36">
        <v>295.43333333333328</v>
      </c>
      <c r="K160" s="31">
        <v>281</v>
      </c>
      <c r="L160" s="31">
        <v>264.75</v>
      </c>
      <c r="M160" s="31">
        <v>97.016729999999995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428.85</v>
      </c>
      <c r="D161" s="36">
        <v>432.86666666666662</v>
      </c>
      <c r="E161" s="36">
        <v>402.73333333333323</v>
      </c>
      <c r="F161" s="36">
        <v>376.61666666666662</v>
      </c>
      <c r="G161" s="36">
        <v>346.48333333333323</v>
      </c>
      <c r="H161" s="36">
        <v>458.98333333333323</v>
      </c>
      <c r="I161" s="36">
        <v>489.11666666666656</v>
      </c>
      <c r="J161" s="36">
        <v>515.23333333333323</v>
      </c>
      <c r="K161" s="31">
        <v>463</v>
      </c>
      <c r="L161" s="31">
        <v>406.75</v>
      </c>
      <c r="M161" s="31">
        <v>565.89107999999999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16552.45</v>
      </c>
      <c r="D162" s="36">
        <v>16542.116666666669</v>
      </c>
      <c r="E162" s="36">
        <v>16309.333333333336</v>
      </c>
      <c r="F162" s="36">
        <v>16066.216666666667</v>
      </c>
      <c r="G162" s="36">
        <v>15833.433333333334</v>
      </c>
      <c r="H162" s="36">
        <v>16785.233333333337</v>
      </c>
      <c r="I162" s="36">
        <v>17018.01666666667</v>
      </c>
      <c r="J162" s="36">
        <v>17261.133333333339</v>
      </c>
      <c r="K162" s="31">
        <v>16774.900000000001</v>
      </c>
      <c r="L162" s="31">
        <v>16299</v>
      </c>
      <c r="M162" s="31">
        <v>3.9199999999999999E-2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2657.95</v>
      </c>
      <c r="D163" s="36">
        <v>2645.0166666666664</v>
      </c>
      <c r="E163" s="36">
        <v>2623.0333333333328</v>
      </c>
      <c r="F163" s="36">
        <v>2588.1166666666663</v>
      </c>
      <c r="G163" s="36">
        <v>2566.1333333333328</v>
      </c>
      <c r="H163" s="36">
        <v>2679.9333333333329</v>
      </c>
      <c r="I163" s="36">
        <v>2701.9166666666665</v>
      </c>
      <c r="J163" s="36">
        <v>2736.833333333333</v>
      </c>
      <c r="K163" s="31">
        <v>2667</v>
      </c>
      <c r="L163" s="31">
        <v>2610.1</v>
      </c>
      <c r="M163" s="31">
        <v>2.7756099999999999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3484.35</v>
      </c>
      <c r="D164" s="36">
        <v>3473.4500000000003</v>
      </c>
      <c r="E164" s="36">
        <v>3436.9000000000005</v>
      </c>
      <c r="F164" s="36">
        <v>3389.4500000000003</v>
      </c>
      <c r="G164" s="36">
        <v>3352.9000000000005</v>
      </c>
      <c r="H164" s="36">
        <v>3520.9000000000005</v>
      </c>
      <c r="I164" s="36">
        <v>3557.4500000000007</v>
      </c>
      <c r="J164" s="36">
        <v>3604.9000000000005</v>
      </c>
      <c r="K164" s="31">
        <v>3510</v>
      </c>
      <c r="L164" s="31">
        <v>3426</v>
      </c>
      <c r="M164" s="31">
        <v>7.3722399999999997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123.9</v>
      </c>
      <c r="D165" s="36">
        <v>122.10000000000001</v>
      </c>
      <c r="E165" s="36">
        <v>119.60000000000002</v>
      </c>
      <c r="F165" s="36">
        <v>115.30000000000001</v>
      </c>
      <c r="G165" s="36">
        <v>112.80000000000003</v>
      </c>
      <c r="H165" s="36">
        <v>126.40000000000002</v>
      </c>
      <c r="I165" s="36">
        <v>128.89999999999998</v>
      </c>
      <c r="J165" s="36">
        <v>133.20000000000002</v>
      </c>
      <c r="K165" s="31">
        <v>124.6</v>
      </c>
      <c r="L165" s="31">
        <v>117.8</v>
      </c>
      <c r="M165" s="31">
        <v>691.28606000000002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933.6</v>
      </c>
      <c r="D166" s="36">
        <v>926.43333333333339</v>
      </c>
      <c r="E166" s="36">
        <v>909.86666666666679</v>
      </c>
      <c r="F166" s="36">
        <v>886.13333333333344</v>
      </c>
      <c r="G166" s="36">
        <v>869.56666666666683</v>
      </c>
      <c r="H166" s="36">
        <v>950.16666666666674</v>
      </c>
      <c r="I166" s="36">
        <v>966.73333333333335</v>
      </c>
      <c r="J166" s="36">
        <v>990.4666666666667</v>
      </c>
      <c r="K166" s="31">
        <v>943</v>
      </c>
      <c r="L166" s="31">
        <v>902.7</v>
      </c>
      <c r="M166" s="31">
        <v>9.0800900000000002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4307.3500000000004</v>
      </c>
      <c r="D167" s="36">
        <v>4295.666666666667</v>
      </c>
      <c r="E167" s="36">
        <v>4261.6833333333343</v>
      </c>
      <c r="F167" s="36">
        <v>4216.0166666666673</v>
      </c>
      <c r="G167" s="36">
        <v>4182.0333333333347</v>
      </c>
      <c r="H167" s="36">
        <v>4341.3333333333339</v>
      </c>
      <c r="I167" s="36">
        <v>4375.3166666666657</v>
      </c>
      <c r="J167" s="36">
        <v>4420.9833333333336</v>
      </c>
      <c r="K167" s="31">
        <v>4329.6499999999996</v>
      </c>
      <c r="L167" s="31">
        <v>4250</v>
      </c>
      <c r="M167" s="31">
        <v>2.7219099999999998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480.85</v>
      </c>
      <c r="D168" s="36">
        <v>482.8</v>
      </c>
      <c r="E168" s="36">
        <v>471.75</v>
      </c>
      <c r="F168" s="36">
        <v>462.65</v>
      </c>
      <c r="G168" s="36">
        <v>451.59999999999997</v>
      </c>
      <c r="H168" s="36">
        <v>491.90000000000003</v>
      </c>
      <c r="I168" s="36">
        <v>502.9500000000001</v>
      </c>
      <c r="J168" s="36">
        <v>512.05000000000007</v>
      </c>
      <c r="K168" s="31">
        <v>493.85</v>
      </c>
      <c r="L168" s="31">
        <v>473.7</v>
      </c>
      <c r="M168" s="31">
        <v>10.59212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273</v>
      </c>
      <c r="D169" s="36">
        <v>273.85000000000002</v>
      </c>
      <c r="E169" s="36">
        <v>268.25000000000006</v>
      </c>
      <c r="F169" s="36">
        <v>263.50000000000006</v>
      </c>
      <c r="G169" s="36">
        <v>257.90000000000009</v>
      </c>
      <c r="H169" s="36">
        <v>278.60000000000002</v>
      </c>
      <c r="I169" s="36">
        <v>284.19999999999993</v>
      </c>
      <c r="J169" s="36">
        <v>288.95</v>
      </c>
      <c r="K169" s="31">
        <v>279.45</v>
      </c>
      <c r="L169" s="31">
        <v>269.10000000000002</v>
      </c>
      <c r="M169" s="31">
        <v>244.96637999999999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1202.5</v>
      </c>
      <c r="D170" s="36">
        <v>1193.2833333333333</v>
      </c>
      <c r="E170" s="36">
        <v>1166.7166666666667</v>
      </c>
      <c r="F170" s="36">
        <v>1130.9333333333334</v>
      </c>
      <c r="G170" s="36">
        <v>1104.3666666666668</v>
      </c>
      <c r="H170" s="36">
        <v>1229.0666666666666</v>
      </c>
      <c r="I170" s="36">
        <v>1255.6333333333332</v>
      </c>
      <c r="J170" s="36">
        <v>1291.4166666666665</v>
      </c>
      <c r="K170" s="31">
        <v>1219.8499999999999</v>
      </c>
      <c r="L170" s="31">
        <v>1157.5</v>
      </c>
      <c r="M170" s="31">
        <v>5.5873799999999996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901.75</v>
      </c>
      <c r="D171" s="36">
        <v>911.13333333333321</v>
      </c>
      <c r="E171" s="36">
        <v>884.1666666666664</v>
      </c>
      <c r="F171" s="36">
        <v>866.58333333333314</v>
      </c>
      <c r="G171" s="36">
        <v>839.61666666666633</v>
      </c>
      <c r="H171" s="36">
        <v>928.71666666666647</v>
      </c>
      <c r="I171" s="36">
        <v>955.68333333333317</v>
      </c>
      <c r="J171" s="36">
        <v>973.26666666666654</v>
      </c>
      <c r="K171" s="31">
        <v>938.1</v>
      </c>
      <c r="L171" s="31">
        <v>893.55</v>
      </c>
      <c r="M171" s="31">
        <v>30.788419999999999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482.4</v>
      </c>
      <c r="D172" s="36">
        <v>483.84999999999997</v>
      </c>
      <c r="E172" s="36">
        <v>461.84999999999991</v>
      </c>
      <c r="F172" s="36">
        <v>441.29999999999995</v>
      </c>
      <c r="G172" s="36">
        <v>419.2999999999999</v>
      </c>
      <c r="H172" s="36">
        <v>504.39999999999992</v>
      </c>
      <c r="I172" s="36">
        <v>526.40000000000009</v>
      </c>
      <c r="J172" s="36">
        <v>546.94999999999993</v>
      </c>
      <c r="K172" s="31">
        <v>505.85</v>
      </c>
      <c r="L172" s="31">
        <v>463.3</v>
      </c>
      <c r="M172" s="31">
        <v>245.72692000000001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2921.5</v>
      </c>
      <c r="D173" s="36">
        <v>2922.4500000000003</v>
      </c>
      <c r="E173" s="36">
        <v>2900.9500000000007</v>
      </c>
      <c r="F173" s="36">
        <v>2880.4000000000005</v>
      </c>
      <c r="G173" s="36">
        <v>2858.900000000001</v>
      </c>
      <c r="H173" s="36">
        <v>2943.0000000000005</v>
      </c>
      <c r="I173" s="36">
        <v>2964.4999999999995</v>
      </c>
      <c r="J173" s="36">
        <v>2985.05</v>
      </c>
      <c r="K173" s="31">
        <v>2943.95</v>
      </c>
      <c r="L173" s="31">
        <v>2901.9</v>
      </c>
      <c r="M173" s="31">
        <v>62.783990000000003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133.65</v>
      </c>
      <c r="D174" s="36">
        <v>134.23333333333332</v>
      </c>
      <c r="E174" s="36">
        <v>128.86666666666665</v>
      </c>
      <c r="F174" s="36">
        <v>124.08333333333331</v>
      </c>
      <c r="G174" s="36">
        <v>118.71666666666664</v>
      </c>
      <c r="H174" s="36">
        <v>139.01666666666665</v>
      </c>
      <c r="I174" s="36">
        <v>144.38333333333333</v>
      </c>
      <c r="J174" s="36">
        <v>149.16666666666666</v>
      </c>
      <c r="K174" s="31">
        <v>139.6</v>
      </c>
      <c r="L174" s="31">
        <v>129.44999999999999</v>
      </c>
      <c r="M174" s="31">
        <v>531.10476000000006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718.4</v>
      </c>
      <c r="D175" s="36">
        <v>717.83333333333337</v>
      </c>
      <c r="E175" s="36">
        <v>710.66666666666674</v>
      </c>
      <c r="F175" s="36">
        <v>702.93333333333339</v>
      </c>
      <c r="G175" s="36">
        <v>695.76666666666677</v>
      </c>
      <c r="H175" s="36">
        <v>725.56666666666672</v>
      </c>
      <c r="I175" s="36">
        <v>732.73333333333346</v>
      </c>
      <c r="J175" s="36">
        <v>740.4666666666667</v>
      </c>
      <c r="K175" s="31">
        <v>725</v>
      </c>
      <c r="L175" s="31">
        <v>710.1</v>
      </c>
      <c r="M175" s="31">
        <v>9.5830699999999993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1439.7</v>
      </c>
      <c r="D176" s="36">
        <v>1448.0666666666666</v>
      </c>
      <c r="E176" s="36">
        <v>1428.1333333333332</v>
      </c>
      <c r="F176" s="36">
        <v>1416.5666666666666</v>
      </c>
      <c r="G176" s="36">
        <v>1396.6333333333332</v>
      </c>
      <c r="H176" s="36">
        <v>1459.6333333333332</v>
      </c>
      <c r="I176" s="36">
        <v>1479.5666666666666</v>
      </c>
      <c r="J176" s="36">
        <v>1491.1333333333332</v>
      </c>
      <c r="K176" s="31">
        <v>1468</v>
      </c>
      <c r="L176" s="31">
        <v>1436.5</v>
      </c>
      <c r="M176" s="31">
        <v>5.9648199999999996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725.25</v>
      </c>
      <c r="D177" s="36">
        <v>715.93333333333339</v>
      </c>
      <c r="E177" s="36">
        <v>703.51666666666677</v>
      </c>
      <c r="F177" s="36">
        <v>681.78333333333342</v>
      </c>
      <c r="G177" s="36">
        <v>669.36666666666679</v>
      </c>
      <c r="H177" s="36">
        <v>737.66666666666674</v>
      </c>
      <c r="I177" s="36">
        <v>750.08333333333326</v>
      </c>
      <c r="J177" s="36">
        <v>771.81666666666672</v>
      </c>
      <c r="K177" s="31">
        <v>728.35</v>
      </c>
      <c r="L177" s="31">
        <v>694.2</v>
      </c>
      <c r="M177" s="31">
        <v>432.35061000000002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27630.1</v>
      </c>
      <c r="D178" s="36">
        <v>27551.7</v>
      </c>
      <c r="E178" s="36">
        <v>27278.400000000001</v>
      </c>
      <c r="F178" s="36">
        <v>26926.7</v>
      </c>
      <c r="G178" s="36">
        <v>26653.4</v>
      </c>
      <c r="H178" s="36">
        <v>27903.4</v>
      </c>
      <c r="I178" s="36">
        <v>28176.699999999997</v>
      </c>
      <c r="J178" s="36">
        <v>28528.400000000001</v>
      </c>
      <c r="K178" s="31">
        <v>27825</v>
      </c>
      <c r="L178" s="31">
        <v>27200</v>
      </c>
      <c r="M178" s="31">
        <v>0.25267000000000001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2334.1</v>
      </c>
      <c r="D179" s="36">
        <v>2326.5499999999997</v>
      </c>
      <c r="E179" s="36">
        <v>2299.0499999999993</v>
      </c>
      <c r="F179" s="36">
        <v>2263.9999999999995</v>
      </c>
      <c r="G179" s="36">
        <v>2236.4999999999991</v>
      </c>
      <c r="H179" s="36">
        <v>2361.5999999999995</v>
      </c>
      <c r="I179" s="36">
        <v>2389.1000000000004</v>
      </c>
      <c r="J179" s="36">
        <v>2424.1499999999996</v>
      </c>
      <c r="K179" s="31">
        <v>2354.0500000000002</v>
      </c>
      <c r="L179" s="31">
        <v>2291.5</v>
      </c>
      <c r="M179" s="31">
        <v>5.8060999999999998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4275.8</v>
      </c>
      <c r="D180" s="36">
        <v>4244.3</v>
      </c>
      <c r="E180" s="36">
        <v>4187.4000000000005</v>
      </c>
      <c r="F180" s="36">
        <v>4099</v>
      </c>
      <c r="G180" s="36">
        <v>4042.1000000000004</v>
      </c>
      <c r="H180" s="36">
        <v>4332.7000000000007</v>
      </c>
      <c r="I180" s="36">
        <v>4389.6000000000004</v>
      </c>
      <c r="J180" s="36">
        <v>4478.0000000000009</v>
      </c>
      <c r="K180" s="31">
        <v>4301.2</v>
      </c>
      <c r="L180" s="31">
        <v>4155.8999999999996</v>
      </c>
      <c r="M180" s="31">
        <v>2.31257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619.35</v>
      </c>
      <c r="D181" s="36">
        <v>610.63333333333333</v>
      </c>
      <c r="E181" s="36">
        <v>599.41666666666663</v>
      </c>
      <c r="F181" s="36">
        <v>579.48333333333335</v>
      </c>
      <c r="G181" s="36">
        <v>568.26666666666665</v>
      </c>
      <c r="H181" s="36">
        <v>630.56666666666661</v>
      </c>
      <c r="I181" s="36">
        <v>641.7833333333333</v>
      </c>
      <c r="J181" s="36">
        <v>661.71666666666658</v>
      </c>
      <c r="K181" s="31">
        <v>621.85</v>
      </c>
      <c r="L181" s="31">
        <v>590.70000000000005</v>
      </c>
      <c r="M181" s="31">
        <v>7.9447000000000001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2298.5500000000002</v>
      </c>
      <c r="D182" s="36">
        <v>2289.8166666666671</v>
      </c>
      <c r="E182" s="36">
        <v>2272.6333333333341</v>
      </c>
      <c r="F182" s="36">
        <v>2246.7166666666672</v>
      </c>
      <c r="G182" s="36">
        <v>2229.5333333333342</v>
      </c>
      <c r="H182" s="36">
        <v>2315.733333333334</v>
      </c>
      <c r="I182" s="36">
        <v>2332.9166666666674</v>
      </c>
      <c r="J182" s="36">
        <v>2358.8333333333339</v>
      </c>
      <c r="K182" s="31">
        <v>2307</v>
      </c>
      <c r="L182" s="31">
        <v>2263.9</v>
      </c>
      <c r="M182" s="31">
        <v>2.0950600000000001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1534.8</v>
      </c>
      <c r="D183" s="36">
        <v>1522.0166666666667</v>
      </c>
      <c r="E183" s="36">
        <v>1505.0333333333333</v>
      </c>
      <c r="F183" s="36">
        <v>1475.2666666666667</v>
      </c>
      <c r="G183" s="36">
        <v>1458.2833333333333</v>
      </c>
      <c r="H183" s="36">
        <v>1551.7833333333333</v>
      </c>
      <c r="I183" s="36">
        <v>1568.7666666666664</v>
      </c>
      <c r="J183" s="36">
        <v>1598.5333333333333</v>
      </c>
      <c r="K183" s="31">
        <v>1539</v>
      </c>
      <c r="L183" s="31">
        <v>1492.25</v>
      </c>
      <c r="M183" s="31">
        <v>63.438809999999997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622.75</v>
      </c>
      <c r="D184" s="36">
        <v>626.25</v>
      </c>
      <c r="E184" s="36">
        <v>614.54999999999995</v>
      </c>
      <c r="F184" s="36">
        <v>606.34999999999991</v>
      </c>
      <c r="G184" s="36">
        <v>594.64999999999986</v>
      </c>
      <c r="H184" s="36">
        <v>634.45000000000005</v>
      </c>
      <c r="I184" s="36">
        <v>646.15000000000009</v>
      </c>
      <c r="J184" s="36">
        <v>654.35000000000014</v>
      </c>
      <c r="K184" s="31">
        <v>637.95000000000005</v>
      </c>
      <c r="L184" s="31">
        <v>618.04999999999995</v>
      </c>
      <c r="M184" s="31">
        <v>4.4753999999999996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748.3</v>
      </c>
      <c r="D185" s="36">
        <v>740.9</v>
      </c>
      <c r="E185" s="36">
        <v>729.84999999999991</v>
      </c>
      <c r="F185" s="36">
        <v>711.4</v>
      </c>
      <c r="G185" s="36">
        <v>700.34999999999991</v>
      </c>
      <c r="H185" s="36">
        <v>759.34999999999991</v>
      </c>
      <c r="I185" s="36">
        <v>770.39999999999986</v>
      </c>
      <c r="J185" s="36">
        <v>788.84999999999991</v>
      </c>
      <c r="K185" s="31">
        <v>751.95</v>
      </c>
      <c r="L185" s="31">
        <v>722.45</v>
      </c>
      <c r="M185" s="31">
        <v>10.343719999999999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957.05</v>
      </c>
      <c r="D186" s="36">
        <v>962.41666666666663</v>
      </c>
      <c r="E186" s="36">
        <v>944.73333333333323</v>
      </c>
      <c r="F186" s="36">
        <v>932.41666666666663</v>
      </c>
      <c r="G186" s="36">
        <v>914.73333333333323</v>
      </c>
      <c r="H186" s="36">
        <v>974.73333333333323</v>
      </c>
      <c r="I186" s="36">
        <v>992.41666666666663</v>
      </c>
      <c r="J186" s="36">
        <v>1004.7333333333332</v>
      </c>
      <c r="K186" s="31">
        <v>980.1</v>
      </c>
      <c r="L186" s="31">
        <v>950.1</v>
      </c>
      <c r="M186" s="31">
        <v>12.777950000000001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1760.85</v>
      </c>
      <c r="D187" s="36">
        <v>1751.3</v>
      </c>
      <c r="E187" s="36">
        <v>1727.55</v>
      </c>
      <c r="F187" s="36">
        <v>1694.25</v>
      </c>
      <c r="G187" s="36">
        <v>1670.5</v>
      </c>
      <c r="H187" s="36">
        <v>1784.6</v>
      </c>
      <c r="I187" s="36">
        <v>1808.35</v>
      </c>
      <c r="J187" s="36">
        <v>1841.6499999999999</v>
      </c>
      <c r="K187" s="31">
        <v>1775.05</v>
      </c>
      <c r="L187" s="31">
        <v>1718</v>
      </c>
      <c r="M187" s="31">
        <v>8.0899800000000006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1129.25</v>
      </c>
      <c r="D188" s="36">
        <v>1132.8333333333333</v>
      </c>
      <c r="E188" s="36">
        <v>1116.2666666666664</v>
      </c>
      <c r="F188" s="36">
        <v>1103.2833333333331</v>
      </c>
      <c r="G188" s="36">
        <v>1086.7166666666662</v>
      </c>
      <c r="H188" s="36">
        <v>1145.8166666666666</v>
      </c>
      <c r="I188" s="36">
        <v>1162.3833333333337</v>
      </c>
      <c r="J188" s="36">
        <v>1175.3666666666668</v>
      </c>
      <c r="K188" s="31">
        <v>1149.4000000000001</v>
      </c>
      <c r="L188" s="31">
        <v>1119.8499999999999</v>
      </c>
      <c r="M188" s="31">
        <v>9.1719600000000003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7629.35</v>
      </c>
      <c r="D189" s="36">
        <v>7636.4333333333334</v>
      </c>
      <c r="E189" s="36">
        <v>7513.916666666667</v>
      </c>
      <c r="F189" s="36">
        <v>7398.4833333333336</v>
      </c>
      <c r="G189" s="36">
        <v>7275.9666666666672</v>
      </c>
      <c r="H189" s="36">
        <v>7751.8666666666668</v>
      </c>
      <c r="I189" s="36">
        <v>7874.3833333333332</v>
      </c>
      <c r="J189" s="36">
        <v>7989.8166666666666</v>
      </c>
      <c r="K189" s="31">
        <v>7758.95</v>
      </c>
      <c r="L189" s="31">
        <v>7521</v>
      </c>
      <c r="M189" s="31">
        <v>1.11039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915</v>
      </c>
      <c r="D190" s="36">
        <v>916.15</v>
      </c>
      <c r="E190" s="36">
        <v>904.9</v>
      </c>
      <c r="F190" s="36">
        <v>894.8</v>
      </c>
      <c r="G190" s="36">
        <v>883.55</v>
      </c>
      <c r="H190" s="36">
        <v>926.25</v>
      </c>
      <c r="I190" s="36">
        <v>937.5</v>
      </c>
      <c r="J190" s="36">
        <v>947.6</v>
      </c>
      <c r="K190" s="31">
        <v>927.4</v>
      </c>
      <c r="L190" s="31">
        <v>906.05</v>
      </c>
      <c r="M190" s="31">
        <v>79.048810000000003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392.1</v>
      </c>
      <c r="D191" s="36">
        <v>396.34999999999997</v>
      </c>
      <c r="E191" s="36">
        <v>379.79999999999995</v>
      </c>
      <c r="F191" s="36">
        <v>367.5</v>
      </c>
      <c r="G191" s="36">
        <v>350.95</v>
      </c>
      <c r="H191" s="36">
        <v>408.64999999999992</v>
      </c>
      <c r="I191" s="36">
        <v>425.2</v>
      </c>
      <c r="J191" s="36">
        <v>437.49999999999989</v>
      </c>
      <c r="K191" s="31">
        <v>412.9</v>
      </c>
      <c r="L191" s="31">
        <v>384.05</v>
      </c>
      <c r="M191" s="31">
        <v>382.95877000000002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141.30000000000001</v>
      </c>
      <c r="D192" s="36">
        <v>141.63333333333333</v>
      </c>
      <c r="E192" s="36">
        <v>138.81666666666666</v>
      </c>
      <c r="F192" s="36">
        <v>136.33333333333334</v>
      </c>
      <c r="G192" s="36">
        <v>133.51666666666668</v>
      </c>
      <c r="H192" s="36">
        <v>144.11666666666665</v>
      </c>
      <c r="I192" s="36">
        <v>146.93333333333331</v>
      </c>
      <c r="J192" s="36">
        <v>149.41666666666663</v>
      </c>
      <c r="K192" s="31">
        <v>144.44999999999999</v>
      </c>
      <c r="L192" s="31">
        <v>139.15</v>
      </c>
      <c r="M192" s="31">
        <v>359.61925000000002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4133.7</v>
      </c>
      <c r="D193" s="36">
        <v>4139.4833333333336</v>
      </c>
      <c r="E193" s="36">
        <v>4094.2166666666672</v>
      </c>
      <c r="F193" s="36">
        <v>4054.7333333333336</v>
      </c>
      <c r="G193" s="36">
        <v>4009.4666666666672</v>
      </c>
      <c r="H193" s="36">
        <v>4178.9666666666672</v>
      </c>
      <c r="I193" s="36">
        <v>4224.2333333333336</v>
      </c>
      <c r="J193" s="36">
        <v>4263.7166666666672</v>
      </c>
      <c r="K193" s="31">
        <v>4184.75</v>
      </c>
      <c r="L193" s="31">
        <v>4100</v>
      </c>
      <c r="M193" s="31">
        <v>21.005960000000002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1311.05</v>
      </c>
      <c r="D194" s="36">
        <v>1312.8166666666666</v>
      </c>
      <c r="E194" s="36">
        <v>1304.1833333333332</v>
      </c>
      <c r="F194" s="36">
        <v>1297.3166666666666</v>
      </c>
      <c r="G194" s="36">
        <v>1288.6833333333332</v>
      </c>
      <c r="H194" s="36">
        <v>1319.6833333333332</v>
      </c>
      <c r="I194" s="36">
        <v>1328.3166666666664</v>
      </c>
      <c r="J194" s="36">
        <v>1335.1833333333332</v>
      </c>
      <c r="K194" s="31">
        <v>1321.45</v>
      </c>
      <c r="L194" s="31">
        <v>1305.95</v>
      </c>
      <c r="M194" s="31">
        <v>10.853490000000001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3459.2</v>
      </c>
      <c r="D195" s="36">
        <v>3508.4500000000003</v>
      </c>
      <c r="E195" s="36">
        <v>3391.9000000000005</v>
      </c>
      <c r="F195" s="36">
        <v>3324.6000000000004</v>
      </c>
      <c r="G195" s="36">
        <v>3208.0500000000006</v>
      </c>
      <c r="H195" s="36">
        <v>3575.7500000000005</v>
      </c>
      <c r="I195" s="36">
        <v>3692.3000000000006</v>
      </c>
      <c r="J195" s="36">
        <v>3759.6000000000004</v>
      </c>
      <c r="K195" s="31">
        <v>3625</v>
      </c>
      <c r="L195" s="31">
        <v>3441.15</v>
      </c>
      <c r="M195" s="31">
        <v>1.9118999999999999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3591.6</v>
      </c>
      <c r="D196" s="36">
        <v>3574.1166666666668</v>
      </c>
      <c r="E196" s="36">
        <v>3550.3333333333335</v>
      </c>
      <c r="F196" s="36">
        <v>3509.0666666666666</v>
      </c>
      <c r="G196" s="36">
        <v>3485.2833333333333</v>
      </c>
      <c r="H196" s="36">
        <v>3615.3833333333337</v>
      </c>
      <c r="I196" s="36">
        <v>3639.1666666666665</v>
      </c>
      <c r="J196" s="36">
        <v>3680.4333333333338</v>
      </c>
      <c r="K196" s="31">
        <v>3597.9</v>
      </c>
      <c r="L196" s="31">
        <v>3532.85</v>
      </c>
      <c r="M196" s="31">
        <v>8.3850899999999999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2657.35</v>
      </c>
      <c r="D197" s="36">
        <v>2648.6666666666665</v>
      </c>
      <c r="E197" s="36">
        <v>2624.333333333333</v>
      </c>
      <c r="F197" s="36">
        <v>2591.3166666666666</v>
      </c>
      <c r="G197" s="36">
        <v>2566.9833333333331</v>
      </c>
      <c r="H197" s="36">
        <v>2681.6833333333329</v>
      </c>
      <c r="I197" s="36">
        <v>2706.016666666666</v>
      </c>
      <c r="J197" s="36">
        <v>2739.0333333333328</v>
      </c>
      <c r="K197" s="31">
        <v>2673</v>
      </c>
      <c r="L197" s="31">
        <v>2615.65</v>
      </c>
      <c r="M197" s="31">
        <v>0.95974000000000004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1173.45</v>
      </c>
      <c r="D198" s="36">
        <v>1160.1333333333334</v>
      </c>
      <c r="E198" s="36">
        <v>1128.5666666666668</v>
      </c>
      <c r="F198" s="36">
        <v>1083.6833333333334</v>
      </c>
      <c r="G198" s="36">
        <v>1052.1166666666668</v>
      </c>
      <c r="H198" s="36">
        <v>1205.0166666666669</v>
      </c>
      <c r="I198" s="36">
        <v>1236.5833333333335</v>
      </c>
      <c r="J198" s="36">
        <v>1281.4666666666669</v>
      </c>
      <c r="K198" s="31">
        <v>1191.7</v>
      </c>
      <c r="L198" s="31">
        <v>1115.25</v>
      </c>
      <c r="M198" s="31">
        <v>12.236409999999999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3759.55</v>
      </c>
      <c r="D199" s="36">
        <v>3761.5499999999997</v>
      </c>
      <c r="E199" s="36">
        <v>3665.0999999999995</v>
      </c>
      <c r="F199" s="36">
        <v>3570.6499999999996</v>
      </c>
      <c r="G199" s="36">
        <v>3474.1999999999994</v>
      </c>
      <c r="H199" s="36">
        <v>3855.9999999999995</v>
      </c>
      <c r="I199" s="36">
        <v>3952.4499999999994</v>
      </c>
      <c r="J199" s="36">
        <v>4046.8999999999996</v>
      </c>
      <c r="K199" s="31">
        <v>3858</v>
      </c>
      <c r="L199" s="31">
        <v>3667.1</v>
      </c>
      <c r="M199" s="31">
        <v>20.017150000000001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44.3</v>
      </c>
      <c r="D200" s="36">
        <v>44.25</v>
      </c>
      <c r="E200" s="36">
        <v>43.3</v>
      </c>
      <c r="F200" s="36">
        <v>42.3</v>
      </c>
      <c r="G200" s="36">
        <v>41.349999999999994</v>
      </c>
      <c r="H200" s="36">
        <v>45.25</v>
      </c>
      <c r="I200" s="36">
        <v>46.2</v>
      </c>
      <c r="J200" s="36">
        <v>47.2</v>
      </c>
      <c r="K200" s="31">
        <v>45.2</v>
      </c>
      <c r="L200" s="31">
        <v>43.25</v>
      </c>
      <c r="M200" s="31">
        <v>173.77966000000001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98.25</v>
      </c>
      <c r="D201" s="36">
        <v>99.516666666666666</v>
      </c>
      <c r="E201" s="36">
        <v>92.433333333333337</v>
      </c>
      <c r="F201" s="36">
        <v>86.616666666666674</v>
      </c>
      <c r="G201" s="36">
        <v>79.533333333333346</v>
      </c>
      <c r="H201" s="36">
        <v>105.33333333333333</v>
      </c>
      <c r="I201" s="36">
        <v>112.41666666666667</v>
      </c>
      <c r="J201" s="36">
        <v>118.23333333333332</v>
      </c>
      <c r="K201" s="31">
        <v>106.6</v>
      </c>
      <c r="L201" s="31">
        <v>93.7</v>
      </c>
      <c r="M201" s="31">
        <v>346.28453999999999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2037.6</v>
      </c>
      <c r="D202" s="36">
        <v>2029.7666666666667</v>
      </c>
      <c r="E202" s="36">
        <v>2013.5333333333333</v>
      </c>
      <c r="F202" s="36">
        <v>1989.4666666666667</v>
      </c>
      <c r="G202" s="36">
        <v>1973.2333333333333</v>
      </c>
      <c r="H202" s="36">
        <v>2053.833333333333</v>
      </c>
      <c r="I202" s="36">
        <v>2070.0666666666666</v>
      </c>
      <c r="J202" s="36">
        <v>2094.1333333333332</v>
      </c>
      <c r="K202" s="31">
        <v>2046</v>
      </c>
      <c r="L202" s="31">
        <v>2005.7</v>
      </c>
      <c r="M202" s="31">
        <v>2.3526500000000001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1776.75</v>
      </c>
      <c r="D203" s="36">
        <v>1782.5166666666667</v>
      </c>
      <c r="E203" s="36">
        <v>1739.8833333333332</v>
      </c>
      <c r="F203" s="36">
        <v>1703.0166666666667</v>
      </c>
      <c r="G203" s="36">
        <v>1660.3833333333332</v>
      </c>
      <c r="H203" s="36">
        <v>1819.3833333333332</v>
      </c>
      <c r="I203" s="36">
        <v>1862.0166666666669</v>
      </c>
      <c r="J203" s="36">
        <v>1898.8833333333332</v>
      </c>
      <c r="K203" s="31">
        <v>1825.15</v>
      </c>
      <c r="L203" s="31">
        <v>1745.65</v>
      </c>
      <c r="M203" s="31">
        <v>6.9110399999999998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9945.75</v>
      </c>
      <c r="D204" s="36">
        <v>9957.5166666666664</v>
      </c>
      <c r="E204" s="36">
        <v>9840.2333333333336</v>
      </c>
      <c r="F204" s="36">
        <v>9734.7166666666672</v>
      </c>
      <c r="G204" s="36">
        <v>9617.4333333333343</v>
      </c>
      <c r="H204" s="36">
        <v>10063.033333333333</v>
      </c>
      <c r="I204" s="36">
        <v>10180.316666666666</v>
      </c>
      <c r="J204" s="36">
        <v>10285.833333333332</v>
      </c>
      <c r="K204" s="31">
        <v>10074.799999999999</v>
      </c>
      <c r="L204" s="31">
        <v>9852</v>
      </c>
      <c r="M204" s="31">
        <v>4.0082300000000002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148.85</v>
      </c>
      <c r="D205" s="36">
        <v>147</v>
      </c>
      <c r="E205" s="36">
        <v>143</v>
      </c>
      <c r="F205" s="36">
        <v>137.15</v>
      </c>
      <c r="G205" s="36">
        <v>133.15</v>
      </c>
      <c r="H205" s="36">
        <v>152.85</v>
      </c>
      <c r="I205" s="36">
        <v>156.85</v>
      </c>
      <c r="J205" s="36">
        <v>162.69999999999999</v>
      </c>
      <c r="K205" s="31">
        <v>151</v>
      </c>
      <c r="L205" s="31">
        <v>141.15</v>
      </c>
      <c r="M205" s="31">
        <v>291.23961000000003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457.95</v>
      </c>
      <c r="D206" s="36">
        <v>459.71666666666664</v>
      </c>
      <c r="E206" s="36">
        <v>451.5333333333333</v>
      </c>
      <c r="F206" s="36">
        <v>445.11666666666667</v>
      </c>
      <c r="G206" s="36">
        <v>436.93333333333334</v>
      </c>
      <c r="H206" s="36">
        <v>466.13333333333327</v>
      </c>
      <c r="I206" s="36">
        <v>474.31666666666655</v>
      </c>
      <c r="J206" s="36">
        <v>480.73333333333323</v>
      </c>
      <c r="K206" s="31">
        <v>467.9</v>
      </c>
      <c r="L206" s="31">
        <v>453.3</v>
      </c>
      <c r="M206" s="31">
        <v>58.816609999999997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1370</v>
      </c>
      <c r="D207" s="36">
        <v>1379.9833333333333</v>
      </c>
      <c r="E207" s="36">
        <v>1350.0666666666666</v>
      </c>
      <c r="F207" s="36">
        <v>1330.1333333333332</v>
      </c>
      <c r="G207" s="36">
        <v>1300.2166666666665</v>
      </c>
      <c r="H207" s="36">
        <v>1399.9166666666667</v>
      </c>
      <c r="I207" s="36">
        <v>1429.8333333333333</v>
      </c>
      <c r="J207" s="36">
        <v>1449.7666666666669</v>
      </c>
      <c r="K207" s="31">
        <v>1409.9</v>
      </c>
      <c r="L207" s="31">
        <v>1360.05</v>
      </c>
      <c r="M207" s="31">
        <v>25.25432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274.35000000000002</v>
      </c>
      <c r="D208" s="36">
        <v>274.39999999999998</v>
      </c>
      <c r="E208" s="36">
        <v>268.34999999999997</v>
      </c>
      <c r="F208" s="36">
        <v>262.34999999999997</v>
      </c>
      <c r="G208" s="36">
        <v>256.29999999999995</v>
      </c>
      <c r="H208" s="36">
        <v>280.39999999999998</v>
      </c>
      <c r="I208" s="36">
        <v>286.44999999999993</v>
      </c>
      <c r="J208" s="36">
        <v>292.45</v>
      </c>
      <c r="K208" s="31">
        <v>280.45</v>
      </c>
      <c r="L208" s="31">
        <v>268.39999999999998</v>
      </c>
      <c r="M208" s="31">
        <v>46.274889999999999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1057.3</v>
      </c>
      <c r="D209" s="36">
        <v>1055.8</v>
      </c>
      <c r="E209" s="36">
        <v>1036.8</v>
      </c>
      <c r="F209" s="36">
        <v>1016.3</v>
      </c>
      <c r="G209" s="36">
        <v>997.3</v>
      </c>
      <c r="H209" s="36">
        <v>1076.3</v>
      </c>
      <c r="I209" s="36">
        <v>1095.3</v>
      </c>
      <c r="J209" s="36">
        <v>1115.8</v>
      </c>
      <c r="K209" s="31">
        <v>1074.8</v>
      </c>
      <c r="L209" s="31">
        <v>1035.3</v>
      </c>
      <c r="M209" s="31">
        <v>11.949070000000001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1358.55</v>
      </c>
      <c r="D210" s="36">
        <v>1355.4666666666665</v>
      </c>
      <c r="E210" s="36">
        <v>1346.133333333333</v>
      </c>
      <c r="F210" s="36">
        <v>1333.7166666666665</v>
      </c>
      <c r="G210" s="36">
        <v>1324.383333333333</v>
      </c>
      <c r="H210" s="36">
        <v>1367.883333333333</v>
      </c>
      <c r="I210" s="36">
        <v>1377.2166666666665</v>
      </c>
      <c r="J210" s="36">
        <v>1389.633333333333</v>
      </c>
      <c r="K210" s="31">
        <v>1364.8</v>
      </c>
      <c r="L210" s="31">
        <v>1343.05</v>
      </c>
      <c r="M210" s="31">
        <v>0.50512999999999997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490.45</v>
      </c>
      <c r="D211" s="36">
        <v>489.31666666666666</v>
      </c>
      <c r="E211" s="36">
        <v>483.88333333333333</v>
      </c>
      <c r="F211" s="36">
        <v>477.31666666666666</v>
      </c>
      <c r="G211" s="36">
        <v>471.88333333333333</v>
      </c>
      <c r="H211" s="36">
        <v>495.88333333333333</v>
      </c>
      <c r="I211" s="36">
        <v>501.31666666666661</v>
      </c>
      <c r="J211" s="36">
        <v>507.88333333333333</v>
      </c>
      <c r="K211" s="31">
        <v>494.75</v>
      </c>
      <c r="L211" s="31">
        <v>482.75</v>
      </c>
      <c r="M211" s="31">
        <v>39.468940000000003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31.4</v>
      </c>
      <c r="D212" s="36">
        <v>31.166666666666668</v>
      </c>
      <c r="E212" s="36">
        <v>29.483333333333334</v>
      </c>
      <c r="F212" s="36">
        <v>27.566666666666666</v>
      </c>
      <c r="G212" s="36">
        <v>25.883333333333333</v>
      </c>
      <c r="H212" s="36">
        <v>33.083333333333336</v>
      </c>
      <c r="I212" s="36">
        <v>34.766666666666666</v>
      </c>
      <c r="J212" s="36">
        <v>36.683333333333337</v>
      </c>
      <c r="K212" s="31">
        <v>32.85</v>
      </c>
      <c r="L212" s="31">
        <v>29.25</v>
      </c>
      <c r="M212" s="31">
        <v>15711.72149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203.25</v>
      </c>
      <c r="D213" s="36">
        <v>198.29999999999998</v>
      </c>
      <c r="E213" s="36">
        <v>190.19999999999996</v>
      </c>
      <c r="F213" s="36">
        <v>177.14999999999998</v>
      </c>
      <c r="G213" s="36">
        <v>169.04999999999995</v>
      </c>
      <c r="H213" s="36">
        <v>211.34999999999997</v>
      </c>
      <c r="I213" s="36">
        <v>219.45</v>
      </c>
      <c r="J213" s="36">
        <v>232.49999999999997</v>
      </c>
      <c r="K213" s="31">
        <v>206.4</v>
      </c>
      <c r="L213" s="31">
        <v>185.25</v>
      </c>
      <c r="M213" s="31">
        <v>698.98249999999996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149.44999999999999</v>
      </c>
      <c r="D214" s="36">
        <v>147.70000000000002</v>
      </c>
      <c r="E214" s="36">
        <v>144.00000000000003</v>
      </c>
      <c r="F214" s="36">
        <v>138.55000000000001</v>
      </c>
      <c r="G214" s="36">
        <v>134.85000000000002</v>
      </c>
      <c r="H214" s="36">
        <v>153.15000000000003</v>
      </c>
      <c r="I214" s="36">
        <v>156.85000000000002</v>
      </c>
      <c r="J214" s="36">
        <v>162.30000000000004</v>
      </c>
      <c r="K214" s="31">
        <v>151.4</v>
      </c>
      <c r="L214" s="31">
        <v>142.25</v>
      </c>
      <c r="M214" s="31">
        <v>2579.18995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805.05</v>
      </c>
      <c r="D215" s="36">
        <v>798.26666666666677</v>
      </c>
      <c r="E215" s="36">
        <v>775.58333333333348</v>
      </c>
      <c r="F215" s="36">
        <v>746.11666666666667</v>
      </c>
      <c r="G215" s="36">
        <v>723.43333333333339</v>
      </c>
      <c r="H215" s="36">
        <v>827.73333333333358</v>
      </c>
      <c r="I215" s="36">
        <v>850.41666666666674</v>
      </c>
      <c r="J215" s="36">
        <v>879.88333333333367</v>
      </c>
      <c r="K215" s="31">
        <v>820.95</v>
      </c>
      <c r="L215" s="31">
        <v>768.8</v>
      </c>
      <c r="M215" s="31">
        <v>27.216419999999999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5"/>
      <c r="B1" s="33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9" t="s">
        <v>16</v>
      </c>
      <c r="B9" s="331" t="s">
        <v>18</v>
      </c>
      <c r="C9" s="334" t="s">
        <v>20</v>
      </c>
      <c r="D9" s="334" t="s">
        <v>21</v>
      </c>
      <c r="E9" s="326" t="s">
        <v>22</v>
      </c>
      <c r="F9" s="327"/>
      <c r="G9" s="328"/>
      <c r="H9" s="326" t="s">
        <v>23</v>
      </c>
      <c r="I9" s="327"/>
      <c r="J9" s="328"/>
      <c r="K9" s="26"/>
      <c r="L9" s="27"/>
      <c r="M9" s="48"/>
      <c r="N9" s="1"/>
      <c r="O9" s="1"/>
    </row>
    <row r="10" spans="1:15" ht="42.75" customHeight="1">
      <c r="A10" s="330"/>
      <c r="B10" s="333"/>
      <c r="C10" s="333"/>
      <c r="D10" s="33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654.29999999999995</v>
      </c>
      <c r="D11" s="36">
        <v>652.61666666666667</v>
      </c>
      <c r="E11" s="36">
        <v>645.68333333333339</v>
      </c>
      <c r="F11" s="36">
        <v>637.06666666666672</v>
      </c>
      <c r="G11" s="36">
        <v>630.13333333333344</v>
      </c>
      <c r="H11" s="36">
        <v>661.23333333333335</v>
      </c>
      <c r="I11" s="36">
        <v>668.16666666666652</v>
      </c>
      <c r="J11" s="36">
        <v>676.7833333333333</v>
      </c>
      <c r="K11" s="31">
        <v>659.55</v>
      </c>
      <c r="L11" s="31">
        <v>644</v>
      </c>
      <c r="M11" s="31">
        <v>4.1012599999999999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32642.65</v>
      </c>
      <c r="D12" s="36">
        <v>32851.199999999997</v>
      </c>
      <c r="E12" s="36">
        <v>31816.399999999994</v>
      </c>
      <c r="F12" s="36">
        <v>30990.149999999998</v>
      </c>
      <c r="G12" s="36">
        <v>29955.349999999995</v>
      </c>
      <c r="H12" s="36">
        <v>33677.449999999997</v>
      </c>
      <c r="I12" s="36">
        <v>34712.25</v>
      </c>
      <c r="J12" s="36">
        <v>35538.499999999993</v>
      </c>
      <c r="K12" s="31">
        <v>33886</v>
      </c>
      <c r="L12" s="31">
        <v>32024.95</v>
      </c>
      <c r="M12" s="31">
        <v>7.0370000000000002E-2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532.45000000000005</v>
      </c>
      <c r="D13" s="36">
        <v>536.88333333333333</v>
      </c>
      <c r="E13" s="36">
        <v>525.76666666666665</v>
      </c>
      <c r="F13" s="36">
        <v>519.08333333333337</v>
      </c>
      <c r="G13" s="36">
        <v>507.9666666666667</v>
      </c>
      <c r="H13" s="36">
        <v>543.56666666666661</v>
      </c>
      <c r="I13" s="36">
        <v>554.68333333333317</v>
      </c>
      <c r="J13" s="36">
        <v>561.36666666666656</v>
      </c>
      <c r="K13" s="31">
        <v>548</v>
      </c>
      <c r="L13" s="31">
        <v>530.20000000000005</v>
      </c>
      <c r="M13" s="31">
        <v>4.9820000000000002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663.35</v>
      </c>
      <c r="D14" s="36">
        <v>650.7833333333333</v>
      </c>
      <c r="E14" s="36">
        <v>635.56666666666661</v>
      </c>
      <c r="F14" s="36">
        <v>607.7833333333333</v>
      </c>
      <c r="G14" s="36">
        <v>592.56666666666661</v>
      </c>
      <c r="H14" s="36">
        <v>678.56666666666661</v>
      </c>
      <c r="I14" s="36">
        <v>693.7833333333333</v>
      </c>
      <c r="J14" s="36">
        <v>721.56666666666661</v>
      </c>
      <c r="K14" s="31">
        <v>666</v>
      </c>
      <c r="L14" s="31">
        <v>623</v>
      </c>
      <c r="M14" s="31">
        <v>61.269570000000002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1408.5</v>
      </c>
      <c r="D15" s="36">
        <v>1413.8499999999997</v>
      </c>
      <c r="E15" s="36">
        <v>1398.7499999999993</v>
      </c>
      <c r="F15" s="36">
        <v>1388.9999999999995</v>
      </c>
      <c r="G15" s="36">
        <v>1373.8999999999992</v>
      </c>
      <c r="H15" s="36">
        <v>1423.5999999999995</v>
      </c>
      <c r="I15" s="36">
        <v>1438.6999999999998</v>
      </c>
      <c r="J15" s="36">
        <v>1448.4499999999996</v>
      </c>
      <c r="K15" s="31">
        <v>1428.95</v>
      </c>
      <c r="L15" s="31">
        <v>1404.1</v>
      </c>
      <c r="M15" s="31">
        <v>1.16109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4489.45</v>
      </c>
      <c r="D16" s="36">
        <v>4467.8666666666659</v>
      </c>
      <c r="E16" s="36">
        <v>4434.2833333333319</v>
      </c>
      <c r="F16" s="36">
        <v>4379.1166666666659</v>
      </c>
      <c r="G16" s="36">
        <v>4345.5333333333319</v>
      </c>
      <c r="H16" s="36">
        <v>4523.0333333333319</v>
      </c>
      <c r="I16" s="36">
        <v>4556.6166666666659</v>
      </c>
      <c r="J16" s="36">
        <v>4611.7833333333319</v>
      </c>
      <c r="K16" s="31">
        <v>4501.45</v>
      </c>
      <c r="L16" s="31">
        <v>4412.7</v>
      </c>
      <c r="M16" s="31">
        <v>2.0349599999999999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28083.7</v>
      </c>
      <c r="D17" s="36">
        <v>28184.400000000005</v>
      </c>
      <c r="E17" s="36">
        <v>27919.950000000012</v>
      </c>
      <c r="F17" s="36">
        <v>27756.200000000008</v>
      </c>
      <c r="G17" s="36">
        <v>27491.750000000015</v>
      </c>
      <c r="H17" s="36">
        <v>28348.150000000009</v>
      </c>
      <c r="I17" s="36">
        <v>28612.6</v>
      </c>
      <c r="J17" s="36">
        <v>28776.350000000006</v>
      </c>
      <c r="K17" s="31">
        <v>28448.85</v>
      </c>
      <c r="L17" s="31">
        <v>28020.65</v>
      </c>
      <c r="M17" s="31">
        <v>0.13644999999999999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2628.05</v>
      </c>
      <c r="D18" s="36">
        <v>2593.2833333333333</v>
      </c>
      <c r="E18" s="36">
        <v>2541.5666666666666</v>
      </c>
      <c r="F18" s="36">
        <v>2455.0833333333335</v>
      </c>
      <c r="G18" s="36">
        <v>2403.3666666666668</v>
      </c>
      <c r="H18" s="36">
        <v>2679.7666666666664</v>
      </c>
      <c r="I18" s="36">
        <v>2731.4833333333327</v>
      </c>
      <c r="J18" s="36">
        <v>2817.9666666666662</v>
      </c>
      <c r="K18" s="31">
        <v>2645</v>
      </c>
      <c r="L18" s="31">
        <v>2506.8000000000002</v>
      </c>
      <c r="M18" s="31">
        <v>18.282990000000002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3215.2</v>
      </c>
      <c r="D19" s="36">
        <v>3187.1166666666663</v>
      </c>
      <c r="E19" s="36">
        <v>3149.2833333333328</v>
      </c>
      <c r="F19" s="36">
        <v>3083.3666666666663</v>
      </c>
      <c r="G19" s="36">
        <v>3045.5333333333328</v>
      </c>
      <c r="H19" s="36">
        <v>3253.0333333333328</v>
      </c>
      <c r="I19" s="36">
        <v>3290.8666666666659</v>
      </c>
      <c r="J19" s="36">
        <v>3356.7833333333328</v>
      </c>
      <c r="K19" s="31">
        <v>3224.95</v>
      </c>
      <c r="L19" s="31">
        <v>3121.2</v>
      </c>
      <c r="M19" s="31">
        <v>15.72789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1880.7</v>
      </c>
      <c r="D20" s="36">
        <v>1868.0833333333333</v>
      </c>
      <c r="E20" s="36">
        <v>1818.1666666666665</v>
      </c>
      <c r="F20" s="36">
        <v>1755.6333333333332</v>
      </c>
      <c r="G20" s="36">
        <v>1705.7166666666665</v>
      </c>
      <c r="H20" s="36">
        <v>1930.6166666666666</v>
      </c>
      <c r="I20" s="36">
        <v>1980.5333333333331</v>
      </c>
      <c r="J20" s="36">
        <v>2043.0666666666666</v>
      </c>
      <c r="K20" s="31">
        <v>1918</v>
      </c>
      <c r="L20" s="31">
        <v>1805.55</v>
      </c>
      <c r="M20" s="31">
        <v>31.59808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1271.5</v>
      </c>
      <c r="D21" s="36">
        <v>1259.7</v>
      </c>
      <c r="E21" s="36">
        <v>1243.9000000000001</v>
      </c>
      <c r="F21" s="36">
        <v>1216.3</v>
      </c>
      <c r="G21" s="36">
        <v>1200.5</v>
      </c>
      <c r="H21" s="36">
        <v>1287.3000000000002</v>
      </c>
      <c r="I21" s="36">
        <v>1303.0999999999999</v>
      </c>
      <c r="J21" s="36">
        <v>1330.7000000000003</v>
      </c>
      <c r="K21" s="31">
        <v>1275.5</v>
      </c>
      <c r="L21" s="31">
        <v>1232.0999999999999</v>
      </c>
      <c r="M21" s="31">
        <v>35.381639999999997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569.5</v>
      </c>
      <c r="D22" s="36">
        <v>566.98333333333335</v>
      </c>
      <c r="E22" s="36">
        <v>556.51666666666665</v>
      </c>
      <c r="F22" s="36">
        <v>543.5333333333333</v>
      </c>
      <c r="G22" s="36">
        <v>533.06666666666661</v>
      </c>
      <c r="H22" s="36">
        <v>579.9666666666667</v>
      </c>
      <c r="I22" s="36">
        <v>590.43333333333339</v>
      </c>
      <c r="J22" s="36">
        <v>603.41666666666674</v>
      </c>
      <c r="K22" s="31">
        <v>577.45000000000005</v>
      </c>
      <c r="L22" s="31">
        <v>554</v>
      </c>
      <c r="M22" s="31">
        <v>13.277950000000001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1023.75</v>
      </c>
      <c r="D23" s="36">
        <v>1025.5166666666667</v>
      </c>
      <c r="E23" s="36">
        <v>1001.4333333333334</v>
      </c>
      <c r="F23" s="36">
        <v>979.11666666666679</v>
      </c>
      <c r="G23" s="36">
        <v>955.03333333333353</v>
      </c>
      <c r="H23" s="36">
        <v>1047.8333333333333</v>
      </c>
      <c r="I23" s="36">
        <v>1071.9166666666667</v>
      </c>
      <c r="J23" s="36">
        <v>1094.2333333333331</v>
      </c>
      <c r="K23" s="31">
        <v>1049.5999999999999</v>
      </c>
      <c r="L23" s="31">
        <v>1003.2</v>
      </c>
      <c r="M23" s="31">
        <v>37.108840000000001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344.95</v>
      </c>
      <c r="D24" s="36">
        <v>347.23333333333329</v>
      </c>
      <c r="E24" s="36">
        <v>340.06666666666661</v>
      </c>
      <c r="F24" s="36">
        <v>335.18333333333334</v>
      </c>
      <c r="G24" s="36">
        <v>328.01666666666665</v>
      </c>
      <c r="H24" s="36">
        <v>352.11666666666656</v>
      </c>
      <c r="I24" s="36">
        <v>359.28333333333319</v>
      </c>
      <c r="J24" s="36">
        <v>364.16666666666652</v>
      </c>
      <c r="K24" s="31">
        <v>354.4</v>
      </c>
      <c r="L24" s="31">
        <v>342.35</v>
      </c>
      <c r="M24" s="31">
        <v>11.99105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187.9</v>
      </c>
      <c r="D25" s="36">
        <v>186.31666666666669</v>
      </c>
      <c r="E25" s="36">
        <v>183.53333333333339</v>
      </c>
      <c r="F25" s="36">
        <v>179.16666666666669</v>
      </c>
      <c r="G25" s="36">
        <v>176.38333333333338</v>
      </c>
      <c r="H25" s="36">
        <v>190.68333333333339</v>
      </c>
      <c r="I25" s="36">
        <v>193.4666666666667</v>
      </c>
      <c r="J25" s="36">
        <v>197.8333333333334</v>
      </c>
      <c r="K25" s="31">
        <v>189.1</v>
      </c>
      <c r="L25" s="31">
        <v>181.95</v>
      </c>
      <c r="M25" s="31">
        <v>52.823059999999998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252.85</v>
      </c>
      <c r="D26" s="36">
        <v>253.6</v>
      </c>
      <c r="E26" s="36">
        <v>245.8</v>
      </c>
      <c r="F26" s="36">
        <v>238.75000000000003</v>
      </c>
      <c r="G26" s="36">
        <v>230.95000000000005</v>
      </c>
      <c r="H26" s="36">
        <v>260.64999999999998</v>
      </c>
      <c r="I26" s="36">
        <v>268.45</v>
      </c>
      <c r="J26" s="36">
        <v>275.49999999999994</v>
      </c>
      <c r="K26" s="31">
        <v>261.39999999999998</v>
      </c>
      <c r="L26" s="31">
        <v>246.55</v>
      </c>
      <c r="M26" s="31">
        <v>64.844660000000005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373.85</v>
      </c>
      <c r="D27" s="36">
        <v>374</v>
      </c>
      <c r="E27" s="36">
        <v>364.45</v>
      </c>
      <c r="F27" s="36">
        <v>355.05</v>
      </c>
      <c r="G27" s="36">
        <v>345.5</v>
      </c>
      <c r="H27" s="36">
        <v>383.4</v>
      </c>
      <c r="I27" s="36">
        <v>392.94999999999993</v>
      </c>
      <c r="J27" s="36">
        <v>402.34999999999997</v>
      </c>
      <c r="K27" s="31">
        <v>383.55</v>
      </c>
      <c r="L27" s="31">
        <v>364.6</v>
      </c>
      <c r="M27" s="31">
        <v>3.8157800000000002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866.3</v>
      </c>
      <c r="D28" s="36">
        <v>865.56666666666661</v>
      </c>
      <c r="E28" s="36">
        <v>849.13333333333321</v>
      </c>
      <c r="F28" s="36">
        <v>831.96666666666658</v>
      </c>
      <c r="G28" s="36">
        <v>815.53333333333319</v>
      </c>
      <c r="H28" s="36">
        <v>882.73333333333323</v>
      </c>
      <c r="I28" s="36">
        <v>899.16666666666663</v>
      </c>
      <c r="J28" s="36">
        <v>916.33333333333326</v>
      </c>
      <c r="K28" s="31">
        <v>882</v>
      </c>
      <c r="L28" s="31">
        <v>848.4</v>
      </c>
      <c r="M28" s="31">
        <v>0.96526000000000001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1114.25</v>
      </c>
      <c r="D29" s="36">
        <v>1129.2666666666667</v>
      </c>
      <c r="E29" s="36">
        <v>1092.9833333333333</v>
      </c>
      <c r="F29" s="36">
        <v>1071.7166666666667</v>
      </c>
      <c r="G29" s="36">
        <v>1035.4333333333334</v>
      </c>
      <c r="H29" s="36">
        <v>1150.5333333333333</v>
      </c>
      <c r="I29" s="36">
        <v>1186.8166666666666</v>
      </c>
      <c r="J29" s="36">
        <v>1208.0833333333333</v>
      </c>
      <c r="K29" s="31">
        <v>1165.55</v>
      </c>
      <c r="L29" s="31">
        <v>1108</v>
      </c>
      <c r="M29" s="31">
        <v>2.5137399999999999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3936.4</v>
      </c>
      <c r="D30" s="36">
        <v>3905.1333333333332</v>
      </c>
      <c r="E30" s="36">
        <v>3845.2666666666664</v>
      </c>
      <c r="F30" s="36">
        <v>3754.1333333333332</v>
      </c>
      <c r="G30" s="36">
        <v>3694.2666666666664</v>
      </c>
      <c r="H30" s="36">
        <v>3996.2666666666664</v>
      </c>
      <c r="I30" s="36">
        <v>4056.1333333333332</v>
      </c>
      <c r="J30" s="36">
        <v>4147.2666666666664</v>
      </c>
      <c r="K30" s="31">
        <v>3965</v>
      </c>
      <c r="L30" s="31">
        <v>3814</v>
      </c>
      <c r="M30" s="31">
        <v>0.73236000000000001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2166.0500000000002</v>
      </c>
      <c r="D31" s="36">
        <v>2164.75</v>
      </c>
      <c r="E31" s="36">
        <v>2136.4</v>
      </c>
      <c r="F31" s="36">
        <v>2106.75</v>
      </c>
      <c r="G31" s="36">
        <v>2078.4</v>
      </c>
      <c r="H31" s="36">
        <v>2194.4</v>
      </c>
      <c r="I31" s="36">
        <v>2222.7500000000005</v>
      </c>
      <c r="J31" s="36">
        <v>2252.4</v>
      </c>
      <c r="K31" s="31">
        <v>2193.1</v>
      </c>
      <c r="L31" s="31">
        <v>2135.1</v>
      </c>
      <c r="M31" s="31">
        <v>1.65093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967.6</v>
      </c>
      <c r="D32" s="36">
        <v>974.7833333333333</v>
      </c>
      <c r="E32" s="36">
        <v>940.81666666666661</v>
      </c>
      <c r="F32" s="36">
        <v>914.0333333333333</v>
      </c>
      <c r="G32" s="36">
        <v>880.06666666666661</v>
      </c>
      <c r="H32" s="36">
        <v>1001.5666666666666</v>
      </c>
      <c r="I32" s="36">
        <v>1035.5333333333333</v>
      </c>
      <c r="J32" s="36">
        <v>1062.3166666666666</v>
      </c>
      <c r="K32" s="31">
        <v>1008.75</v>
      </c>
      <c r="L32" s="31">
        <v>948</v>
      </c>
      <c r="M32" s="31">
        <v>2.7515700000000001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5327.9</v>
      </c>
      <c r="D33" s="36">
        <v>5324.8833333333332</v>
      </c>
      <c r="E33" s="36">
        <v>5229.7666666666664</v>
      </c>
      <c r="F33" s="36">
        <v>5131.6333333333332</v>
      </c>
      <c r="G33" s="36">
        <v>5036.5166666666664</v>
      </c>
      <c r="H33" s="36">
        <v>5423.0166666666664</v>
      </c>
      <c r="I33" s="36">
        <v>5518.1333333333332</v>
      </c>
      <c r="J33" s="36">
        <v>5616.2666666666664</v>
      </c>
      <c r="K33" s="31">
        <v>5420</v>
      </c>
      <c r="L33" s="31">
        <v>5226.75</v>
      </c>
      <c r="M33" s="31">
        <v>5.7072000000000003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2218.15</v>
      </c>
      <c r="D34" s="36">
        <v>2209.7166666666667</v>
      </c>
      <c r="E34" s="36">
        <v>2188.4333333333334</v>
      </c>
      <c r="F34" s="36">
        <v>2158.7166666666667</v>
      </c>
      <c r="G34" s="36">
        <v>2137.4333333333334</v>
      </c>
      <c r="H34" s="36">
        <v>2239.4333333333334</v>
      </c>
      <c r="I34" s="36">
        <v>2260.7166666666672</v>
      </c>
      <c r="J34" s="36">
        <v>2290.4333333333334</v>
      </c>
      <c r="K34" s="31">
        <v>2231</v>
      </c>
      <c r="L34" s="31">
        <v>2180</v>
      </c>
      <c r="M34" s="31">
        <v>0.38027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870.7</v>
      </c>
      <c r="D35" s="36">
        <v>870.18333333333339</v>
      </c>
      <c r="E35" s="36">
        <v>855.61666666666679</v>
      </c>
      <c r="F35" s="36">
        <v>840.53333333333342</v>
      </c>
      <c r="G35" s="36">
        <v>825.96666666666681</v>
      </c>
      <c r="H35" s="36">
        <v>885.26666666666677</v>
      </c>
      <c r="I35" s="36">
        <v>899.83333333333337</v>
      </c>
      <c r="J35" s="36">
        <v>914.91666666666674</v>
      </c>
      <c r="K35" s="31">
        <v>884.75</v>
      </c>
      <c r="L35" s="31">
        <v>855.1</v>
      </c>
      <c r="M35" s="31">
        <v>3.54094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4157.6499999999996</v>
      </c>
      <c r="D36" s="36">
        <v>4156.583333333333</v>
      </c>
      <c r="E36" s="36">
        <v>4032.2666666666664</v>
      </c>
      <c r="F36" s="36">
        <v>3906.8833333333332</v>
      </c>
      <c r="G36" s="36">
        <v>3782.5666666666666</v>
      </c>
      <c r="H36" s="36">
        <v>4281.9666666666662</v>
      </c>
      <c r="I36" s="36">
        <v>4406.2833333333338</v>
      </c>
      <c r="J36" s="36">
        <v>4531.6666666666661</v>
      </c>
      <c r="K36" s="31">
        <v>4280.8999999999996</v>
      </c>
      <c r="L36" s="31">
        <v>4031.2</v>
      </c>
      <c r="M36" s="31">
        <v>1.7760499999999999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576.20000000000005</v>
      </c>
      <c r="D37" s="36">
        <v>570.33333333333337</v>
      </c>
      <c r="E37" s="36">
        <v>558.41666666666674</v>
      </c>
      <c r="F37" s="36">
        <v>540.63333333333333</v>
      </c>
      <c r="G37" s="36">
        <v>528.7166666666667</v>
      </c>
      <c r="H37" s="36">
        <v>588.11666666666679</v>
      </c>
      <c r="I37" s="36">
        <v>600.03333333333353</v>
      </c>
      <c r="J37" s="36">
        <v>617.81666666666683</v>
      </c>
      <c r="K37" s="31">
        <v>582.25</v>
      </c>
      <c r="L37" s="31">
        <v>552.54999999999995</v>
      </c>
      <c r="M37" s="31">
        <v>69.566239999999993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3394.35</v>
      </c>
      <c r="D38" s="36">
        <v>3377.65</v>
      </c>
      <c r="E38" s="36">
        <v>3317.7000000000003</v>
      </c>
      <c r="F38" s="36">
        <v>3241.05</v>
      </c>
      <c r="G38" s="36">
        <v>3181.1000000000004</v>
      </c>
      <c r="H38" s="36">
        <v>3454.3</v>
      </c>
      <c r="I38" s="36">
        <v>3514.25</v>
      </c>
      <c r="J38" s="36">
        <v>3590.9</v>
      </c>
      <c r="K38" s="31">
        <v>3437.6</v>
      </c>
      <c r="L38" s="31">
        <v>3301</v>
      </c>
      <c r="M38" s="31">
        <v>2.0671300000000001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922.5</v>
      </c>
      <c r="D39" s="36">
        <v>917.5</v>
      </c>
      <c r="E39" s="36">
        <v>905.2</v>
      </c>
      <c r="F39" s="36">
        <v>887.90000000000009</v>
      </c>
      <c r="G39" s="36">
        <v>875.60000000000014</v>
      </c>
      <c r="H39" s="36">
        <v>934.8</v>
      </c>
      <c r="I39" s="36">
        <v>947.09999999999991</v>
      </c>
      <c r="J39" s="36">
        <v>964.39999999999986</v>
      </c>
      <c r="K39" s="31">
        <v>929.8</v>
      </c>
      <c r="L39" s="31">
        <v>900.2</v>
      </c>
      <c r="M39" s="31">
        <v>1.7690399999999999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6147.9</v>
      </c>
      <c r="D40" s="36">
        <v>6147.95</v>
      </c>
      <c r="E40" s="36">
        <v>6005.0499999999993</v>
      </c>
      <c r="F40" s="36">
        <v>5862.2</v>
      </c>
      <c r="G40" s="36">
        <v>5719.2999999999993</v>
      </c>
      <c r="H40" s="36">
        <v>6290.7999999999993</v>
      </c>
      <c r="I40" s="36">
        <v>6433.6999999999989</v>
      </c>
      <c r="J40" s="36">
        <v>6576.5499999999993</v>
      </c>
      <c r="K40" s="31">
        <v>6290.85</v>
      </c>
      <c r="L40" s="31">
        <v>6005.1</v>
      </c>
      <c r="M40" s="31">
        <v>1.0394000000000001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1342.6</v>
      </c>
      <c r="D41" s="36">
        <v>1352.7833333333333</v>
      </c>
      <c r="E41" s="36">
        <v>1316.5666666666666</v>
      </c>
      <c r="F41" s="36">
        <v>1290.5333333333333</v>
      </c>
      <c r="G41" s="36">
        <v>1254.3166666666666</v>
      </c>
      <c r="H41" s="36">
        <v>1378.8166666666666</v>
      </c>
      <c r="I41" s="36">
        <v>1415.0333333333333</v>
      </c>
      <c r="J41" s="36">
        <v>1441.0666666666666</v>
      </c>
      <c r="K41" s="31">
        <v>1389</v>
      </c>
      <c r="L41" s="31">
        <v>1326.75</v>
      </c>
      <c r="M41" s="31">
        <v>9.1238499999999991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6437.35</v>
      </c>
      <c r="D42" s="36">
        <v>6374.9666666666672</v>
      </c>
      <c r="E42" s="36">
        <v>6275.9833333333345</v>
      </c>
      <c r="F42" s="36">
        <v>6114.6166666666677</v>
      </c>
      <c r="G42" s="36">
        <v>6015.633333333335</v>
      </c>
      <c r="H42" s="36">
        <v>6536.3333333333339</v>
      </c>
      <c r="I42" s="36">
        <v>6635.3166666666675</v>
      </c>
      <c r="J42" s="36">
        <v>6796.6833333333334</v>
      </c>
      <c r="K42" s="31">
        <v>6473.95</v>
      </c>
      <c r="L42" s="31">
        <v>6213.6</v>
      </c>
      <c r="M42" s="31">
        <v>9.3310399999999998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509.9</v>
      </c>
      <c r="D43" s="36">
        <v>513.91666666666663</v>
      </c>
      <c r="E43" s="36">
        <v>495.83333333333326</v>
      </c>
      <c r="F43" s="36">
        <v>481.76666666666665</v>
      </c>
      <c r="G43" s="36">
        <v>463.68333333333328</v>
      </c>
      <c r="H43" s="36">
        <v>527.98333333333323</v>
      </c>
      <c r="I43" s="36">
        <v>546.06666666666649</v>
      </c>
      <c r="J43" s="36">
        <v>560.13333333333321</v>
      </c>
      <c r="K43" s="31">
        <v>532</v>
      </c>
      <c r="L43" s="31">
        <v>499.85</v>
      </c>
      <c r="M43" s="31">
        <v>40.085729999999998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357.35</v>
      </c>
      <c r="D44" s="36">
        <v>358.83333333333331</v>
      </c>
      <c r="E44" s="36">
        <v>351.71666666666664</v>
      </c>
      <c r="F44" s="36">
        <v>346.08333333333331</v>
      </c>
      <c r="G44" s="36">
        <v>338.96666666666664</v>
      </c>
      <c r="H44" s="36">
        <v>364.46666666666664</v>
      </c>
      <c r="I44" s="36">
        <v>371.58333333333331</v>
      </c>
      <c r="J44" s="36">
        <v>377.21666666666664</v>
      </c>
      <c r="K44" s="31">
        <v>365.95</v>
      </c>
      <c r="L44" s="31">
        <v>353.2</v>
      </c>
      <c r="M44" s="31">
        <v>3.47397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639.1</v>
      </c>
      <c r="D45" s="36">
        <v>629.83333333333337</v>
      </c>
      <c r="E45" s="36">
        <v>617.26666666666677</v>
      </c>
      <c r="F45" s="36">
        <v>595.43333333333339</v>
      </c>
      <c r="G45" s="36">
        <v>582.86666666666679</v>
      </c>
      <c r="H45" s="36">
        <v>651.66666666666674</v>
      </c>
      <c r="I45" s="36">
        <v>664.23333333333335</v>
      </c>
      <c r="J45" s="36">
        <v>686.06666666666672</v>
      </c>
      <c r="K45" s="31">
        <v>642.4</v>
      </c>
      <c r="L45" s="31">
        <v>608</v>
      </c>
      <c r="M45" s="31">
        <v>4.6755399999999998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546.65</v>
      </c>
      <c r="D46" s="36">
        <v>543.01666666666665</v>
      </c>
      <c r="E46" s="36">
        <v>536.18333333333328</v>
      </c>
      <c r="F46" s="36">
        <v>525.71666666666658</v>
      </c>
      <c r="G46" s="36">
        <v>518.88333333333321</v>
      </c>
      <c r="H46" s="36">
        <v>553.48333333333335</v>
      </c>
      <c r="I46" s="36">
        <v>560.31666666666683</v>
      </c>
      <c r="J46" s="36">
        <v>570.78333333333342</v>
      </c>
      <c r="K46" s="31">
        <v>549.85</v>
      </c>
      <c r="L46" s="31">
        <v>532.54999999999995</v>
      </c>
      <c r="M46" s="31">
        <v>1.42445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173.45</v>
      </c>
      <c r="D47" s="36">
        <v>173.23333333333335</v>
      </c>
      <c r="E47" s="36">
        <v>170.06666666666669</v>
      </c>
      <c r="F47" s="36">
        <v>166.68333333333334</v>
      </c>
      <c r="G47" s="36">
        <v>163.51666666666668</v>
      </c>
      <c r="H47" s="36">
        <v>176.6166666666667</v>
      </c>
      <c r="I47" s="36">
        <v>179.78333333333333</v>
      </c>
      <c r="J47" s="36">
        <v>183.16666666666671</v>
      </c>
      <c r="K47" s="31">
        <v>176.4</v>
      </c>
      <c r="L47" s="31">
        <v>169.85</v>
      </c>
      <c r="M47" s="31">
        <v>156.47861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2951.65</v>
      </c>
      <c r="D48" s="36">
        <v>2940.4</v>
      </c>
      <c r="E48" s="36">
        <v>2921.8</v>
      </c>
      <c r="F48" s="36">
        <v>2891.9500000000003</v>
      </c>
      <c r="G48" s="36">
        <v>2873.3500000000004</v>
      </c>
      <c r="H48" s="36">
        <v>2970.25</v>
      </c>
      <c r="I48" s="36">
        <v>2988.8499999999995</v>
      </c>
      <c r="J48" s="36">
        <v>3018.7</v>
      </c>
      <c r="K48" s="31">
        <v>2959</v>
      </c>
      <c r="L48" s="31">
        <v>2910.55</v>
      </c>
      <c r="M48" s="31">
        <v>11.447649999999999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436.3</v>
      </c>
      <c r="D49" s="36">
        <v>439.05</v>
      </c>
      <c r="E49" s="36">
        <v>429.20000000000005</v>
      </c>
      <c r="F49" s="36">
        <v>422.1</v>
      </c>
      <c r="G49" s="36">
        <v>412.25000000000006</v>
      </c>
      <c r="H49" s="36">
        <v>446.15000000000003</v>
      </c>
      <c r="I49" s="36">
        <v>456.00000000000006</v>
      </c>
      <c r="J49" s="36">
        <v>463.1</v>
      </c>
      <c r="K49" s="31">
        <v>448.9</v>
      </c>
      <c r="L49" s="31">
        <v>431.95</v>
      </c>
      <c r="M49" s="31">
        <v>3.6009199999999999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1852.45</v>
      </c>
      <c r="D50" s="36">
        <v>1856.3166666666666</v>
      </c>
      <c r="E50" s="36">
        <v>1831.6833333333332</v>
      </c>
      <c r="F50" s="36">
        <v>1810.9166666666665</v>
      </c>
      <c r="G50" s="36">
        <v>1786.2833333333331</v>
      </c>
      <c r="H50" s="36">
        <v>1877.0833333333333</v>
      </c>
      <c r="I50" s="36">
        <v>1901.7166666666665</v>
      </c>
      <c r="J50" s="36">
        <v>1922.4833333333333</v>
      </c>
      <c r="K50" s="31">
        <v>1880.95</v>
      </c>
      <c r="L50" s="31">
        <v>1835.55</v>
      </c>
      <c r="M50" s="31">
        <v>3.58812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6374.5</v>
      </c>
      <c r="D51" s="36">
        <v>6302.0999999999995</v>
      </c>
      <c r="E51" s="36">
        <v>6206.1999999999989</v>
      </c>
      <c r="F51" s="36">
        <v>6037.9</v>
      </c>
      <c r="G51" s="36">
        <v>5941.9999999999991</v>
      </c>
      <c r="H51" s="36">
        <v>6470.3999999999987</v>
      </c>
      <c r="I51" s="36">
        <v>6566.2999999999984</v>
      </c>
      <c r="J51" s="36">
        <v>6734.5999999999985</v>
      </c>
      <c r="K51" s="31">
        <v>6398</v>
      </c>
      <c r="L51" s="31">
        <v>6133.8</v>
      </c>
      <c r="M51" s="31">
        <v>0.44980999999999999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603.9</v>
      </c>
      <c r="D52" s="36">
        <v>600.63333333333333</v>
      </c>
      <c r="E52" s="36">
        <v>595.51666666666665</v>
      </c>
      <c r="F52" s="36">
        <v>587.13333333333333</v>
      </c>
      <c r="G52" s="36">
        <v>582.01666666666665</v>
      </c>
      <c r="H52" s="36">
        <v>609.01666666666665</v>
      </c>
      <c r="I52" s="36">
        <v>614.13333333333321</v>
      </c>
      <c r="J52" s="36">
        <v>622.51666666666665</v>
      </c>
      <c r="K52" s="31">
        <v>605.75</v>
      </c>
      <c r="L52" s="31">
        <v>592.25</v>
      </c>
      <c r="M52" s="31">
        <v>23.431950000000001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1003.15</v>
      </c>
      <c r="D53" s="36">
        <v>1000.3833333333333</v>
      </c>
      <c r="E53" s="36">
        <v>979.76666666666665</v>
      </c>
      <c r="F53" s="36">
        <v>956.38333333333333</v>
      </c>
      <c r="G53" s="36">
        <v>935.76666666666665</v>
      </c>
      <c r="H53" s="36">
        <v>1023.7666666666667</v>
      </c>
      <c r="I53" s="36">
        <v>1044.3833333333332</v>
      </c>
      <c r="J53" s="36">
        <v>1067.7666666666667</v>
      </c>
      <c r="K53" s="31">
        <v>1021</v>
      </c>
      <c r="L53" s="31">
        <v>977</v>
      </c>
      <c r="M53" s="31">
        <v>30.18985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532.04999999999995</v>
      </c>
      <c r="D54" s="36">
        <v>534</v>
      </c>
      <c r="E54" s="36">
        <v>517.20000000000005</v>
      </c>
      <c r="F54" s="36">
        <v>502.35</v>
      </c>
      <c r="G54" s="36">
        <v>485.55000000000007</v>
      </c>
      <c r="H54" s="36">
        <v>548.85</v>
      </c>
      <c r="I54" s="36">
        <v>565.65</v>
      </c>
      <c r="J54" s="36">
        <v>580.5</v>
      </c>
      <c r="K54" s="31">
        <v>550.79999999999995</v>
      </c>
      <c r="L54" s="31">
        <v>519.15</v>
      </c>
      <c r="M54" s="31">
        <v>5.6489000000000003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3719.2</v>
      </c>
      <c r="D55" s="36">
        <v>3725.4</v>
      </c>
      <c r="E55" s="36">
        <v>3692.8</v>
      </c>
      <c r="F55" s="36">
        <v>3666.4</v>
      </c>
      <c r="G55" s="36">
        <v>3633.8</v>
      </c>
      <c r="H55" s="36">
        <v>3751.8</v>
      </c>
      <c r="I55" s="36">
        <v>3784.3999999999996</v>
      </c>
      <c r="J55" s="36">
        <v>3810.8</v>
      </c>
      <c r="K55" s="31">
        <v>3758</v>
      </c>
      <c r="L55" s="31">
        <v>3699</v>
      </c>
      <c r="M55" s="31">
        <v>3.0642499999999999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1051.4000000000001</v>
      </c>
      <c r="D56" s="36">
        <v>1046.95</v>
      </c>
      <c r="E56" s="36">
        <v>1039</v>
      </c>
      <c r="F56" s="36">
        <v>1026.5999999999999</v>
      </c>
      <c r="G56" s="36">
        <v>1018.6499999999999</v>
      </c>
      <c r="H56" s="36">
        <v>1059.3500000000001</v>
      </c>
      <c r="I56" s="36">
        <v>1067.3000000000004</v>
      </c>
      <c r="J56" s="36">
        <v>1079.7000000000003</v>
      </c>
      <c r="K56" s="31">
        <v>1054.9000000000001</v>
      </c>
      <c r="L56" s="31">
        <v>1034.55</v>
      </c>
      <c r="M56" s="31">
        <v>82.334540000000004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7784.85</v>
      </c>
      <c r="D57" s="36">
        <v>7748.1166666666659</v>
      </c>
      <c r="E57" s="36">
        <v>7705.7333333333318</v>
      </c>
      <c r="F57" s="36">
        <v>7626.6166666666659</v>
      </c>
      <c r="G57" s="36">
        <v>7584.2333333333318</v>
      </c>
      <c r="H57" s="36">
        <v>7827.2333333333318</v>
      </c>
      <c r="I57" s="36">
        <v>7869.616666666665</v>
      </c>
      <c r="J57" s="36">
        <v>7948.7333333333318</v>
      </c>
      <c r="K57" s="31">
        <v>7790.5</v>
      </c>
      <c r="L57" s="31">
        <v>7669</v>
      </c>
      <c r="M57" s="31">
        <v>1.7355499999999999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6654.5</v>
      </c>
      <c r="D58" s="36">
        <v>6634.7333333333336</v>
      </c>
      <c r="E58" s="36">
        <v>6591.7666666666673</v>
      </c>
      <c r="F58" s="36">
        <v>6529.0333333333338</v>
      </c>
      <c r="G58" s="36">
        <v>6486.0666666666675</v>
      </c>
      <c r="H58" s="36">
        <v>6697.4666666666672</v>
      </c>
      <c r="I58" s="36">
        <v>6740.4333333333343</v>
      </c>
      <c r="J58" s="36">
        <v>6803.166666666667</v>
      </c>
      <c r="K58" s="31">
        <v>6677.7</v>
      </c>
      <c r="L58" s="31">
        <v>6572</v>
      </c>
      <c r="M58" s="31">
        <v>12.098739999999999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1570.95</v>
      </c>
      <c r="D59" s="36">
        <v>1573.6499999999999</v>
      </c>
      <c r="E59" s="36">
        <v>1559.9999999999998</v>
      </c>
      <c r="F59" s="36">
        <v>1549.05</v>
      </c>
      <c r="G59" s="36">
        <v>1535.3999999999999</v>
      </c>
      <c r="H59" s="36">
        <v>1584.5999999999997</v>
      </c>
      <c r="I59" s="36">
        <v>1598.2499999999998</v>
      </c>
      <c r="J59" s="36">
        <v>1609.1999999999996</v>
      </c>
      <c r="K59" s="31">
        <v>1587.3</v>
      </c>
      <c r="L59" s="31">
        <v>1562.7</v>
      </c>
      <c r="M59" s="31">
        <v>10.493679999999999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8634.0499999999993</v>
      </c>
      <c r="D60" s="36">
        <v>8642.7166666666672</v>
      </c>
      <c r="E60" s="36">
        <v>8501.3333333333339</v>
      </c>
      <c r="F60" s="36">
        <v>8368.6166666666668</v>
      </c>
      <c r="G60" s="36">
        <v>8227.2333333333336</v>
      </c>
      <c r="H60" s="36">
        <v>8775.4333333333343</v>
      </c>
      <c r="I60" s="36">
        <v>8916.8166666666657</v>
      </c>
      <c r="J60" s="36">
        <v>9049.5333333333347</v>
      </c>
      <c r="K60" s="31">
        <v>8784.1</v>
      </c>
      <c r="L60" s="31">
        <v>8510</v>
      </c>
      <c r="M60" s="31">
        <v>0.27292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2200.8000000000002</v>
      </c>
      <c r="D61" s="36">
        <v>2217.6</v>
      </c>
      <c r="E61" s="36">
        <v>2156.1999999999998</v>
      </c>
      <c r="F61" s="36">
        <v>2111.6</v>
      </c>
      <c r="G61" s="36">
        <v>2050.1999999999998</v>
      </c>
      <c r="H61" s="36">
        <v>2262.1999999999998</v>
      </c>
      <c r="I61" s="36">
        <v>2323.6000000000004</v>
      </c>
      <c r="J61" s="36">
        <v>2368.1999999999998</v>
      </c>
      <c r="K61" s="31">
        <v>2279</v>
      </c>
      <c r="L61" s="31">
        <v>2173</v>
      </c>
      <c r="M61" s="31">
        <v>0.71684999999999999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2297.5</v>
      </c>
      <c r="D62" s="36">
        <v>2302.2833333333333</v>
      </c>
      <c r="E62" s="36">
        <v>2274.5666666666666</v>
      </c>
      <c r="F62" s="36">
        <v>2251.6333333333332</v>
      </c>
      <c r="G62" s="36">
        <v>2223.9166666666665</v>
      </c>
      <c r="H62" s="36">
        <v>2325.2166666666667</v>
      </c>
      <c r="I62" s="36">
        <v>2352.9333333333329</v>
      </c>
      <c r="J62" s="36">
        <v>2375.8666666666668</v>
      </c>
      <c r="K62" s="31">
        <v>2330</v>
      </c>
      <c r="L62" s="31">
        <v>2279.35</v>
      </c>
      <c r="M62" s="31">
        <v>2.6827000000000001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383.1</v>
      </c>
      <c r="D63" s="36">
        <v>386.2166666666667</v>
      </c>
      <c r="E63" s="36">
        <v>378.78333333333342</v>
      </c>
      <c r="F63" s="36">
        <v>374.4666666666667</v>
      </c>
      <c r="G63" s="36">
        <v>367.03333333333342</v>
      </c>
      <c r="H63" s="36">
        <v>390.53333333333342</v>
      </c>
      <c r="I63" s="36">
        <v>397.9666666666667</v>
      </c>
      <c r="J63" s="36">
        <v>402.28333333333342</v>
      </c>
      <c r="K63" s="31">
        <v>393.65</v>
      </c>
      <c r="L63" s="31">
        <v>381.9</v>
      </c>
      <c r="M63" s="31">
        <v>17.619350000000001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216.2</v>
      </c>
      <c r="D64" s="36">
        <v>214.7833333333333</v>
      </c>
      <c r="E64" s="36">
        <v>212.71666666666661</v>
      </c>
      <c r="F64" s="36">
        <v>209.23333333333332</v>
      </c>
      <c r="G64" s="36">
        <v>207.16666666666663</v>
      </c>
      <c r="H64" s="36">
        <v>218.26666666666659</v>
      </c>
      <c r="I64" s="36">
        <v>220.33333333333331</v>
      </c>
      <c r="J64" s="36">
        <v>223.81666666666658</v>
      </c>
      <c r="K64" s="31">
        <v>216.85</v>
      </c>
      <c r="L64" s="31">
        <v>211.3</v>
      </c>
      <c r="M64" s="31">
        <v>102.5308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263.5</v>
      </c>
      <c r="D65" s="36">
        <v>259.16666666666669</v>
      </c>
      <c r="E65" s="36">
        <v>251.83333333333337</v>
      </c>
      <c r="F65" s="36">
        <v>240.16666666666669</v>
      </c>
      <c r="G65" s="36">
        <v>232.83333333333337</v>
      </c>
      <c r="H65" s="36">
        <v>270.83333333333337</v>
      </c>
      <c r="I65" s="36">
        <v>278.16666666666674</v>
      </c>
      <c r="J65" s="36">
        <v>289.83333333333337</v>
      </c>
      <c r="K65" s="31">
        <v>266.5</v>
      </c>
      <c r="L65" s="31">
        <v>247.5</v>
      </c>
      <c r="M65" s="31">
        <v>462.01038999999997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137.25</v>
      </c>
      <c r="D66" s="36">
        <v>138.13333333333335</v>
      </c>
      <c r="E66" s="36">
        <v>133.16666666666671</v>
      </c>
      <c r="F66" s="36">
        <v>129.08333333333337</v>
      </c>
      <c r="G66" s="36">
        <v>124.11666666666673</v>
      </c>
      <c r="H66" s="36">
        <v>142.2166666666667</v>
      </c>
      <c r="I66" s="36">
        <v>147.18333333333334</v>
      </c>
      <c r="J66" s="36">
        <v>151.26666666666668</v>
      </c>
      <c r="K66" s="31">
        <v>143.1</v>
      </c>
      <c r="L66" s="31">
        <v>134.05000000000001</v>
      </c>
      <c r="M66" s="31">
        <v>219.54849999999999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61.55</v>
      </c>
      <c r="D67" s="36">
        <v>61.883333333333333</v>
      </c>
      <c r="E67" s="36">
        <v>58.316666666666663</v>
      </c>
      <c r="F67" s="36">
        <v>55.083333333333329</v>
      </c>
      <c r="G67" s="36">
        <v>51.516666666666659</v>
      </c>
      <c r="H67" s="36">
        <v>65.116666666666674</v>
      </c>
      <c r="I67" s="36">
        <v>68.683333333333337</v>
      </c>
      <c r="J67" s="36">
        <v>71.916666666666671</v>
      </c>
      <c r="K67" s="31">
        <v>65.45</v>
      </c>
      <c r="L67" s="31">
        <v>58.65</v>
      </c>
      <c r="M67" s="31">
        <v>741.21067000000005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3213.1</v>
      </c>
      <c r="D68" s="36">
        <v>3201.0166666666664</v>
      </c>
      <c r="E68" s="36">
        <v>3137.083333333333</v>
      </c>
      <c r="F68" s="36">
        <v>3061.0666666666666</v>
      </c>
      <c r="G68" s="36">
        <v>2997.1333333333332</v>
      </c>
      <c r="H68" s="36">
        <v>3277.0333333333328</v>
      </c>
      <c r="I68" s="36">
        <v>3340.9666666666662</v>
      </c>
      <c r="J68" s="36">
        <v>3416.9833333333327</v>
      </c>
      <c r="K68" s="31">
        <v>3264.95</v>
      </c>
      <c r="L68" s="31">
        <v>3125</v>
      </c>
      <c r="M68" s="31">
        <v>0.41846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1421.3</v>
      </c>
      <c r="D69" s="36">
        <v>1418.3499999999997</v>
      </c>
      <c r="E69" s="36">
        <v>1409.3499999999995</v>
      </c>
      <c r="F69" s="36">
        <v>1397.3999999999999</v>
      </c>
      <c r="G69" s="36">
        <v>1388.3999999999996</v>
      </c>
      <c r="H69" s="36">
        <v>1430.2999999999993</v>
      </c>
      <c r="I69" s="36">
        <v>1439.2999999999997</v>
      </c>
      <c r="J69" s="36">
        <v>1451.2499999999991</v>
      </c>
      <c r="K69" s="31">
        <v>1427.35</v>
      </c>
      <c r="L69" s="31">
        <v>1406.4</v>
      </c>
      <c r="M69" s="31">
        <v>2.74905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5831.15</v>
      </c>
      <c r="D70" s="36">
        <v>5805.8666666666659</v>
      </c>
      <c r="E70" s="36">
        <v>5766.7333333333318</v>
      </c>
      <c r="F70" s="36">
        <v>5702.3166666666657</v>
      </c>
      <c r="G70" s="36">
        <v>5663.1833333333316</v>
      </c>
      <c r="H70" s="36">
        <v>5870.2833333333319</v>
      </c>
      <c r="I70" s="36">
        <v>5909.4166666666652</v>
      </c>
      <c r="J70" s="36">
        <v>5973.8333333333321</v>
      </c>
      <c r="K70" s="31">
        <v>5845</v>
      </c>
      <c r="L70" s="31">
        <v>5741.45</v>
      </c>
      <c r="M70" s="31">
        <v>6.6500000000000004E-2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3247.15</v>
      </c>
      <c r="D71" s="36">
        <v>3301.5666666666671</v>
      </c>
      <c r="E71" s="36">
        <v>3088.1333333333341</v>
      </c>
      <c r="F71" s="36">
        <v>2929.1166666666672</v>
      </c>
      <c r="G71" s="36">
        <v>2715.6833333333343</v>
      </c>
      <c r="H71" s="36">
        <v>3460.5833333333339</v>
      </c>
      <c r="I71" s="36">
        <v>3674.0166666666673</v>
      </c>
      <c r="J71" s="36">
        <v>3833.0333333333338</v>
      </c>
      <c r="K71" s="31">
        <v>3515</v>
      </c>
      <c r="L71" s="31">
        <v>3142.55</v>
      </c>
      <c r="M71" s="31">
        <v>8.8697300000000006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554</v>
      </c>
      <c r="D72" s="36">
        <v>551.4</v>
      </c>
      <c r="E72" s="36">
        <v>546.04999999999995</v>
      </c>
      <c r="F72" s="36">
        <v>538.1</v>
      </c>
      <c r="G72" s="36">
        <v>532.75</v>
      </c>
      <c r="H72" s="36">
        <v>559.34999999999991</v>
      </c>
      <c r="I72" s="36">
        <v>564.70000000000005</v>
      </c>
      <c r="J72" s="36">
        <v>572.64999999999986</v>
      </c>
      <c r="K72" s="31">
        <v>556.75</v>
      </c>
      <c r="L72" s="31">
        <v>543.45000000000005</v>
      </c>
      <c r="M72" s="31">
        <v>10.750629999999999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1838.55</v>
      </c>
      <c r="D73" s="36">
        <v>1857.1666666666667</v>
      </c>
      <c r="E73" s="36">
        <v>1787.4333333333334</v>
      </c>
      <c r="F73" s="36">
        <v>1736.3166666666666</v>
      </c>
      <c r="G73" s="36">
        <v>1666.5833333333333</v>
      </c>
      <c r="H73" s="36">
        <v>1908.2833333333335</v>
      </c>
      <c r="I73" s="36">
        <v>1978.0166666666667</v>
      </c>
      <c r="J73" s="36">
        <v>2029.1333333333337</v>
      </c>
      <c r="K73" s="31">
        <v>1926.9</v>
      </c>
      <c r="L73" s="31">
        <v>1806.05</v>
      </c>
      <c r="M73" s="31">
        <v>15.22015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180.65</v>
      </c>
      <c r="D74" s="36">
        <v>180.95000000000002</v>
      </c>
      <c r="E74" s="36">
        <v>176.20000000000005</v>
      </c>
      <c r="F74" s="36">
        <v>171.75000000000003</v>
      </c>
      <c r="G74" s="36">
        <v>167.00000000000006</v>
      </c>
      <c r="H74" s="36">
        <v>185.40000000000003</v>
      </c>
      <c r="I74" s="36">
        <v>190.14999999999998</v>
      </c>
      <c r="J74" s="36">
        <v>194.60000000000002</v>
      </c>
      <c r="K74" s="31">
        <v>185.7</v>
      </c>
      <c r="L74" s="31">
        <v>176.5</v>
      </c>
      <c r="M74" s="31">
        <v>210.81134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1314.05</v>
      </c>
      <c r="D75" s="36">
        <v>1302.7</v>
      </c>
      <c r="E75" s="36">
        <v>1284.1500000000001</v>
      </c>
      <c r="F75" s="36">
        <v>1254.25</v>
      </c>
      <c r="G75" s="36">
        <v>1235.7</v>
      </c>
      <c r="H75" s="36">
        <v>1332.6000000000001</v>
      </c>
      <c r="I75" s="36">
        <v>1351.1499999999999</v>
      </c>
      <c r="J75" s="36">
        <v>1381.0500000000002</v>
      </c>
      <c r="K75" s="31">
        <v>1321.25</v>
      </c>
      <c r="L75" s="31">
        <v>1272.8</v>
      </c>
      <c r="M75" s="31">
        <v>19.369679999999999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227.55</v>
      </c>
      <c r="D76" s="36">
        <v>227.16666666666666</v>
      </c>
      <c r="E76" s="36">
        <v>217.73333333333332</v>
      </c>
      <c r="F76" s="36">
        <v>207.91666666666666</v>
      </c>
      <c r="G76" s="36">
        <v>198.48333333333332</v>
      </c>
      <c r="H76" s="36">
        <v>236.98333333333332</v>
      </c>
      <c r="I76" s="36">
        <v>246.41666666666666</v>
      </c>
      <c r="J76" s="36">
        <v>256.23333333333335</v>
      </c>
      <c r="K76" s="31">
        <v>236.6</v>
      </c>
      <c r="L76" s="31">
        <v>217.35</v>
      </c>
      <c r="M76" s="31">
        <v>495.00869999999998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614.29999999999995</v>
      </c>
      <c r="D77" s="36">
        <v>610.1</v>
      </c>
      <c r="E77" s="36">
        <v>596.5</v>
      </c>
      <c r="F77" s="36">
        <v>578.69999999999993</v>
      </c>
      <c r="G77" s="36">
        <v>565.09999999999991</v>
      </c>
      <c r="H77" s="36">
        <v>627.90000000000009</v>
      </c>
      <c r="I77" s="36">
        <v>641.50000000000023</v>
      </c>
      <c r="J77" s="36">
        <v>659.30000000000018</v>
      </c>
      <c r="K77" s="31">
        <v>623.70000000000005</v>
      </c>
      <c r="L77" s="31">
        <v>592.29999999999995</v>
      </c>
      <c r="M77" s="31">
        <v>147.62133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1120.25</v>
      </c>
      <c r="D78" s="36">
        <v>1127.4833333333333</v>
      </c>
      <c r="E78" s="36">
        <v>1109.0166666666667</v>
      </c>
      <c r="F78" s="36">
        <v>1097.7833333333333</v>
      </c>
      <c r="G78" s="36">
        <v>1079.3166666666666</v>
      </c>
      <c r="H78" s="36">
        <v>1138.7166666666667</v>
      </c>
      <c r="I78" s="36">
        <v>1157.1833333333334</v>
      </c>
      <c r="J78" s="36">
        <v>1168.4166666666667</v>
      </c>
      <c r="K78" s="31">
        <v>1145.95</v>
      </c>
      <c r="L78" s="31">
        <v>1116.25</v>
      </c>
      <c r="M78" s="31">
        <v>42.031709999999997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551.79999999999995</v>
      </c>
      <c r="D79" s="36">
        <v>552.68333333333328</v>
      </c>
      <c r="E79" s="36">
        <v>539.36666666666656</v>
      </c>
      <c r="F79" s="36">
        <v>526.93333333333328</v>
      </c>
      <c r="G79" s="36">
        <v>513.61666666666656</v>
      </c>
      <c r="H79" s="36">
        <v>565.11666666666656</v>
      </c>
      <c r="I79" s="36">
        <v>578.43333333333339</v>
      </c>
      <c r="J79" s="36">
        <v>590.86666666666656</v>
      </c>
      <c r="K79" s="31">
        <v>566</v>
      </c>
      <c r="L79" s="31">
        <v>540.25</v>
      </c>
      <c r="M79" s="31">
        <v>1.59721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273.39999999999998</v>
      </c>
      <c r="D80" s="36">
        <v>278.65000000000003</v>
      </c>
      <c r="E80" s="36">
        <v>266.25000000000006</v>
      </c>
      <c r="F80" s="36">
        <v>259.10000000000002</v>
      </c>
      <c r="G80" s="36">
        <v>246.70000000000005</v>
      </c>
      <c r="H80" s="36">
        <v>285.80000000000007</v>
      </c>
      <c r="I80" s="36">
        <v>298.20000000000005</v>
      </c>
      <c r="J80" s="36">
        <v>305.35000000000008</v>
      </c>
      <c r="K80" s="31">
        <v>291.05</v>
      </c>
      <c r="L80" s="31">
        <v>271.5</v>
      </c>
      <c r="M80" s="31">
        <v>169.61839000000001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1696.15</v>
      </c>
      <c r="D81" s="36">
        <v>1687.0666666666666</v>
      </c>
      <c r="E81" s="36">
        <v>1604.1333333333332</v>
      </c>
      <c r="F81" s="36">
        <v>1512.1166666666666</v>
      </c>
      <c r="G81" s="36">
        <v>1429.1833333333332</v>
      </c>
      <c r="H81" s="36">
        <v>1779.0833333333333</v>
      </c>
      <c r="I81" s="36">
        <v>1862.0166666666667</v>
      </c>
      <c r="J81" s="36">
        <v>1954.0333333333333</v>
      </c>
      <c r="K81" s="31">
        <v>1770</v>
      </c>
      <c r="L81" s="31">
        <v>1595.05</v>
      </c>
      <c r="M81" s="31">
        <v>24.92897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833.4</v>
      </c>
      <c r="D82" s="36">
        <v>833.26666666666654</v>
      </c>
      <c r="E82" s="36">
        <v>817.23333333333312</v>
      </c>
      <c r="F82" s="36">
        <v>801.06666666666661</v>
      </c>
      <c r="G82" s="36">
        <v>785.03333333333319</v>
      </c>
      <c r="H82" s="36">
        <v>849.43333333333305</v>
      </c>
      <c r="I82" s="36">
        <v>865.46666666666658</v>
      </c>
      <c r="J82" s="36">
        <v>881.63333333333298</v>
      </c>
      <c r="K82" s="31">
        <v>849.3</v>
      </c>
      <c r="L82" s="31">
        <v>817.1</v>
      </c>
      <c r="M82" s="31">
        <v>16.06503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384.9</v>
      </c>
      <c r="D83" s="36">
        <v>387.95</v>
      </c>
      <c r="E83" s="36">
        <v>378</v>
      </c>
      <c r="F83" s="36">
        <v>371.1</v>
      </c>
      <c r="G83" s="36">
        <v>361.15000000000003</v>
      </c>
      <c r="H83" s="36">
        <v>394.84999999999997</v>
      </c>
      <c r="I83" s="36">
        <v>404.7999999999999</v>
      </c>
      <c r="J83" s="36">
        <v>411.69999999999993</v>
      </c>
      <c r="K83" s="31">
        <v>397.9</v>
      </c>
      <c r="L83" s="31">
        <v>381.05</v>
      </c>
      <c r="M83" s="31">
        <v>13.73901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6054.45</v>
      </c>
      <c r="D84" s="36">
        <v>6098.3</v>
      </c>
      <c r="E84" s="36">
        <v>5998.1500000000005</v>
      </c>
      <c r="F84" s="36">
        <v>5941.85</v>
      </c>
      <c r="G84" s="36">
        <v>5841.7000000000007</v>
      </c>
      <c r="H84" s="36">
        <v>6154.6</v>
      </c>
      <c r="I84" s="36">
        <v>6254.75</v>
      </c>
      <c r="J84" s="36">
        <v>6311.05</v>
      </c>
      <c r="K84" s="31">
        <v>6198.45</v>
      </c>
      <c r="L84" s="31">
        <v>6042</v>
      </c>
      <c r="M84" s="31">
        <v>0.25624000000000002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1165.95</v>
      </c>
      <c r="D85" s="36">
        <v>1160.5833333333335</v>
      </c>
      <c r="E85" s="36">
        <v>1146.5166666666669</v>
      </c>
      <c r="F85" s="36">
        <v>1127.0833333333335</v>
      </c>
      <c r="G85" s="36">
        <v>1113.0166666666669</v>
      </c>
      <c r="H85" s="36">
        <v>1180.0166666666669</v>
      </c>
      <c r="I85" s="36">
        <v>1194.0833333333335</v>
      </c>
      <c r="J85" s="36">
        <v>1213.5166666666669</v>
      </c>
      <c r="K85" s="31">
        <v>1174.6500000000001</v>
      </c>
      <c r="L85" s="31">
        <v>1141.1500000000001</v>
      </c>
      <c r="M85" s="31">
        <v>0.73002999999999996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1716.3</v>
      </c>
      <c r="D86" s="36">
        <v>1703.2333333333333</v>
      </c>
      <c r="E86" s="36">
        <v>1663.2666666666667</v>
      </c>
      <c r="F86" s="36">
        <v>1610.2333333333333</v>
      </c>
      <c r="G86" s="36">
        <v>1570.2666666666667</v>
      </c>
      <c r="H86" s="36">
        <v>1756.2666666666667</v>
      </c>
      <c r="I86" s="36">
        <v>1796.2333333333333</v>
      </c>
      <c r="J86" s="36">
        <v>1849.2666666666667</v>
      </c>
      <c r="K86" s="31">
        <v>1743.2</v>
      </c>
      <c r="L86" s="31">
        <v>1650.2</v>
      </c>
      <c r="M86" s="31">
        <v>1.16544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540</v>
      </c>
      <c r="D87" s="36">
        <v>546.15</v>
      </c>
      <c r="E87" s="36">
        <v>524.04999999999995</v>
      </c>
      <c r="F87" s="36">
        <v>508.1</v>
      </c>
      <c r="G87" s="36">
        <v>486</v>
      </c>
      <c r="H87" s="36">
        <v>562.09999999999991</v>
      </c>
      <c r="I87" s="36">
        <v>584.20000000000005</v>
      </c>
      <c r="J87" s="36">
        <v>600.14999999999986</v>
      </c>
      <c r="K87" s="31">
        <v>568.25</v>
      </c>
      <c r="L87" s="31">
        <v>530.20000000000005</v>
      </c>
      <c r="M87" s="31">
        <v>12.54954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25457.15</v>
      </c>
      <c r="D88" s="36">
        <v>25242.05</v>
      </c>
      <c r="E88" s="36">
        <v>24965.1</v>
      </c>
      <c r="F88" s="36">
        <v>24473.05</v>
      </c>
      <c r="G88" s="36">
        <v>24196.1</v>
      </c>
      <c r="H88" s="36">
        <v>25734.1</v>
      </c>
      <c r="I88" s="36">
        <v>26011.050000000003</v>
      </c>
      <c r="J88" s="36">
        <v>26503.1</v>
      </c>
      <c r="K88" s="31">
        <v>25519</v>
      </c>
      <c r="L88" s="31">
        <v>24750</v>
      </c>
      <c r="M88" s="31">
        <v>0.23943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998.85</v>
      </c>
      <c r="D89" s="36">
        <v>1004.6333333333332</v>
      </c>
      <c r="E89" s="36">
        <v>976.26666666666642</v>
      </c>
      <c r="F89" s="36">
        <v>953.68333333333317</v>
      </c>
      <c r="G89" s="36">
        <v>925.31666666666638</v>
      </c>
      <c r="H89" s="36">
        <v>1027.2166666666665</v>
      </c>
      <c r="I89" s="36">
        <v>1055.5833333333333</v>
      </c>
      <c r="J89" s="36">
        <v>1078.1666666666665</v>
      </c>
      <c r="K89" s="31">
        <v>1033</v>
      </c>
      <c r="L89" s="31">
        <v>982.05</v>
      </c>
      <c r="M89" s="31">
        <v>2.1389300000000002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18.8</v>
      </c>
      <c r="D90" s="36">
        <v>18.833333333333332</v>
      </c>
      <c r="E90" s="36">
        <v>18.466666666666665</v>
      </c>
      <c r="F90" s="36">
        <v>18.133333333333333</v>
      </c>
      <c r="G90" s="36">
        <v>17.766666666666666</v>
      </c>
      <c r="H90" s="36">
        <v>19.166666666666664</v>
      </c>
      <c r="I90" s="36">
        <v>19.533333333333331</v>
      </c>
      <c r="J90" s="36">
        <v>19.866666666666664</v>
      </c>
      <c r="K90" s="31">
        <v>19.2</v>
      </c>
      <c r="L90" s="31">
        <v>18.5</v>
      </c>
      <c r="M90" s="31">
        <v>239.78339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4971.5</v>
      </c>
      <c r="D91" s="36">
        <v>4936.5333333333328</v>
      </c>
      <c r="E91" s="36">
        <v>4895.0166666666655</v>
      </c>
      <c r="F91" s="36">
        <v>4818.5333333333328</v>
      </c>
      <c r="G91" s="36">
        <v>4777.0166666666655</v>
      </c>
      <c r="H91" s="36">
        <v>5013.0166666666655</v>
      </c>
      <c r="I91" s="36">
        <v>5054.5333333333319</v>
      </c>
      <c r="J91" s="36">
        <v>5131.0166666666655</v>
      </c>
      <c r="K91" s="31">
        <v>4978.05</v>
      </c>
      <c r="L91" s="31">
        <v>4860.05</v>
      </c>
      <c r="M91" s="31">
        <v>4.1195300000000001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2489.6</v>
      </c>
      <c r="D92" s="36">
        <v>2489.2000000000003</v>
      </c>
      <c r="E92" s="36">
        <v>2407.4000000000005</v>
      </c>
      <c r="F92" s="36">
        <v>2325.2000000000003</v>
      </c>
      <c r="G92" s="36">
        <v>2243.4000000000005</v>
      </c>
      <c r="H92" s="36">
        <v>2571.4000000000005</v>
      </c>
      <c r="I92" s="36">
        <v>2653.2000000000007</v>
      </c>
      <c r="J92" s="36">
        <v>2735.4000000000005</v>
      </c>
      <c r="K92" s="31">
        <v>2571</v>
      </c>
      <c r="L92" s="31">
        <v>2407</v>
      </c>
      <c r="M92" s="31">
        <v>7.65639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1872</v>
      </c>
      <c r="D93" s="36">
        <v>1880.9833333333333</v>
      </c>
      <c r="E93" s="36">
        <v>1853.0166666666667</v>
      </c>
      <c r="F93" s="36">
        <v>1834.0333333333333</v>
      </c>
      <c r="G93" s="36">
        <v>1806.0666666666666</v>
      </c>
      <c r="H93" s="36">
        <v>1899.9666666666667</v>
      </c>
      <c r="I93" s="36">
        <v>1927.9333333333334</v>
      </c>
      <c r="J93" s="36">
        <v>1946.9166666666667</v>
      </c>
      <c r="K93" s="31">
        <v>1908.95</v>
      </c>
      <c r="L93" s="31">
        <v>1862</v>
      </c>
      <c r="M93" s="31">
        <v>0.56972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256.75</v>
      </c>
      <c r="D94" s="36">
        <v>258.15000000000003</v>
      </c>
      <c r="E94" s="36">
        <v>252.80000000000007</v>
      </c>
      <c r="F94" s="36">
        <v>248.85000000000002</v>
      </c>
      <c r="G94" s="36">
        <v>243.50000000000006</v>
      </c>
      <c r="H94" s="36">
        <v>262.10000000000008</v>
      </c>
      <c r="I94" s="36">
        <v>267.4500000000001</v>
      </c>
      <c r="J94" s="36">
        <v>271.40000000000009</v>
      </c>
      <c r="K94" s="31">
        <v>263.5</v>
      </c>
      <c r="L94" s="31">
        <v>254.2</v>
      </c>
      <c r="M94" s="31">
        <v>5.0759400000000001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809.15</v>
      </c>
      <c r="D95" s="36">
        <v>805.4666666666667</v>
      </c>
      <c r="E95" s="36">
        <v>791.03333333333342</v>
      </c>
      <c r="F95" s="36">
        <v>772.91666666666674</v>
      </c>
      <c r="G95" s="36">
        <v>758.48333333333346</v>
      </c>
      <c r="H95" s="36">
        <v>823.58333333333337</v>
      </c>
      <c r="I95" s="36">
        <v>838.01666666666677</v>
      </c>
      <c r="J95" s="36">
        <v>856.13333333333333</v>
      </c>
      <c r="K95" s="31">
        <v>819.9</v>
      </c>
      <c r="L95" s="31">
        <v>787.35</v>
      </c>
      <c r="M95" s="31">
        <v>6.8274999999999997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571</v>
      </c>
      <c r="D96" s="36">
        <v>565.08333333333337</v>
      </c>
      <c r="E96" s="36">
        <v>554.16666666666674</v>
      </c>
      <c r="F96" s="36">
        <v>537.33333333333337</v>
      </c>
      <c r="G96" s="36">
        <v>526.41666666666674</v>
      </c>
      <c r="H96" s="36">
        <v>581.91666666666674</v>
      </c>
      <c r="I96" s="36">
        <v>592.83333333333348</v>
      </c>
      <c r="J96" s="36">
        <v>609.66666666666674</v>
      </c>
      <c r="K96" s="31">
        <v>576</v>
      </c>
      <c r="L96" s="31">
        <v>548.25</v>
      </c>
      <c r="M96" s="31">
        <v>152.69130000000001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924.8</v>
      </c>
      <c r="D97" s="36">
        <v>926.68333333333328</v>
      </c>
      <c r="E97" s="36">
        <v>914.21666666666658</v>
      </c>
      <c r="F97" s="36">
        <v>903.63333333333333</v>
      </c>
      <c r="G97" s="36">
        <v>891.16666666666663</v>
      </c>
      <c r="H97" s="36">
        <v>937.26666666666654</v>
      </c>
      <c r="I97" s="36">
        <v>949.73333333333323</v>
      </c>
      <c r="J97" s="36">
        <v>960.31666666666649</v>
      </c>
      <c r="K97" s="31">
        <v>939.15</v>
      </c>
      <c r="L97" s="31">
        <v>916.1</v>
      </c>
      <c r="M97" s="31">
        <v>1.5351399999999999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1133.3</v>
      </c>
      <c r="D98" s="36">
        <v>1133.6333333333334</v>
      </c>
      <c r="E98" s="36">
        <v>1117.2666666666669</v>
      </c>
      <c r="F98" s="36">
        <v>1101.2333333333333</v>
      </c>
      <c r="G98" s="36">
        <v>1084.8666666666668</v>
      </c>
      <c r="H98" s="36">
        <v>1149.666666666667</v>
      </c>
      <c r="I98" s="36">
        <v>1166.0333333333333</v>
      </c>
      <c r="J98" s="36">
        <v>1182.0666666666671</v>
      </c>
      <c r="K98" s="31">
        <v>1150</v>
      </c>
      <c r="L98" s="31">
        <v>1117.5999999999999</v>
      </c>
      <c r="M98" s="31">
        <v>1.16005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201.6</v>
      </c>
      <c r="D99" s="36">
        <v>199.73333333333335</v>
      </c>
      <c r="E99" s="36">
        <v>193.4666666666667</v>
      </c>
      <c r="F99" s="36">
        <v>185.33333333333334</v>
      </c>
      <c r="G99" s="36">
        <v>179.06666666666669</v>
      </c>
      <c r="H99" s="36">
        <v>207.8666666666667</v>
      </c>
      <c r="I99" s="36">
        <v>214.13333333333335</v>
      </c>
      <c r="J99" s="36">
        <v>222.26666666666671</v>
      </c>
      <c r="K99" s="31">
        <v>206</v>
      </c>
      <c r="L99" s="31">
        <v>191.6</v>
      </c>
      <c r="M99" s="31">
        <v>117.61656000000001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661.5</v>
      </c>
      <c r="D100" s="36">
        <v>655.91666666666663</v>
      </c>
      <c r="E100" s="36">
        <v>646.58333333333326</v>
      </c>
      <c r="F100" s="36">
        <v>631.66666666666663</v>
      </c>
      <c r="G100" s="36">
        <v>622.33333333333326</v>
      </c>
      <c r="H100" s="36">
        <v>670.83333333333326</v>
      </c>
      <c r="I100" s="36">
        <v>680.16666666666652</v>
      </c>
      <c r="J100" s="36">
        <v>695.08333333333326</v>
      </c>
      <c r="K100" s="31">
        <v>665.25</v>
      </c>
      <c r="L100" s="31">
        <v>641</v>
      </c>
      <c r="M100" s="31">
        <v>0.86263999999999996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2800.35</v>
      </c>
      <c r="D101" s="36">
        <v>2785.7833333333333</v>
      </c>
      <c r="E101" s="36">
        <v>2739.5666666666666</v>
      </c>
      <c r="F101" s="36">
        <v>2678.7833333333333</v>
      </c>
      <c r="G101" s="36">
        <v>2632.5666666666666</v>
      </c>
      <c r="H101" s="36">
        <v>2846.5666666666666</v>
      </c>
      <c r="I101" s="36">
        <v>2892.7833333333328</v>
      </c>
      <c r="J101" s="36">
        <v>2953.5666666666666</v>
      </c>
      <c r="K101" s="31">
        <v>2832</v>
      </c>
      <c r="L101" s="31">
        <v>2725</v>
      </c>
      <c r="M101" s="31">
        <v>1.80088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68</v>
      </c>
      <c r="D102" s="36">
        <v>68.466666666666669</v>
      </c>
      <c r="E102" s="36">
        <v>64.533333333333331</v>
      </c>
      <c r="F102" s="36">
        <v>61.066666666666663</v>
      </c>
      <c r="G102" s="36">
        <v>57.133333333333326</v>
      </c>
      <c r="H102" s="36">
        <v>71.933333333333337</v>
      </c>
      <c r="I102" s="36">
        <v>75.866666666666674</v>
      </c>
      <c r="J102" s="36">
        <v>79.333333333333343</v>
      </c>
      <c r="K102" s="31">
        <v>72.400000000000006</v>
      </c>
      <c r="L102" s="31">
        <v>65</v>
      </c>
      <c r="M102" s="31">
        <v>584.41930000000002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1946.95</v>
      </c>
      <c r="D103" s="36">
        <v>1976.6833333333332</v>
      </c>
      <c r="E103" s="36">
        <v>1886.3666666666663</v>
      </c>
      <c r="F103" s="36">
        <v>1825.7833333333331</v>
      </c>
      <c r="G103" s="36">
        <v>1735.4666666666662</v>
      </c>
      <c r="H103" s="36">
        <v>2037.2666666666664</v>
      </c>
      <c r="I103" s="36">
        <v>2127.5833333333335</v>
      </c>
      <c r="J103" s="36">
        <v>2188.1666666666665</v>
      </c>
      <c r="K103" s="31">
        <v>2067</v>
      </c>
      <c r="L103" s="31">
        <v>1916.1</v>
      </c>
      <c r="M103" s="31">
        <v>27.208500000000001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732.95</v>
      </c>
      <c r="D104" s="36">
        <v>728.01666666666677</v>
      </c>
      <c r="E104" s="36">
        <v>721.03333333333353</v>
      </c>
      <c r="F104" s="36">
        <v>709.11666666666679</v>
      </c>
      <c r="G104" s="36">
        <v>702.13333333333355</v>
      </c>
      <c r="H104" s="36">
        <v>739.93333333333351</v>
      </c>
      <c r="I104" s="36">
        <v>746.91666666666686</v>
      </c>
      <c r="J104" s="36">
        <v>758.83333333333348</v>
      </c>
      <c r="K104" s="31">
        <v>735</v>
      </c>
      <c r="L104" s="31">
        <v>716.1</v>
      </c>
      <c r="M104" s="31">
        <v>2.06141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1430.85</v>
      </c>
      <c r="D105" s="36">
        <v>1433.6666666666667</v>
      </c>
      <c r="E105" s="36">
        <v>1398.1833333333334</v>
      </c>
      <c r="F105" s="36">
        <v>1365.5166666666667</v>
      </c>
      <c r="G105" s="36">
        <v>1330.0333333333333</v>
      </c>
      <c r="H105" s="36">
        <v>1466.3333333333335</v>
      </c>
      <c r="I105" s="36">
        <v>1501.8166666666666</v>
      </c>
      <c r="J105" s="36">
        <v>1534.4833333333336</v>
      </c>
      <c r="K105" s="31">
        <v>1469.15</v>
      </c>
      <c r="L105" s="31">
        <v>1401</v>
      </c>
      <c r="M105" s="31">
        <v>1.4643900000000001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8039.2</v>
      </c>
      <c r="D106" s="36">
        <v>8102.9833333333336</v>
      </c>
      <c r="E106" s="36">
        <v>7936.1666666666679</v>
      </c>
      <c r="F106" s="36">
        <v>7833.1333333333341</v>
      </c>
      <c r="G106" s="36">
        <v>7666.3166666666684</v>
      </c>
      <c r="H106" s="36">
        <v>8206.0166666666664</v>
      </c>
      <c r="I106" s="36">
        <v>8372.8333333333321</v>
      </c>
      <c r="J106" s="36">
        <v>8475.8666666666668</v>
      </c>
      <c r="K106" s="31">
        <v>8269.7999999999993</v>
      </c>
      <c r="L106" s="31">
        <v>7999.95</v>
      </c>
      <c r="M106" s="31">
        <v>0.12274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134.55000000000001</v>
      </c>
      <c r="D107" s="36">
        <v>135.58333333333334</v>
      </c>
      <c r="E107" s="36">
        <v>132.2166666666667</v>
      </c>
      <c r="F107" s="36">
        <v>129.88333333333335</v>
      </c>
      <c r="G107" s="36">
        <v>126.51666666666671</v>
      </c>
      <c r="H107" s="36">
        <v>137.91666666666669</v>
      </c>
      <c r="I107" s="36">
        <v>141.2833333333333</v>
      </c>
      <c r="J107" s="36">
        <v>143.61666666666667</v>
      </c>
      <c r="K107" s="31">
        <v>138.94999999999999</v>
      </c>
      <c r="L107" s="31">
        <v>133.25</v>
      </c>
      <c r="M107" s="31">
        <v>61.466299999999997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432.45</v>
      </c>
      <c r="D108" s="36">
        <v>430.90000000000003</v>
      </c>
      <c r="E108" s="36">
        <v>421.80000000000007</v>
      </c>
      <c r="F108" s="36">
        <v>411.15000000000003</v>
      </c>
      <c r="G108" s="36">
        <v>402.05000000000007</v>
      </c>
      <c r="H108" s="36">
        <v>441.55000000000007</v>
      </c>
      <c r="I108" s="36">
        <v>450.65000000000009</v>
      </c>
      <c r="J108" s="36">
        <v>461.30000000000007</v>
      </c>
      <c r="K108" s="31">
        <v>440</v>
      </c>
      <c r="L108" s="31">
        <v>420.25</v>
      </c>
      <c r="M108" s="31">
        <v>31.781199999999998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819.15</v>
      </c>
      <c r="D109" s="36">
        <v>820.5</v>
      </c>
      <c r="E109" s="36">
        <v>802</v>
      </c>
      <c r="F109" s="36">
        <v>784.85</v>
      </c>
      <c r="G109" s="36">
        <v>766.35</v>
      </c>
      <c r="H109" s="36">
        <v>837.65</v>
      </c>
      <c r="I109" s="36">
        <v>856.15</v>
      </c>
      <c r="J109" s="36">
        <v>873.3</v>
      </c>
      <c r="K109" s="31">
        <v>839</v>
      </c>
      <c r="L109" s="31">
        <v>803.35</v>
      </c>
      <c r="M109" s="31">
        <v>5.9498300000000004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362</v>
      </c>
      <c r="D110" s="36">
        <v>358.7166666666667</v>
      </c>
      <c r="E110" s="36">
        <v>353.28333333333342</v>
      </c>
      <c r="F110" s="36">
        <v>344.56666666666672</v>
      </c>
      <c r="G110" s="36">
        <v>339.13333333333344</v>
      </c>
      <c r="H110" s="36">
        <v>367.43333333333339</v>
      </c>
      <c r="I110" s="36">
        <v>372.86666666666667</v>
      </c>
      <c r="J110" s="36">
        <v>381.58333333333337</v>
      </c>
      <c r="K110" s="31">
        <v>364.15</v>
      </c>
      <c r="L110" s="31">
        <v>350</v>
      </c>
      <c r="M110" s="31">
        <v>21.88635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469.4</v>
      </c>
      <c r="D111" s="36">
        <v>471.73333333333329</v>
      </c>
      <c r="E111" s="36">
        <v>462.01666666666659</v>
      </c>
      <c r="F111" s="36">
        <v>454.63333333333333</v>
      </c>
      <c r="G111" s="36">
        <v>444.91666666666663</v>
      </c>
      <c r="H111" s="36">
        <v>479.11666666666656</v>
      </c>
      <c r="I111" s="36">
        <v>488.83333333333326</v>
      </c>
      <c r="J111" s="36">
        <v>496.21666666666653</v>
      </c>
      <c r="K111" s="31">
        <v>481.45</v>
      </c>
      <c r="L111" s="31">
        <v>464.35</v>
      </c>
      <c r="M111" s="31">
        <v>1.3216399999999999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1122.5999999999999</v>
      </c>
      <c r="D112" s="36">
        <v>1127.9833333333333</v>
      </c>
      <c r="E112" s="36">
        <v>1089.9666666666667</v>
      </c>
      <c r="F112" s="36">
        <v>1057.3333333333333</v>
      </c>
      <c r="G112" s="36">
        <v>1019.3166666666666</v>
      </c>
      <c r="H112" s="36">
        <v>1160.6166666666668</v>
      </c>
      <c r="I112" s="36">
        <v>1198.6333333333337</v>
      </c>
      <c r="J112" s="36">
        <v>1231.2666666666669</v>
      </c>
      <c r="K112" s="31">
        <v>1166</v>
      </c>
      <c r="L112" s="31">
        <v>1095.3499999999999</v>
      </c>
      <c r="M112" s="31">
        <v>0.71365000000000001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1122.3</v>
      </c>
      <c r="D113" s="36">
        <v>1120.8999999999999</v>
      </c>
      <c r="E113" s="36">
        <v>1101.5999999999997</v>
      </c>
      <c r="F113" s="36">
        <v>1080.8999999999999</v>
      </c>
      <c r="G113" s="36">
        <v>1061.5999999999997</v>
      </c>
      <c r="H113" s="36">
        <v>1141.5999999999997</v>
      </c>
      <c r="I113" s="36">
        <v>1160.8999999999999</v>
      </c>
      <c r="J113" s="36">
        <v>1181.5999999999997</v>
      </c>
      <c r="K113" s="31">
        <v>1140.2</v>
      </c>
      <c r="L113" s="31">
        <v>1100.2</v>
      </c>
      <c r="M113" s="31">
        <v>23.639410000000002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484.75</v>
      </c>
      <c r="D114" s="36">
        <v>483.08333333333331</v>
      </c>
      <c r="E114" s="36">
        <v>478.66666666666663</v>
      </c>
      <c r="F114" s="36">
        <v>472.58333333333331</v>
      </c>
      <c r="G114" s="36">
        <v>468.16666666666663</v>
      </c>
      <c r="H114" s="36">
        <v>489.16666666666663</v>
      </c>
      <c r="I114" s="36">
        <v>493.58333333333326</v>
      </c>
      <c r="J114" s="36">
        <v>499.66666666666663</v>
      </c>
      <c r="K114" s="31">
        <v>487.5</v>
      </c>
      <c r="L114" s="31">
        <v>477</v>
      </c>
      <c r="M114" s="31">
        <v>4.0613299999999999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1439.75</v>
      </c>
      <c r="D115" s="36">
        <v>1434.7833333333335</v>
      </c>
      <c r="E115" s="36">
        <v>1422.0166666666671</v>
      </c>
      <c r="F115" s="36">
        <v>1404.2833333333335</v>
      </c>
      <c r="G115" s="36">
        <v>1391.5166666666671</v>
      </c>
      <c r="H115" s="36">
        <v>1452.5166666666671</v>
      </c>
      <c r="I115" s="36">
        <v>1465.2833333333335</v>
      </c>
      <c r="J115" s="36">
        <v>1483.0166666666671</v>
      </c>
      <c r="K115" s="31">
        <v>1447.55</v>
      </c>
      <c r="L115" s="31">
        <v>1417.05</v>
      </c>
      <c r="M115" s="31">
        <v>12.15784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132.85</v>
      </c>
      <c r="D116" s="36">
        <v>132.46666666666667</v>
      </c>
      <c r="E116" s="36">
        <v>130.93333333333334</v>
      </c>
      <c r="F116" s="36">
        <v>129.01666666666668</v>
      </c>
      <c r="G116" s="36">
        <v>127.48333333333335</v>
      </c>
      <c r="H116" s="36">
        <v>134.38333333333333</v>
      </c>
      <c r="I116" s="36">
        <v>135.91666666666669</v>
      </c>
      <c r="J116" s="36">
        <v>137.83333333333331</v>
      </c>
      <c r="K116" s="31">
        <v>134</v>
      </c>
      <c r="L116" s="31">
        <v>130.55000000000001</v>
      </c>
      <c r="M116" s="31">
        <v>56.696840000000002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1405.7</v>
      </c>
      <c r="D117" s="36">
        <v>1404.8333333333333</v>
      </c>
      <c r="E117" s="36">
        <v>1381.9666666666665</v>
      </c>
      <c r="F117" s="36">
        <v>1358.2333333333331</v>
      </c>
      <c r="G117" s="36">
        <v>1335.3666666666663</v>
      </c>
      <c r="H117" s="36">
        <v>1428.5666666666666</v>
      </c>
      <c r="I117" s="36">
        <v>1451.4333333333334</v>
      </c>
      <c r="J117" s="36">
        <v>1475.1666666666667</v>
      </c>
      <c r="K117" s="31">
        <v>1427.7</v>
      </c>
      <c r="L117" s="31">
        <v>1381.1</v>
      </c>
      <c r="M117" s="31">
        <v>1.9694499999999999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456.2</v>
      </c>
      <c r="D118" s="36">
        <v>451.88333333333338</v>
      </c>
      <c r="E118" s="36">
        <v>439.96666666666675</v>
      </c>
      <c r="F118" s="36">
        <v>423.73333333333335</v>
      </c>
      <c r="G118" s="36">
        <v>411.81666666666672</v>
      </c>
      <c r="H118" s="36">
        <v>468.11666666666679</v>
      </c>
      <c r="I118" s="36">
        <v>480.03333333333342</v>
      </c>
      <c r="J118" s="36">
        <v>496.26666666666682</v>
      </c>
      <c r="K118" s="31">
        <v>463.8</v>
      </c>
      <c r="L118" s="31">
        <v>435.65</v>
      </c>
      <c r="M118" s="31">
        <v>174.72068999999999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882.65</v>
      </c>
      <c r="D119" s="36">
        <v>888.11666666666667</v>
      </c>
      <c r="E119" s="36">
        <v>860.0333333333333</v>
      </c>
      <c r="F119" s="36">
        <v>837.41666666666663</v>
      </c>
      <c r="G119" s="36">
        <v>809.33333333333326</v>
      </c>
      <c r="H119" s="36">
        <v>910.73333333333335</v>
      </c>
      <c r="I119" s="36">
        <v>938.81666666666661</v>
      </c>
      <c r="J119" s="36">
        <v>961.43333333333339</v>
      </c>
      <c r="K119" s="31">
        <v>916.2</v>
      </c>
      <c r="L119" s="31">
        <v>865.5</v>
      </c>
      <c r="M119" s="31">
        <v>21.88203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6500.75</v>
      </c>
      <c r="D120" s="36">
        <v>6537.916666666667</v>
      </c>
      <c r="E120" s="36">
        <v>6433.8333333333339</v>
      </c>
      <c r="F120" s="36">
        <v>6366.916666666667</v>
      </c>
      <c r="G120" s="36">
        <v>6262.8333333333339</v>
      </c>
      <c r="H120" s="36">
        <v>6604.8333333333339</v>
      </c>
      <c r="I120" s="36">
        <v>6708.9166666666679</v>
      </c>
      <c r="J120" s="36">
        <v>6775.8333333333339</v>
      </c>
      <c r="K120" s="31">
        <v>6642</v>
      </c>
      <c r="L120" s="31">
        <v>6471</v>
      </c>
      <c r="M120" s="31">
        <v>1.8287899999999999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2534.15</v>
      </c>
      <c r="D121" s="36">
        <v>2521.35</v>
      </c>
      <c r="E121" s="36">
        <v>2500.7999999999997</v>
      </c>
      <c r="F121" s="36">
        <v>2467.4499999999998</v>
      </c>
      <c r="G121" s="36">
        <v>2446.8999999999996</v>
      </c>
      <c r="H121" s="36">
        <v>2554.6999999999998</v>
      </c>
      <c r="I121" s="36">
        <v>2575.25</v>
      </c>
      <c r="J121" s="36">
        <v>2608.6</v>
      </c>
      <c r="K121" s="31">
        <v>2541.9</v>
      </c>
      <c r="L121" s="31">
        <v>2488</v>
      </c>
      <c r="M121" s="31">
        <v>1.1478699999999999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2905.25</v>
      </c>
      <c r="D122" s="36">
        <v>2919.0666666666671</v>
      </c>
      <c r="E122" s="36">
        <v>2856.1833333333343</v>
      </c>
      <c r="F122" s="36">
        <v>2807.1166666666672</v>
      </c>
      <c r="G122" s="36">
        <v>2744.2333333333345</v>
      </c>
      <c r="H122" s="36">
        <v>2968.1333333333341</v>
      </c>
      <c r="I122" s="36">
        <v>3031.0166666666664</v>
      </c>
      <c r="J122" s="36">
        <v>3080.0833333333339</v>
      </c>
      <c r="K122" s="31">
        <v>2981.95</v>
      </c>
      <c r="L122" s="31">
        <v>2870</v>
      </c>
      <c r="M122" s="31">
        <v>1.8192600000000001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943.35</v>
      </c>
      <c r="D123" s="36">
        <v>941.66666666666663</v>
      </c>
      <c r="E123" s="36">
        <v>911.7833333333333</v>
      </c>
      <c r="F123" s="36">
        <v>880.2166666666667</v>
      </c>
      <c r="G123" s="36">
        <v>850.33333333333337</v>
      </c>
      <c r="H123" s="36">
        <v>973.23333333333323</v>
      </c>
      <c r="I123" s="36">
        <v>1003.1166666666667</v>
      </c>
      <c r="J123" s="36">
        <v>1034.6833333333332</v>
      </c>
      <c r="K123" s="31">
        <v>971.55</v>
      </c>
      <c r="L123" s="31">
        <v>910.1</v>
      </c>
      <c r="M123" s="31">
        <v>27.993760000000002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1087.5</v>
      </c>
      <c r="D124" s="36">
        <v>1081.6499999999999</v>
      </c>
      <c r="E124" s="36">
        <v>1071.2999999999997</v>
      </c>
      <c r="F124" s="36">
        <v>1055.0999999999999</v>
      </c>
      <c r="G124" s="36">
        <v>1044.7499999999998</v>
      </c>
      <c r="H124" s="36">
        <v>1097.8499999999997</v>
      </c>
      <c r="I124" s="36">
        <v>1108.1999999999996</v>
      </c>
      <c r="J124" s="36">
        <v>1124.3999999999996</v>
      </c>
      <c r="K124" s="31">
        <v>1092</v>
      </c>
      <c r="L124" s="31">
        <v>1065.45</v>
      </c>
      <c r="M124" s="31">
        <v>2.66059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4157.05</v>
      </c>
      <c r="D125" s="36">
        <v>4124.9333333333334</v>
      </c>
      <c r="E125" s="36">
        <v>4060.166666666667</v>
      </c>
      <c r="F125" s="36">
        <v>3963.2833333333338</v>
      </c>
      <c r="G125" s="36">
        <v>3898.5166666666673</v>
      </c>
      <c r="H125" s="36">
        <v>4221.8166666666666</v>
      </c>
      <c r="I125" s="36">
        <v>4286.583333333333</v>
      </c>
      <c r="J125" s="36">
        <v>4383.4666666666662</v>
      </c>
      <c r="K125" s="31">
        <v>4189.7</v>
      </c>
      <c r="L125" s="31">
        <v>4028.05</v>
      </c>
      <c r="M125" s="31">
        <v>0.2671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1596.05</v>
      </c>
      <c r="D126" s="36">
        <v>1572.0166666666667</v>
      </c>
      <c r="E126" s="36">
        <v>1544.0333333333333</v>
      </c>
      <c r="F126" s="36">
        <v>1492.0166666666667</v>
      </c>
      <c r="G126" s="36">
        <v>1464.0333333333333</v>
      </c>
      <c r="H126" s="36">
        <v>1624.0333333333333</v>
      </c>
      <c r="I126" s="36">
        <v>1652.0166666666664</v>
      </c>
      <c r="J126" s="36">
        <v>1704.0333333333333</v>
      </c>
      <c r="K126" s="31">
        <v>1600</v>
      </c>
      <c r="L126" s="31">
        <v>1520</v>
      </c>
      <c r="M126" s="31">
        <v>3.5579200000000002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4543.45</v>
      </c>
      <c r="D127" s="36">
        <v>4489.5166666666673</v>
      </c>
      <c r="E127" s="36">
        <v>4404.0333333333347</v>
      </c>
      <c r="F127" s="36">
        <v>4264.6166666666677</v>
      </c>
      <c r="G127" s="36">
        <v>4179.133333333335</v>
      </c>
      <c r="H127" s="36">
        <v>4628.9333333333343</v>
      </c>
      <c r="I127" s="36">
        <v>4714.4166666666661</v>
      </c>
      <c r="J127" s="36">
        <v>4853.8333333333339</v>
      </c>
      <c r="K127" s="31">
        <v>4575</v>
      </c>
      <c r="L127" s="31">
        <v>4350.1000000000004</v>
      </c>
      <c r="M127" s="31">
        <v>0.26138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286.95</v>
      </c>
      <c r="D128" s="36">
        <v>286.89999999999998</v>
      </c>
      <c r="E128" s="36">
        <v>284.64999999999998</v>
      </c>
      <c r="F128" s="36">
        <v>282.35000000000002</v>
      </c>
      <c r="G128" s="36">
        <v>280.10000000000002</v>
      </c>
      <c r="H128" s="36">
        <v>289.19999999999993</v>
      </c>
      <c r="I128" s="36">
        <v>291.44999999999993</v>
      </c>
      <c r="J128" s="36">
        <v>293.74999999999989</v>
      </c>
      <c r="K128" s="31">
        <v>289.14999999999998</v>
      </c>
      <c r="L128" s="31">
        <v>284.60000000000002</v>
      </c>
      <c r="M128" s="31">
        <v>26.41404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383.05</v>
      </c>
      <c r="D129" s="36">
        <v>386.8</v>
      </c>
      <c r="E129" s="36">
        <v>376.70000000000005</v>
      </c>
      <c r="F129" s="36">
        <v>370.35</v>
      </c>
      <c r="G129" s="36">
        <v>360.25000000000006</v>
      </c>
      <c r="H129" s="36">
        <v>393.15000000000003</v>
      </c>
      <c r="I129" s="36">
        <v>403.25000000000006</v>
      </c>
      <c r="J129" s="36">
        <v>409.6</v>
      </c>
      <c r="K129" s="31">
        <v>396.9</v>
      </c>
      <c r="L129" s="31">
        <v>380.45</v>
      </c>
      <c r="M129" s="31">
        <v>1.9976499999999999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2602.9499999999998</v>
      </c>
      <c r="D130" s="36">
        <v>2596.0499999999997</v>
      </c>
      <c r="E130" s="36">
        <v>2553.5499999999993</v>
      </c>
      <c r="F130" s="36">
        <v>2504.1499999999996</v>
      </c>
      <c r="G130" s="36">
        <v>2461.6499999999992</v>
      </c>
      <c r="H130" s="36">
        <v>2645.4499999999994</v>
      </c>
      <c r="I130" s="36">
        <v>2687.9500000000003</v>
      </c>
      <c r="J130" s="36">
        <v>2737.3499999999995</v>
      </c>
      <c r="K130" s="31">
        <v>2638.55</v>
      </c>
      <c r="L130" s="31">
        <v>2546.65</v>
      </c>
      <c r="M130" s="31">
        <v>15.43145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2192.25</v>
      </c>
      <c r="D131" s="36">
        <v>2175.0833333333335</v>
      </c>
      <c r="E131" s="36">
        <v>2150.166666666667</v>
      </c>
      <c r="F131" s="36">
        <v>2108.0833333333335</v>
      </c>
      <c r="G131" s="36">
        <v>2083.166666666667</v>
      </c>
      <c r="H131" s="36">
        <v>2217.166666666667</v>
      </c>
      <c r="I131" s="36">
        <v>2242.0833333333339</v>
      </c>
      <c r="J131" s="36">
        <v>2284.166666666667</v>
      </c>
      <c r="K131" s="31">
        <v>2200</v>
      </c>
      <c r="L131" s="31">
        <v>2133</v>
      </c>
      <c r="M131" s="31">
        <v>1.2756799999999999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539.20000000000005</v>
      </c>
      <c r="D132" s="36">
        <v>535.94999999999993</v>
      </c>
      <c r="E132" s="36">
        <v>531.89999999999986</v>
      </c>
      <c r="F132" s="36">
        <v>524.59999999999991</v>
      </c>
      <c r="G132" s="36">
        <v>520.54999999999984</v>
      </c>
      <c r="H132" s="36">
        <v>543.24999999999989</v>
      </c>
      <c r="I132" s="36">
        <v>547.29999999999984</v>
      </c>
      <c r="J132" s="36">
        <v>554.59999999999991</v>
      </c>
      <c r="K132" s="31">
        <v>540</v>
      </c>
      <c r="L132" s="31">
        <v>528.65</v>
      </c>
      <c r="M132" s="31">
        <v>17.869150000000001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2127.1999999999998</v>
      </c>
      <c r="D133" s="36">
        <v>2110.6999999999998</v>
      </c>
      <c r="E133" s="36">
        <v>2084.6999999999998</v>
      </c>
      <c r="F133" s="36">
        <v>2042.1999999999998</v>
      </c>
      <c r="G133" s="36">
        <v>2016.1999999999998</v>
      </c>
      <c r="H133" s="36">
        <v>2153.1999999999998</v>
      </c>
      <c r="I133" s="36">
        <v>2179.1999999999998</v>
      </c>
      <c r="J133" s="36">
        <v>2221.6999999999998</v>
      </c>
      <c r="K133" s="31">
        <v>2136.6999999999998</v>
      </c>
      <c r="L133" s="31">
        <v>2068.1999999999998</v>
      </c>
      <c r="M133" s="31">
        <v>3.11415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1875.6</v>
      </c>
      <c r="D134" s="36">
        <v>1880.4166666666667</v>
      </c>
      <c r="E134" s="36">
        <v>1847.9833333333336</v>
      </c>
      <c r="F134" s="36">
        <v>1820.3666666666668</v>
      </c>
      <c r="G134" s="36">
        <v>1787.9333333333336</v>
      </c>
      <c r="H134" s="36">
        <v>1908.0333333333335</v>
      </c>
      <c r="I134" s="36">
        <v>1940.4666666666665</v>
      </c>
      <c r="J134" s="36">
        <v>1968.0833333333335</v>
      </c>
      <c r="K134" s="31">
        <v>1912.85</v>
      </c>
      <c r="L134" s="31">
        <v>1852.8</v>
      </c>
      <c r="M134" s="31">
        <v>1.03426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998.35</v>
      </c>
      <c r="D135" s="36">
        <v>994.80000000000007</v>
      </c>
      <c r="E135" s="36">
        <v>979.65000000000009</v>
      </c>
      <c r="F135" s="36">
        <v>960.95</v>
      </c>
      <c r="G135" s="36">
        <v>945.80000000000007</v>
      </c>
      <c r="H135" s="36">
        <v>1013.5000000000001</v>
      </c>
      <c r="I135" s="36">
        <v>1028.6500000000001</v>
      </c>
      <c r="J135" s="36">
        <v>1047.3500000000001</v>
      </c>
      <c r="K135" s="31">
        <v>1009.95</v>
      </c>
      <c r="L135" s="31">
        <v>976.1</v>
      </c>
      <c r="M135" s="31">
        <v>0.30412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515.29999999999995</v>
      </c>
      <c r="D136" s="36">
        <v>519.11666666666667</v>
      </c>
      <c r="E136" s="36">
        <v>508.73333333333335</v>
      </c>
      <c r="F136" s="36">
        <v>502.16666666666663</v>
      </c>
      <c r="G136" s="36">
        <v>491.7833333333333</v>
      </c>
      <c r="H136" s="36">
        <v>525.68333333333339</v>
      </c>
      <c r="I136" s="36">
        <v>536.06666666666683</v>
      </c>
      <c r="J136" s="36">
        <v>542.63333333333344</v>
      </c>
      <c r="K136" s="31">
        <v>529.5</v>
      </c>
      <c r="L136" s="31">
        <v>512.54999999999995</v>
      </c>
      <c r="M136" s="31">
        <v>5.6098699999999999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2215.15</v>
      </c>
      <c r="D137" s="36">
        <v>2205.1833333333334</v>
      </c>
      <c r="E137" s="36">
        <v>2187.9666666666667</v>
      </c>
      <c r="F137" s="36">
        <v>2160.7833333333333</v>
      </c>
      <c r="G137" s="36">
        <v>2143.5666666666666</v>
      </c>
      <c r="H137" s="36">
        <v>2232.3666666666668</v>
      </c>
      <c r="I137" s="36">
        <v>2249.5833333333339</v>
      </c>
      <c r="J137" s="36">
        <v>2276.7666666666669</v>
      </c>
      <c r="K137" s="31">
        <v>2222.4</v>
      </c>
      <c r="L137" s="31">
        <v>2178</v>
      </c>
      <c r="M137" s="31">
        <v>1.45845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440.5</v>
      </c>
      <c r="D138" s="36">
        <v>445.3</v>
      </c>
      <c r="E138" s="36">
        <v>430.25</v>
      </c>
      <c r="F138" s="36">
        <v>420</v>
      </c>
      <c r="G138" s="36">
        <v>404.95</v>
      </c>
      <c r="H138" s="36">
        <v>455.55</v>
      </c>
      <c r="I138" s="36">
        <v>470.60000000000008</v>
      </c>
      <c r="J138" s="36">
        <v>480.85</v>
      </c>
      <c r="K138" s="31">
        <v>460.35</v>
      </c>
      <c r="L138" s="31">
        <v>435.05</v>
      </c>
      <c r="M138" s="31">
        <v>19.601749999999999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140.85</v>
      </c>
      <c r="D139" s="36">
        <v>142.01666666666665</v>
      </c>
      <c r="E139" s="36">
        <v>136.98333333333329</v>
      </c>
      <c r="F139" s="36">
        <v>133.11666666666665</v>
      </c>
      <c r="G139" s="36">
        <v>128.08333333333329</v>
      </c>
      <c r="H139" s="36">
        <v>145.8833333333333</v>
      </c>
      <c r="I139" s="36">
        <v>150.91666666666666</v>
      </c>
      <c r="J139" s="36">
        <v>154.7833333333333</v>
      </c>
      <c r="K139" s="31">
        <v>147.05000000000001</v>
      </c>
      <c r="L139" s="31">
        <v>138.15</v>
      </c>
      <c r="M139" s="31">
        <v>39.320300000000003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154.25</v>
      </c>
      <c r="D140" s="36">
        <v>152.66666666666666</v>
      </c>
      <c r="E140" s="36">
        <v>149.73333333333332</v>
      </c>
      <c r="F140" s="36">
        <v>145.21666666666667</v>
      </c>
      <c r="G140" s="36">
        <v>142.28333333333333</v>
      </c>
      <c r="H140" s="36">
        <v>157.18333333333331</v>
      </c>
      <c r="I140" s="36">
        <v>160.11666666666665</v>
      </c>
      <c r="J140" s="36">
        <v>164.6333333333333</v>
      </c>
      <c r="K140" s="31">
        <v>155.6</v>
      </c>
      <c r="L140" s="31">
        <v>148.15</v>
      </c>
      <c r="M140" s="31">
        <v>38.368079999999999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3652.3</v>
      </c>
      <c r="D141" s="36">
        <v>3654.4333333333329</v>
      </c>
      <c r="E141" s="36">
        <v>3611.3666666666659</v>
      </c>
      <c r="F141" s="36">
        <v>3570.4333333333329</v>
      </c>
      <c r="G141" s="36">
        <v>3527.3666666666659</v>
      </c>
      <c r="H141" s="36">
        <v>3695.3666666666659</v>
      </c>
      <c r="I141" s="36">
        <v>3738.4333333333325</v>
      </c>
      <c r="J141" s="36">
        <v>3779.3666666666659</v>
      </c>
      <c r="K141" s="31">
        <v>3697.5</v>
      </c>
      <c r="L141" s="31">
        <v>3613.5</v>
      </c>
      <c r="M141" s="31">
        <v>4.1574900000000001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6277.9</v>
      </c>
      <c r="D142" s="36">
        <v>6231.166666666667</v>
      </c>
      <c r="E142" s="36">
        <v>6172.1333333333341</v>
      </c>
      <c r="F142" s="36">
        <v>6066.3666666666668</v>
      </c>
      <c r="G142" s="36">
        <v>6007.3333333333339</v>
      </c>
      <c r="H142" s="36">
        <v>6336.9333333333343</v>
      </c>
      <c r="I142" s="36">
        <v>6395.9666666666672</v>
      </c>
      <c r="J142" s="36">
        <v>6501.7333333333345</v>
      </c>
      <c r="K142" s="31">
        <v>6290.2</v>
      </c>
      <c r="L142" s="31">
        <v>6125.4</v>
      </c>
      <c r="M142" s="31">
        <v>1.54552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834.4</v>
      </c>
      <c r="D143" s="36">
        <v>827.13333333333333</v>
      </c>
      <c r="E143" s="36">
        <v>817.26666666666665</v>
      </c>
      <c r="F143" s="36">
        <v>800.13333333333333</v>
      </c>
      <c r="G143" s="36">
        <v>790.26666666666665</v>
      </c>
      <c r="H143" s="36">
        <v>844.26666666666665</v>
      </c>
      <c r="I143" s="36">
        <v>854.13333333333321</v>
      </c>
      <c r="J143" s="36">
        <v>871.26666666666665</v>
      </c>
      <c r="K143" s="31">
        <v>837</v>
      </c>
      <c r="L143" s="31">
        <v>810</v>
      </c>
      <c r="M143" s="31">
        <v>43.511870000000002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2451.9</v>
      </c>
      <c r="D144" s="36">
        <v>2439.9500000000003</v>
      </c>
      <c r="E144" s="36">
        <v>2417.8500000000004</v>
      </c>
      <c r="F144" s="36">
        <v>2383.8000000000002</v>
      </c>
      <c r="G144" s="36">
        <v>2361.7000000000003</v>
      </c>
      <c r="H144" s="36">
        <v>2474.0000000000005</v>
      </c>
      <c r="I144" s="36">
        <v>2496.1</v>
      </c>
      <c r="J144" s="36">
        <v>2530.1500000000005</v>
      </c>
      <c r="K144" s="31">
        <v>2462.0500000000002</v>
      </c>
      <c r="L144" s="31">
        <v>2405.9</v>
      </c>
      <c r="M144" s="31">
        <v>1.18344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6155.85</v>
      </c>
      <c r="D145" s="36">
        <v>6155.083333333333</v>
      </c>
      <c r="E145" s="36">
        <v>6104.9666666666662</v>
      </c>
      <c r="F145" s="36">
        <v>6054.083333333333</v>
      </c>
      <c r="G145" s="36">
        <v>6003.9666666666662</v>
      </c>
      <c r="H145" s="36">
        <v>6205.9666666666662</v>
      </c>
      <c r="I145" s="36">
        <v>6256.083333333333</v>
      </c>
      <c r="J145" s="36">
        <v>6306.9666666666662</v>
      </c>
      <c r="K145" s="31">
        <v>6205.2</v>
      </c>
      <c r="L145" s="31">
        <v>6104.2</v>
      </c>
      <c r="M145" s="31">
        <v>2.4779399999999998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581.75</v>
      </c>
      <c r="D146" s="36">
        <v>590.43333333333328</v>
      </c>
      <c r="E146" s="36">
        <v>570.31666666666661</v>
      </c>
      <c r="F146" s="36">
        <v>558.88333333333333</v>
      </c>
      <c r="G146" s="36">
        <v>538.76666666666665</v>
      </c>
      <c r="H146" s="36">
        <v>601.86666666666656</v>
      </c>
      <c r="I146" s="36">
        <v>621.98333333333312</v>
      </c>
      <c r="J146" s="36">
        <v>633.41666666666652</v>
      </c>
      <c r="K146" s="31">
        <v>610.54999999999995</v>
      </c>
      <c r="L146" s="31">
        <v>579</v>
      </c>
      <c r="M146" s="31">
        <v>12.726800000000001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51.1</v>
      </c>
      <c r="D147" s="36">
        <v>51.6</v>
      </c>
      <c r="E147" s="36">
        <v>49.2</v>
      </c>
      <c r="F147" s="36">
        <v>47.300000000000004</v>
      </c>
      <c r="G147" s="36">
        <v>44.900000000000006</v>
      </c>
      <c r="H147" s="36">
        <v>53.5</v>
      </c>
      <c r="I147" s="36">
        <v>55.899999999999991</v>
      </c>
      <c r="J147" s="36">
        <v>57.8</v>
      </c>
      <c r="K147" s="31">
        <v>54</v>
      </c>
      <c r="L147" s="31">
        <v>49.7</v>
      </c>
      <c r="M147" s="31">
        <v>604.16022999999996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2476.4</v>
      </c>
      <c r="D148" s="36">
        <v>2498</v>
      </c>
      <c r="E148" s="36">
        <v>2428.4</v>
      </c>
      <c r="F148" s="36">
        <v>2380.4</v>
      </c>
      <c r="G148" s="36">
        <v>2310.8000000000002</v>
      </c>
      <c r="H148" s="36">
        <v>2546</v>
      </c>
      <c r="I148" s="36">
        <v>2615.6000000000004</v>
      </c>
      <c r="J148" s="36">
        <v>2663.6</v>
      </c>
      <c r="K148" s="31">
        <v>2567.6</v>
      </c>
      <c r="L148" s="31">
        <v>2450</v>
      </c>
      <c r="M148" s="31">
        <v>1.6495899999999999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3840.95</v>
      </c>
      <c r="D149" s="36">
        <v>3816.8333333333335</v>
      </c>
      <c r="E149" s="36">
        <v>3785.7166666666672</v>
      </c>
      <c r="F149" s="36">
        <v>3730.4833333333336</v>
      </c>
      <c r="G149" s="36">
        <v>3699.3666666666672</v>
      </c>
      <c r="H149" s="36">
        <v>3872.0666666666671</v>
      </c>
      <c r="I149" s="36">
        <v>3903.1833333333329</v>
      </c>
      <c r="J149" s="36">
        <v>3958.416666666667</v>
      </c>
      <c r="K149" s="31">
        <v>3847.95</v>
      </c>
      <c r="L149" s="31">
        <v>3761.6</v>
      </c>
      <c r="M149" s="31">
        <v>3.9672900000000002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407.5</v>
      </c>
      <c r="D150" s="36">
        <v>405.0333333333333</v>
      </c>
      <c r="E150" s="36">
        <v>388.76666666666659</v>
      </c>
      <c r="F150" s="36">
        <v>370.0333333333333</v>
      </c>
      <c r="G150" s="36">
        <v>353.76666666666659</v>
      </c>
      <c r="H150" s="36">
        <v>423.76666666666659</v>
      </c>
      <c r="I150" s="36">
        <v>440.03333333333325</v>
      </c>
      <c r="J150" s="36">
        <v>458.76666666666659</v>
      </c>
      <c r="K150" s="31">
        <v>421.3</v>
      </c>
      <c r="L150" s="31">
        <v>386.3</v>
      </c>
      <c r="M150" s="31">
        <v>8.8955800000000007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679.8</v>
      </c>
      <c r="D151" s="36">
        <v>675.4666666666667</v>
      </c>
      <c r="E151" s="36">
        <v>665.48333333333335</v>
      </c>
      <c r="F151" s="36">
        <v>651.16666666666663</v>
      </c>
      <c r="G151" s="36">
        <v>641.18333333333328</v>
      </c>
      <c r="H151" s="36">
        <v>689.78333333333342</v>
      </c>
      <c r="I151" s="36">
        <v>699.76666666666677</v>
      </c>
      <c r="J151" s="36">
        <v>714.08333333333348</v>
      </c>
      <c r="K151" s="31">
        <v>685.45</v>
      </c>
      <c r="L151" s="31">
        <v>661.15</v>
      </c>
      <c r="M151" s="31">
        <v>6.3164499999999997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484.55</v>
      </c>
      <c r="D152" s="36">
        <v>484.2833333333333</v>
      </c>
      <c r="E152" s="36">
        <v>475.76666666666659</v>
      </c>
      <c r="F152" s="36">
        <v>466.98333333333329</v>
      </c>
      <c r="G152" s="36">
        <v>458.46666666666658</v>
      </c>
      <c r="H152" s="36">
        <v>493.06666666666661</v>
      </c>
      <c r="I152" s="36">
        <v>501.58333333333326</v>
      </c>
      <c r="J152" s="36">
        <v>510.36666666666662</v>
      </c>
      <c r="K152" s="31">
        <v>492.8</v>
      </c>
      <c r="L152" s="31">
        <v>475.5</v>
      </c>
      <c r="M152" s="31">
        <v>6.8552900000000001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1842.45</v>
      </c>
      <c r="D153" s="36">
        <v>1877.2</v>
      </c>
      <c r="E153" s="36">
        <v>1797.4</v>
      </c>
      <c r="F153" s="36">
        <v>1752.3500000000001</v>
      </c>
      <c r="G153" s="36">
        <v>1672.5500000000002</v>
      </c>
      <c r="H153" s="36">
        <v>1922.25</v>
      </c>
      <c r="I153" s="36">
        <v>2002.0499999999997</v>
      </c>
      <c r="J153" s="36">
        <v>2047.1</v>
      </c>
      <c r="K153" s="31">
        <v>1957</v>
      </c>
      <c r="L153" s="31">
        <v>1832.15</v>
      </c>
      <c r="M153" s="31">
        <v>3.38856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226.4</v>
      </c>
      <c r="D154" s="36">
        <v>230.04999999999998</v>
      </c>
      <c r="E154" s="36">
        <v>218.34999999999997</v>
      </c>
      <c r="F154" s="36">
        <v>210.29999999999998</v>
      </c>
      <c r="G154" s="36">
        <v>198.59999999999997</v>
      </c>
      <c r="H154" s="36">
        <v>238.09999999999997</v>
      </c>
      <c r="I154" s="36">
        <v>249.79999999999995</v>
      </c>
      <c r="J154" s="36">
        <v>257.84999999999997</v>
      </c>
      <c r="K154" s="31">
        <v>241.75</v>
      </c>
      <c r="L154" s="31">
        <v>222</v>
      </c>
      <c r="M154" s="31">
        <v>95.447630000000004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193.9</v>
      </c>
      <c r="D155" s="36">
        <v>194.58333333333334</v>
      </c>
      <c r="E155" s="36">
        <v>191.31666666666669</v>
      </c>
      <c r="F155" s="36">
        <v>188.73333333333335</v>
      </c>
      <c r="G155" s="36">
        <v>185.4666666666667</v>
      </c>
      <c r="H155" s="36">
        <v>197.16666666666669</v>
      </c>
      <c r="I155" s="36">
        <v>200.43333333333334</v>
      </c>
      <c r="J155" s="36">
        <v>203.01666666666668</v>
      </c>
      <c r="K155" s="31">
        <v>197.85</v>
      </c>
      <c r="L155" s="31">
        <v>192</v>
      </c>
      <c r="M155" s="31">
        <v>5.8786800000000001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102.7</v>
      </c>
      <c r="D156" s="36">
        <v>102.51666666666667</v>
      </c>
      <c r="E156" s="36">
        <v>100.73333333333333</v>
      </c>
      <c r="F156" s="36">
        <v>98.766666666666666</v>
      </c>
      <c r="G156" s="36">
        <v>96.983333333333334</v>
      </c>
      <c r="H156" s="36">
        <v>104.48333333333333</v>
      </c>
      <c r="I156" s="36">
        <v>106.26666666666667</v>
      </c>
      <c r="J156" s="36">
        <v>108.23333333333333</v>
      </c>
      <c r="K156" s="31">
        <v>104.3</v>
      </c>
      <c r="L156" s="31">
        <v>100.55</v>
      </c>
      <c r="M156" s="31">
        <v>40.959090000000003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910.2</v>
      </c>
      <c r="D157" s="36">
        <v>923.93333333333339</v>
      </c>
      <c r="E157" s="36">
        <v>884.96666666666681</v>
      </c>
      <c r="F157" s="36">
        <v>859.73333333333346</v>
      </c>
      <c r="G157" s="36">
        <v>820.76666666666688</v>
      </c>
      <c r="H157" s="36">
        <v>949.16666666666674</v>
      </c>
      <c r="I157" s="36">
        <v>988.13333333333344</v>
      </c>
      <c r="J157" s="36">
        <v>1013.3666666666667</v>
      </c>
      <c r="K157" s="31">
        <v>962.9</v>
      </c>
      <c r="L157" s="31">
        <v>898.7</v>
      </c>
      <c r="M157" s="31">
        <v>2.7245300000000001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2807.25</v>
      </c>
      <c r="D158" s="36">
        <v>2786.8833333333332</v>
      </c>
      <c r="E158" s="36">
        <v>2668.7666666666664</v>
      </c>
      <c r="F158" s="36">
        <v>2530.2833333333333</v>
      </c>
      <c r="G158" s="36">
        <v>2412.1666666666665</v>
      </c>
      <c r="H158" s="36">
        <v>2925.3666666666663</v>
      </c>
      <c r="I158" s="36">
        <v>3043.4833333333331</v>
      </c>
      <c r="J158" s="36">
        <v>3181.9666666666662</v>
      </c>
      <c r="K158" s="31">
        <v>2905</v>
      </c>
      <c r="L158" s="31">
        <v>2648.4</v>
      </c>
      <c r="M158" s="31">
        <v>20.569220000000001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338.4</v>
      </c>
      <c r="D159" s="36">
        <v>339.26666666666665</v>
      </c>
      <c r="E159" s="36">
        <v>331.63333333333333</v>
      </c>
      <c r="F159" s="36">
        <v>324.86666666666667</v>
      </c>
      <c r="G159" s="36">
        <v>317.23333333333335</v>
      </c>
      <c r="H159" s="36">
        <v>346.0333333333333</v>
      </c>
      <c r="I159" s="36">
        <v>353.66666666666663</v>
      </c>
      <c r="J159" s="36">
        <v>360.43333333333328</v>
      </c>
      <c r="K159" s="31">
        <v>346.9</v>
      </c>
      <c r="L159" s="31">
        <v>332.5</v>
      </c>
      <c r="M159" s="31">
        <v>26.94398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446.8</v>
      </c>
      <c r="D160" s="36">
        <v>446.25</v>
      </c>
      <c r="E160" s="36">
        <v>436</v>
      </c>
      <c r="F160" s="36">
        <v>425.2</v>
      </c>
      <c r="G160" s="36">
        <v>414.95</v>
      </c>
      <c r="H160" s="36">
        <v>457.05</v>
      </c>
      <c r="I160" s="36">
        <v>467.3</v>
      </c>
      <c r="J160" s="36">
        <v>478.1</v>
      </c>
      <c r="K160" s="31">
        <v>456.5</v>
      </c>
      <c r="L160" s="31">
        <v>435.45</v>
      </c>
      <c r="M160" s="31">
        <v>3.5944400000000001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147.30000000000001</v>
      </c>
      <c r="D161" s="36">
        <v>146.10000000000002</v>
      </c>
      <c r="E161" s="36">
        <v>144.55000000000004</v>
      </c>
      <c r="F161" s="36">
        <v>141.80000000000001</v>
      </c>
      <c r="G161" s="36">
        <v>140.25000000000003</v>
      </c>
      <c r="H161" s="36">
        <v>148.85000000000005</v>
      </c>
      <c r="I161" s="36">
        <v>150.4</v>
      </c>
      <c r="J161" s="36">
        <v>153.15000000000006</v>
      </c>
      <c r="K161" s="31">
        <v>147.65</v>
      </c>
      <c r="L161" s="31">
        <v>143.35</v>
      </c>
      <c r="M161" s="31">
        <v>108.58532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763.15</v>
      </c>
      <c r="D162" s="36">
        <v>768</v>
      </c>
      <c r="E162" s="36">
        <v>747.35</v>
      </c>
      <c r="F162" s="36">
        <v>731.55000000000007</v>
      </c>
      <c r="G162" s="36">
        <v>710.90000000000009</v>
      </c>
      <c r="H162" s="36">
        <v>783.8</v>
      </c>
      <c r="I162" s="36">
        <v>804.45</v>
      </c>
      <c r="J162" s="36">
        <v>820.24999999999989</v>
      </c>
      <c r="K162" s="31">
        <v>788.65</v>
      </c>
      <c r="L162" s="31">
        <v>752.2</v>
      </c>
      <c r="M162" s="31">
        <v>2.8092700000000002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4398</v>
      </c>
      <c r="D163" s="36">
        <v>4412.5333333333338</v>
      </c>
      <c r="E163" s="36">
        <v>4335.4666666666672</v>
      </c>
      <c r="F163" s="36">
        <v>4272.9333333333334</v>
      </c>
      <c r="G163" s="36">
        <v>4195.8666666666668</v>
      </c>
      <c r="H163" s="36">
        <v>4475.0666666666675</v>
      </c>
      <c r="I163" s="36">
        <v>4552.133333333335</v>
      </c>
      <c r="J163" s="36">
        <v>4614.6666666666679</v>
      </c>
      <c r="K163" s="31">
        <v>4489.6000000000004</v>
      </c>
      <c r="L163" s="31">
        <v>4350</v>
      </c>
      <c r="M163" s="31">
        <v>0.60084000000000004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1058.45</v>
      </c>
      <c r="D164" s="36">
        <v>1082.55</v>
      </c>
      <c r="E164" s="36">
        <v>1027.8999999999999</v>
      </c>
      <c r="F164" s="36">
        <v>997.34999999999991</v>
      </c>
      <c r="G164" s="36">
        <v>942.69999999999982</v>
      </c>
      <c r="H164" s="36">
        <v>1113.0999999999999</v>
      </c>
      <c r="I164" s="36">
        <v>1167.75</v>
      </c>
      <c r="J164" s="36">
        <v>1198.3</v>
      </c>
      <c r="K164" s="31">
        <v>1137.2</v>
      </c>
      <c r="L164" s="31">
        <v>1052</v>
      </c>
      <c r="M164" s="31">
        <v>3.1362100000000002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218.6</v>
      </c>
      <c r="D165" s="36">
        <v>216.41666666666666</v>
      </c>
      <c r="E165" s="36">
        <v>212.33333333333331</v>
      </c>
      <c r="F165" s="36">
        <v>206.06666666666666</v>
      </c>
      <c r="G165" s="36">
        <v>201.98333333333332</v>
      </c>
      <c r="H165" s="36">
        <v>222.68333333333331</v>
      </c>
      <c r="I165" s="36">
        <v>226.76666666666662</v>
      </c>
      <c r="J165" s="36">
        <v>233.0333333333333</v>
      </c>
      <c r="K165" s="31">
        <v>220.5</v>
      </c>
      <c r="L165" s="31">
        <v>210.15</v>
      </c>
      <c r="M165" s="31">
        <v>13.8393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205.85</v>
      </c>
      <c r="D166" s="36">
        <v>210.36666666666665</v>
      </c>
      <c r="E166" s="36">
        <v>200.5333333333333</v>
      </c>
      <c r="F166" s="36">
        <v>195.21666666666667</v>
      </c>
      <c r="G166" s="36">
        <v>185.38333333333333</v>
      </c>
      <c r="H166" s="36">
        <v>215.68333333333328</v>
      </c>
      <c r="I166" s="36">
        <v>225.51666666666659</v>
      </c>
      <c r="J166" s="36">
        <v>230.83333333333326</v>
      </c>
      <c r="K166" s="31">
        <v>220.2</v>
      </c>
      <c r="L166" s="31">
        <v>205.05</v>
      </c>
      <c r="M166" s="31">
        <v>60.501849999999997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775.45</v>
      </c>
      <c r="D167" s="36">
        <v>773.81666666666661</v>
      </c>
      <c r="E167" s="36">
        <v>766.63333333333321</v>
      </c>
      <c r="F167" s="36">
        <v>757.81666666666661</v>
      </c>
      <c r="G167" s="36">
        <v>750.63333333333321</v>
      </c>
      <c r="H167" s="36">
        <v>782.63333333333321</v>
      </c>
      <c r="I167" s="36">
        <v>789.81666666666661</v>
      </c>
      <c r="J167" s="36">
        <v>798.63333333333321</v>
      </c>
      <c r="K167" s="31">
        <v>781</v>
      </c>
      <c r="L167" s="31">
        <v>765</v>
      </c>
      <c r="M167" s="31">
        <v>4.8140400000000003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434.95</v>
      </c>
      <c r="D168" s="36">
        <v>435.7166666666667</v>
      </c>
      <c r="E168" s="36">
        <v>427.43333333333339</v>
      </c>
      <c r="F168" s="36">
        <v>419.91666666666669</v>
      </c>
      <c r="G168" s="36">
        <v>411.63333333333338</v>
      </c>
      <c r="H168" s="36">
        <v>443.23333333333341</v>
      </c>
      <c r="I168" s="36">
        <v>451.51666666666671</v>
      </c>
      <c r="J168" s="36">
        <v>459.03333333333342</v>
      </c>
      <c r="K168" s="31">
        <v>444</v>
      </c>
      <c r="L168" s="31">
        <v>428.2</v>
      </c>
      <c r="M168" s="31">
        <v>10.362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150.15</v>
      </c>
      <c r="D169" s="36">
        <v>150.11666666666667</v>
      </c>
      <c r="E169" s="36">
        <v>146.78333333333336</v>
      </c>
      <c r="F169" s="36">
        <v>143.41666666666669</v>
      </c>
      <c r="G169" s="36">
        <v>140.08333333333337</v>
      </c>
      <c r="H169" s="36">
        <v>153.48333333333335</v>
      </c>
      <c r="I169" s="36">
        <v>156.81666666666666</v>
      </c>
      <c r="J169" s="36">
        <v>160.18333333333334</v>
      </c>
      <c r="K169" s="31">
        <v>153.44999999999999</v>
      </c>
      <c r="L169" s="31">
        <v>146.75</v>
      </c>
      <c r="M169" s="31">
        <v>108.85189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1291.4000000000001</v>
      </c>
      <c r="D170" s="36">
        <v>1289.6666666666667</v>
      </c>
      <c r="E170" s="36">
        <v>1256.8333333333335</v>
      </c>
      <c r="F170" s="36">
        <v>1222.2666666666667</v>
      </c>
      <c r="G170" s="36">
        <v>1189.4333333333334</v>
      </c>
      <c r="H170" s="36">
        <v>1324.2333333333336</v>
      </c>
      <c r="I170" s="36">
        <v>1357.0666666666671</v>
      </c>
      <c r="J170" s="36">
        <v>1391.6333333333337</v>
      </c>
      <c r="K170" s="31">
        <v>1322.5</v>
      </c>
      <c r="L170" s="31">
        <v>1255.0999999999999</v>
      </c>
      <c r="M170" s="31">
        <v>0.72492999999999996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173.1</v>
      </c>
      <c r="D171" s="36">
        <v>173.78333333333333</v>
      </c>
      <c r="E171" s="36">
        <v>167.46666666666667</v>
      </c>
      <c r="F171" s="36">
        <v>161.83333333333334</v>
      </c>
      <c r="G171" s="36">
        <v>155.51666666666668</v>
      </c>
      <c r="H171" s="36">
        <v>179.41666666666666</v>
      </c>
      <c r="I171" s="36">
        <v>185.73333333333332</v>
      </c>
      <c r="J171" s="36">
        <v>191.36666666666665</v>
      </c>
      <c r="K171" s="31">
        <v>180.1</v>
      </c>
      <c r="L171" s="31">
        <v>168.15</v>
      </c>
      <c r="M171" s="31">
        <v>361.93338999999997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2628.85</v>
      </c>
      <c r="D172" s="36">
        <v>2627.9666666666667</v>
      </c>
      <c r="E172" s="36">
        <v>2601.3333333333335</v>
      </c>
      <c r="F172" s="36">
        <v>2573.8166666666666</v>
      </c>
      <c r="G172" s="36">
        <v>2547.1833333333334</v>
      </c>
      <c r="H172" s="36">
        <v>2655.4833333333336</v>
      </c>
      <c r="I172" s="36">
        <v>2682.1166666666668</v>
      </c>
      <c r="J172" s="36">
        <v>2709.6333333333337</v>
      </c>
      <c r="K172" s="31">
        <v>2654.6</v>
      </c>
      <c r="L172" s="31">
        <v>2600.4499999999998</v>
      </c>
      <c r="M172" s="31">
        <v>0.13214000000000001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3410.55</v>
      </c>
      <c r="D173" s="36">
        <v>3430.9166666666665</v>
      </c>
      <c r="E173" s="36">
        <v>3379.833333333333</v>
      </c>
      <c r="F173" s="36">
        <v>3349.1166666666663</v>
      </c>
      <c r="G173" s="36">
        <v>3298.0333333333328</v>
      </c>
      <c r="H173" s="36">
        <v>3461.6333333333332</v>
      </c>
      <c r="I173" s="36">
        <v>3512.7166666666662</v>
      </c>
      <c r="J173" s="36">
        <v>3543.4333333333334</v>
      </c>
      <c r="K173" s="31">
        <v>3482</v>
      </c>
      <c r="L173" s="31">
        <v>3400.2</v>
      </c>
      <c r="M173" s="31">
        <v>0.12589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405</v>
      </c>
      <c r="D174" s="36">
        <v>419.86666666666662</v>
      </c>
      <c r="E174" s="36">
        <v>386.23333333333323</v>
      </c>
      <c r="F174" s="36">
        <v>367.46666666666664</v>
      </c>
      <c r="G174" s="36">
        <v>333.83333333333326</v>
      </c>
      <c r="H174" s="36">
        <v>438.63333333333321</v>
      </c>
      <c r="I174" s="36">
        <v>472.26666666666654</v>
      </c>
      <c r="J174" s="36">
        <v>491.03333333333319</v>
      </c>
      <c r="K174" s="31">
        <v>453.5</v>
      </c>
      <c r="L174" s="31">
        <v>401.1</v>
      </c>
      <c r="M174" s="31">
        <v>60.568930000000002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2007.25</v>
      </c>
      <c r="D175" s="36">
        <v>1997.8500000000001</v>
      </c>
      <c r="E175" s="36">
        <v>1973.4000000000003</v>
      </c>
      <c r="F175" s="36">
        <v>1939.5500000000002</v>
      </c>
      <c r="G175" s="36">
        <v>1915.1000000000004</v>
      </c>
      <c r="H175" s="36">
        <v>2031.7000000000003</v>
      </c>
      <c r="I175" s="36">
        <v>2056.15</v>
      </c>
      <c r="J175" s="36">
        <v>2090</v>
      </c>
      <c r="K175" s="31">
        <v>2022.3</v>
      </c>
      <c r="L175" s="31">
        <v>1964</v>
      </c>
      <c r="M175" s="31">
        <v>1.40161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2382.65</v>
      </c>
      <c r="D176" s="36">
        <v>2409.2166666666667</v>
      </c>
      <c r="E176" s="36">
        <v>2318.4333333333334</v>
      </c>
      <c r="F176" s="36">
        <v>2254.2166666666667</v>
      </c>
      <c r="G176" s="36">
        <v>2163.4333333333334</v>
      </c>
      <c r="H176" s="36">
        <v>2473.4333333333334</v>
      </c>
      <c r="I176" s="36">
        <v>2564.2166666666672</v>
      </c>
      <c r="J176" s="36">
        <v>2628.4333333333334</v>
      </c>
      <c r="K176" s="31">
        <v>2500</v>
      </c>
      <c r="L176" s="31">
        <v>2345</v>
      </c>
      <c r="M176" s="31">
        <v>1.62242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843.1</v>
      </c>
      <c r="D177" s="36">
        <v>844.83333333333337</v>
      </c>
      <c r="E177" s="36">
        <v>827.9666666666667</v>
      </c>
      <c r="F177" s="36">
        <v>812.83333333333337</v>
      </c>
      <c r="G177" s="36">
        <v>795.9666666666667</v>
      </c>
      <c r="H177" s="36">
        <v>859.9666666666667</v>
      </c>
      <c r="I177" s="36">
        <v>876.83333333333326</v>
      </c>
      <c r="J177" s="36">
        <v>891.9666666666667</v>
      </c>
      <c r="K177" s="31">
        <v>861.7</v>
      </c>
      <c r="L177" s="31">
        <v>829.7</v>
      </c>
      <c r="M177" s="31">
        <v>9.3607800000000001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1269.5</v>
      </c>
      <c r="D178" s="36">
        <v>1278.55</v>
      </c>
      <c r="E178" s="36">
        <v>1248.25</v>
      </c>
      <c r="F178" s="36">
        <v>1227</v>
      </c>
      <c r="G178" s="36">
        <v>1196.7</v>
      </c>
      <c r="H178" s="36">
        <v>1299.8</v>
      </c>
      <c r="I178" s="36">
        <v>1330.0999999999997</v>
      </c>
      <c r="J178" s="36">
        <v>1351.35</v>
      </c>
      <c r="K178" s="31">
        <v>1308.8499999999999</v>
      </c>
      <c r="L178" s="31">
        <v>1257.3</v>
      </c>
      <c r="M178" s="31">
        <v>7.8955000000000002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1388.05</v>
      </c>
      <c r="D179" s="36">
        <v>1407.0666666666666</v>
      </c>
      <c r="E179" s="36">
        <v>1360.9833333333331</v>
      </c>
      <c r="F179" s="36">
        <v>1333.9166666666665</v>
      </c>
      <c r="G179" s="36">
        <v>1287.833333333333</v>
      </c>
      <c r="H179" s="36">
        <v>1434.1333333333332</v>
      </c>
      <c r="I179" s="36">
        <v>1480.2166666666667</v>
      </c>
      <c r="J179" s="36">
        <v>1507.2833333333333</v>
      </c>
      <c r="K179" s="31">
        <v>1453.15</v>
      </c>
      <c r="L179" s="31">
        <v>1380</v>
      </c>
      <c r="M179" s="31">
        <v>2.0546799999999998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88.85</v>
      </c>
      <c r="D180" s="36">
        <v>87.86666666666666</v>
      </c>
      <c r="E180" s="36">
        <v>85.183333333333323</v>
      </c>
      <c r="F180" s="36">
        <v>81.516666666666666</v>
      </c>
      <c r="G180" s="36">
        <v>78.833333333333329</v>
      </c>
      <c r="H180" s="36">
        <v>91.533333333333317</v>
      </c>
      <c r="I180" s="36">
        <v>94.216666666666654</v>
      </c>
      <c r="J180" s="36">
        <v>97.883333333333312</v>
      </c>
      <c r="K180" s="31">
        <v>90.55</v>
      </c>
      <c r="L180" s="31">
        <v>84.2</v>
      </c>
      <c r="M180" s="31">
        <v>350.07959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1176.4000000000001</v>
      </c>
      <c r="D181" s="36">
        <v>1187.0666666666666</v>
      </c>
      <c r="E181" s="36">
        <v>1109.3333333333333</v>
      </c>
      <c r="F181" s="36">
        <v>1042.2666666666667</v>
      </c>
      <c r="G181" s="36">
        <v>964.5333333333333</v>
      </c>
      <c r="H181" s="36">
        <v>1254.1333333333332</v>
      </c>
      <c r="I181" s="36">
        <v>1331.8666666666668</v>
      </c>
      <c r="J181" s="36">
        <v>1398.9333333333332</v>
      </c>
      <c r="K181" s="31">
        <v>1264.8</v>
      </c>
      <c r="L181" s="31">
        <v>1120</v>
      </c>
      <c r="M181" s="31">
        <v>4.2847400000000002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2374.6</v>
      </c>
      <c r="D182" s="36">
        <v>2351.5166666666664</v>
      </c>
      <c r="E182" s="36">
        <v>2308.083333333333</v>
      </c>
      <c r="F182" s="36">
        <v>2241.5666666666666</v>
      </c>
      <c r="G182" s="36">
        <v>2198.1333333333332</v>
      </c>
      <c r="H182" s="36">
        <v>2418.0333333333328</v>
      </c>
      <c r="I182" s="36">
        <v>2461.4666666666662</v>
      </c>
      <c r="J182" s="36">
        <v>2527.9833333333327</v>
      </c>
      <c r="K182" s="31">
        <v>2394.9499999999998</v>
      </c>
      <c r="L182" s="31">
        <v>2285</v>
      </c>
      <c r="M182" s="31">
        <v>0.64509000000000005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523.45000000000005</v>
      </c>
      <c r="D183" s="36">
        <v>524.95000000000005</v>
      </c>
      <c r="E183" s="36">
        <v>514.55000000000007</v>
      </c>
      <c r="F183" s="36">
        <v>505.65</v>
      </c>
      <c r="G183" s="36">
        <v>495.25</v>
      </c>
      <c r="H183" s="36">
        <v>533.85000000000014</v>
      </c>
      <c r="I183" s="36">
        <v>544.25000000000023</v>
      </c>
      <c r="J183" s="36">
        <v>553.1500000000002</v>
      </c>
      <c r="K183" s="31">
        <v>535.35</v>
      </c>
      <c r="L183" s="31">
        <v>516.04999999999995</v>
      </c>
      <c r="M183" s="31">
        <v>1.3618600000000001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1218.6500000000001</v>
      </c>
      <c r="D184" s="36">
        <v>1213.4166666666667</v>
      </c>
      <c r="E184" s="36">
        <v>1203.7833333333335</v>
      </c>
      <c r="F184" s="36">
        <v>1188.9166666666667</v>
      </c>
      <c r="G184" s="36">
        <v>1179.2833333333335</v>
      </c>
      <c r="H184" s="36">
        <v>1228.2833333333335</v>
      </c>
      <c r="I184" s="36">
        <v>1237.9166666666667</v>
      </c>
      <c r="J184" s="36">
        <v>1252.7833333333335</v>
      </c>
      <c r="K184" s="31">
        <v>1223.05</v>
      </c>
      <c r="L184" s="31">
        <v>1198.55</v>
      </c>
      <c r="M184" s="31">
        <v>7.0159099999999999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831.45</v>
      </c>
      <c r="D185" s="36">
        <v>832.25</v>
      </c>
      <c r="E185" s="36">
        <v>815.7</v>
      </c>
      <c r="F185" s="36">
        <v>799.95</v>
      </c>
      <c r="G185" s="36">
        <v>783.40000000000009</v>
      </c>
      <c r="H185" s="36">
        <v>848</v>
      </c>
      <c r="I185" s="36">
        <v>864.55</v>
      </c>
      <c r="J185" s="36">
        <v>880.3</v>
      </c>
      <c r="K185" s="31">
        <v>848.8</v>
      </c>
      <c r="L185" s="31">
        <v>816.5</v>
      </c>
      <c r="M185" s="31">
        <v>1.9012199999999999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2256.8000000000002</v>
      </c>
      <c r="D186" s="36">
        <v>2232.5333333333333</v>
      </c>
      <c r="E186" s="36">
        <v>2199.6166666666668</v>
      </c>
      <c r="F186" s="36">
        <v>2142.4333333333334</v>
      </c>
      <c r="G186" s="36">
        <v>2109.5166666666669</v>
      </c>
      <c r="H186" s="36">
        <v>2289.7166666666667</v>
      </c>
      <c r="I186" s="36">
        <v>2322.6333333333337</v>
      </c>
      <c r="J186" s="36">
        <v>2379.8166666666666</v>
      </c>
      <c r="K186" s="31">
        <v>2265.4499999999998</v>
      </c>
      <c r="L186" s="31">
        <v>2175.35</v>
      </c>
      <c r="M186" s="31">
        <v>5.9995099999999999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419.2</v>
      </c>
      <c r="D187" s="36">
        <v>420.2833333333333</v>
      </c>
      <c r="E187" s="36">
        <v>410.76666666666659</v>
      </c>
      <c r="F187" s="36">
        <v>402.33333333333331</v>
      </c>
      <c r="G187" s="36">
        <v>392.81666666666661</v>
      </c>
      <c r="H187" s="36">
        <v>428.71666666666658</v>
      </c>
      <c r="I187" s="36">
        <v>438.23333333333323</v>
      </c>
      <c r="J187" s="36">
        <v>446.66666666666657</v>
      </c>
      <c r="K187" s="31">
        <v>429.8</v>
      </c>
      <c r="L187" s="31">
        <v>411.85</v>
      </c>
      <c r="M187" s="31">
        <v>10.75967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584.04999999999995</v>
      </c>
      <c r="D188" s="36">
        <v>590.36666666666667</v>
      </c>
      <c r="E188" s="36">
        <v>568.68333333333339</v>
      </c>
      <c r="F188" s="36">
        <v>553.31666666666672</v>
      </c>
      <c r="G188" s="36">
        <v>531.63333333333344</v>
      </c>
      <c r="H188" s="36">
        <v>605.73333333333335</v>
      </c>
      <c r="I188" s="36">
        <v>627.41666666666652</v>
      </c>
      <c r="J188" s="36">
        <v>642.7833333333333</v>
      </c>
      <c r="K188" s="31">
        <v>612.04999999999995</v>
      </c>
      <c r="L188" s="31">
        <v>575</v>
      </c>
      <c r="M188" s="31">
        <v>13.72167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2168.5</v>
      </c>
      <c r="D189" s="36">
        <v>2132.4666666666667</v>
      </c>
      <c r="E189" s="36">
        <v>2082.9333333333334</v>
      </c>
      <c r="F189" s="36">
        <v>1997.3666666666668</v>
      </c>
      <c r="G189" s="36">
        <v>1947.8333333333335</v>
      </c>
      <c r="H189" s="36">
        <v>2218.0333333333333</v>
      </c>
      <c r="I189" s="36">
        <v>2267.5666666666671</v>
      </c>
      <c r="J189" s="36">
        <v>2353.1333333333332</v>
      </c>
      <c r="K189" s="31">
        <v>2182</v>
      </c>
      <c r="L189" s="31">
        <v>2046.9</v>
      </c>
      <c r="M189" s="31">
        <v>20.10089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960.35</v>
      </c>
      <c r="D190" s="36">
        <v>965.46666666666658</v>
      </c>
      <c r="E190" s="36">
        <v>931.93333333333317</v>
      </c>
      <c r="F190" s="36">
        <v>903.51666666666654</v>
      </c>
      <c r="G190" s="36">
        <v>869.98333333333312</v>
      </c>
      <c r="H190" s="36">
        <v>993.88333333333321</v>
      </c>
      <c r="I190" s="36">
        <v>1027.4166666666667</v>
      </c>
      <c r="J190" s="36">
        <v>1055.8333333333333</v>
      </c>
      <c r="K190" s="31">
        <v>999</v>
      </c>
      <c r="L190" s="31">
        <v>937.05</v>
      </c>
      <c r="M190" s="31">
        <v>3.78539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383.25</v>
      </c>
      <c r="D191" s="36">
        <v>384.81666666666666</v>
      </c>
      <c r="E191" s="36">
        <v>380.23333333333335</v>
      </c>
      <c r="F191" s="36">
        <v>377.2166666666667</v>
      </c>
      <c r="G191" s="36">
        <v>372.63333333333338</v>
      </c>
      <c r="H191" s="36">
        <v>387.83333333333331</v>
      </c>
      <c r="I191" s="36">
        <v>392.41666666666669</v>
      </c>
      <c r="J191" s="36">
        <v>395.43333333333328</v>
      </c>
      <c r="K191" s="31">
        <v>389.4</v>
      </c>
      <c r="L191" s="31">
        <v>381.8</v>
      </c>
      <c r="M191" s="31">
        <v>1.3406400000000001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2218</v>
      </c>
      <c r="D192" s="36">
        <v>2202.7333333333336</v>
      </c>
      <c r="E192" s="36">
        <v>2180.666666666667</v>
      </c>
      <c r="F192" s="36">
        <v>2143.3333333333335</v>
      </c>
      <c r="G192" s="36">
        <v>2121.2666666666669</v>
      </c>
      <c r="H192" s="36">
        <v>2240.0666666666671</v>
      </c>
      <c r="I192" s="36">
        <v>2262.1333333333337</v>
      </c>
      <c r="J192" s="36">
        <v>2299.4666666666672</v>
      </c>
      <c r="K192" s="31">
        <v>2224.8000000000002</v>
      </c>
      <c r="L192" s="31">
        <v>2165.4</v>
      </c>
      <c r="M192" s="31">
        <v>0.22409999999999999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801.7</v>
      </c>
      <c r="D193" s="36">
        <v>800.4666666666667</v>
      </c>
      <c r="E193" s="36">
        <v>778.93333333333339</v>
      </c>
      <c r="F193" s="36">
        <v>756.16666666666674</v>
      </c>
      <c r="G193" s="36">
        <v>734.63333333333344</v>
      </c>
      <c r="H193" s="36">
        <v>823.23333333333335</v>
      </c>
      <c r="I193" s="36">
        <v>844.76666666666665</v>
      </c>
      <c r="J193" s="36">
        <v>867.5333333333333</v>
      </c>
      <c r="K193" s="31">
        <v>822</v>
      </c>
      <c r="L193" s="31">
        <v>777.7</v>
      </c>
      <c r="M193" s="31">
        <v>2.9294099999999998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369.7</v>
      </c>
      <c r="D194" s="36">
        <v>374.01666666666671</v>
      </c>
      <c r="E194" s="36">
        <v>362.03333333333342</v>
      </c>
      <c r="F194" s="36">
        <v>354.36666666666673</v>
      </c>
      <c r="G194" s="36">
        <v>342.38333333333344</v>
      </c>
      <c r="H194" s="36">
        <v>381.68333333333339</v>
      </c>
      <c r="I194" s="36">
        <v>393.66666666666663</v>
      </c>
      <c r="J194" s="36">
        <v>401.33333333333337</v>
      </c>
      <c r="K194" s="31">
        <v>386</v>
      </c>
      <c r="L194" s="31">
        <v>366.35</v>
      </c>
      <c r="M194" s="31">
        <v>6.3388900000000001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3520.45</v>
      </c>
      <c r="D195" s="36">
        <v>3468.1666666666665</v>
      </c>
      <c r="E195" s="36">
        <v>3402.333333333333</v>
      </c>
      <c r="F195" s="36">
        <v>3284.2166666666667</v>
      </c>
      <c r="G195" s="36">
        <v>3218.3833333333332</v>
      </c>
      <c r="H195" s="36">
        <v>3586.2833333333328</v>
      </c>
      <c r="I195" s="36">
        <v>3652.1166666666659</v>
      </c>
      <c r="J195" s="36">
        <v>3770.2333333333327</v>
      </c>
      <c r="K195" s="31">
        <v>3534</v>
      </c>
      <c r="L195" s="31">
        <v>3350.05</v>
      </c>
      <c r="M195" s="31">
        <v>1.07223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582.9</v>
      </c>
      <c r="D196" s="36">
        <v>581.68333333333328</v>
      </c>
      <c r="E196" s="36">
        <v>567.26666666666654</v>
      </c>
      <c r="F196" s="36">
        <v>551.63333333333321</v>
      </c>
      <c r="G196" s="36">
        <v>537.21666666666647</v>
      </c>
      <c r="H196" s="36">
        <v>597.31666666666661</v>
      </c>
      <c r="I196" s="36">
        <v>611.73333333333335</v>
      </c>
      <c r="J196" s="36">
        <v>627.36666666666667</v>
      </c>
      <c r="K196" s="31">
        <v>596.1</v>
      </c>
      <c r="L196" s="31">
        <v>566.04999999999995</v>
      </c>
      <c r="M196" s="31">
        <v>12.40706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671.7</v>
      </c>
      <c r="D197" s="36">
        <v>675.16666666666663</v>
      </c>
      <c r="E197" s="36">
        <v>660.33333333333326</v>
      </c>
      <c r="F197" s="36">
        <v>648.96666666666658</v>
      </c>
      <c r="G197" s="36">
        <v>634.13333333333321</v>
      </c>
      <c r="H197" s="36">
        <v>686.5333333333333</v>
      </c>
      <c r="I197" s="36">
        <v>701.36666666666656</v>
      </c>
      <c r="J197" s="36">
        <v>712.73333333333335</v>
      </c>
      <c r="K197" s="31">
        <v>690</v>
      </c>
      <c r="L197" s="31">
        <v>663.8</v>
      </c>
      <c r="M197" s="31">
        <v>10.602410000000001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178.85</v>
      </c>
      <c r="D198" s="36">
        <v>176.63333333333333</v>
      </c>
      <c r="E198" s="36">
        <v>171.71666666666664</v>
      </c>
      <c r="F198" s="36">
        <v>164.58333333333331</v>
      </c>
      <c r="G198" s="36">
        <v>159.66666666666663</v>
      </c>
      <c r="H198" s="36">
        <v>183.76666666666665</v>
      </c>
      <c r="I198" s="36">
        <v>188.68333333333334</v>
      </c>
      <c r="J198" s="36">
        <v>195.81666666666666</v>
      </c>
      <c r="K198" s="31">
        <v>181.55</v>
      </c>
      <c r="L198" s="31">
        <v>169.5</v>
      </c>
      <c r="M198" s="31">
        <v>39.31073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254.7</v>
      </c>
      <c r="D199" s="36">
        <v>255.2833333333333</v>
      </c>
      <c r="E199" s="36">
        <v>248.86666666666662</v>
      </c>
      <c r="F199" s="36">
        <v>243.0333333333333</v>
      </c>
      <c r="G199" s="36">
        <v>236.61666666666662</v>
      </c>
      <c r="H199" s="36">
        <v>261.11666666666662</v>
      </c>
      <c r="I199" s="36">
        <v>267.53333333333336</v>
      </c>
      <c r="J199" s="36">
        <v>273.36666666666662</v>
      </c>
      <c r="K199" s="31">
        <v>261.7</v>
      </c>
      <c r="L199" s="31">
        <v>249.45</v>
      </c>
      <c r="M199" s="31">
        <v>57.540439999999997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384</v>
      </c>
      <c r="D200" s="36">
        <v>386.31666666666666</v>
      </c>
      <c r="E200" s="36">
        <v>368.68333333333334</v>
      </c>
      <c r="F200" s="36">
        <v>353.36666666666667</v>
      </c>
      <c r="G200" s="36">
        <v>335.73333333333335</v>
      </c>
      <c r="H200" s="36">
        <v>401.63333333333333</v>
      </c>
      <c r="I200" s="36">
        <v>419.26666666666665</v>
      </c>
      <c r="J200" s="36">
        <v>434.58333333333331</v>
      </c>
      <c r="K200" s="31">
        <v>403.95</v>
      </c>
      <c r="L200" s="31">
        <v>371</v>
      </c>
      <c r="M200" s="31">
        <v>25.781510000000001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1881.7</v>
      </c>
      <c r="D201" s="36">
        <v>1898.7666666666667</v>
      </c>
      <c r="E201" s="36">
        <v>1832.9333333333334</v>
      </c>
      <c r="F201" s="36">
        <v>1784.1666666666667</v>
      </c>
      <c r="G201" s="36">
        <v>1718.3333333333335</v>
      </c>
      <c r="H201" s="36">
        <v>1947.5333333333333</v>
      </c>
      <c r="I201" s="36">
        <v>2013.3666666666668</v>
      </c>
      <c r="J201" s="36">
        <v>2062.1333333333332</v>
      </c>
      <c r="K201" s="31">
        <v>1964.6</v>
      </c>
      <c r="L201" s="31">
        <v>1850</v>
      </c>
      <c r="M201" s="31">
        <v>2.7893599999999998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841.95</v>
      </c>
      <c r="D202" s="36">
        <v>846.18333333333339</v>
      </c>
      <c r="E202" s="36">
        <v>833.76666666666677</v>
      </c>
      <c r="F202" s="36">
        <v>825.58333333333337</v>
      </c>
      <c r="G202" s="36">
        <v>813.16666666666674</v>
      </c>
      <c r="H202" s="36">
        <v>854.36666666666679</v>
      </c>
      <c r="I202" s="36">
        <v>866.7833333333333</v>
      </c>
      <c r="J202" s="36">
        <v>874.96666666666681</v>
      </c>
      <c r="K202" s="31">
        <v>858.6</v>
      </c>
      <c r="L202" s="31">
        <v>838</v>
      </c>
      <c r="M202" s="31">
        <v>2.8447300000000002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1346.9</v>
      </c>
      <c r="D203" s="36">
        <v>1342.8166666666668</v>
      </c>
      <c r="E203" s="36">
        <v>1330.7333333333336</v>
      </c>
      <c r="F203" s="36">
        <v>1314.5666666666668</v>
      </c>
      <c r="G203" s="36">
        <v>1302.4833333333336</v>
      </c>
      <c r="H203" s="36">
        <v>1358.9833333333336</v>
      </c>
      <c r="I203" s="36">
        <v>1371.0666666666671</v>
      </c>
      <c r="J203" s="36">
        <v>1387.2333333333336</v>
      </c>
      <c r="K203" s="31">
        <v>1354.9</v>
      </c>
      <c r="L203" s="31">
        <v>1326.65</v>
      </c>
      <c r="M203" s="31">
        <v>9.4180899999999994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1630.6</v>
      </c>
      <c r="D204" s="36">
        <v>1630.6666666666667</v>
      </c>
      <c r="E204" s="36">
        <v>1614.5833333333335</v>
      </c>
      <c r="F204" s="36">
        <v>1598.5666666666668</v>
      </c>
      <c r="G204" s="36">
        <v>1582.4833333333336</v>
      </c>
      <c r="H204" s="36">
        <v>1646.6833333333334</v>
      </c>
      <c r="I204" s="36">
        <v>1662.7666666666669</v>
      </c>
      <c r="J204" s="36">
        <v>1678.7833333333333</v>
      </c>
      <c r="K204" s="31">
        <v>1646.75</v>
      </c>
      <c r="L204" s="31">
        <v>1614.65</v>
      </c>
      <c r="M204" s="31">
        <v>33.412970000000001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3636.65</v>
      </c>
      <c r="D205" s="36">
        <v>3634.7833333333328</v>
      </c>
      <c r="E205" s="36">
        <v>3579.5666666666657</v>
      </c>
      <c r="F205" s="36">
        <v>3522.4833333333327</v>
      </c>
      <c r="G205" s="36">
        <v>3467.2666666666655</v>
      </c>
      <c r="H205" s="36">
        <v>3691.8666666666659</v>
      </c>
      <c r="I205" s="36">
        <v>3747.083333333333</v>
      </c>
      <c r="J205" s="36">
        <v>3804.1666666666661</v>
      </c>
      <c r="K205" s="31">
        <v>3690</v>
      </c>
      <c r="L205" s="31">
        <v>3577.7</v>
      </c>
      <c r="M205" s="31">
        <v>2.5578099999999999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1403.6</v>
      </c>
      <c r="D206" s="36">
        <v>1401.6000000000001</v>
      </c>
      <c r="E206" s="36">
        <v>1389.0000000000002</v>
      </c>
      <c r="F206" s="36">
        <v>1374.4</v>
      </c>
      <c r="G206" s="36">
        <v>1361.8000000000002</v>
      </c>
      <c r="H206" s="36">
        <v>1416.2000000000003</v>
      </c>
      <c r="I206" s="36">
        <v>1428.8000000000002</v>
      </c>
      <c r="J206" s="36">
        <v>1443.4000000000003</v>
      </c>
      <c r="K206" s="31">
        <v>1414.2</v>
      </c>
      <c r="L206" s="31">
        <v>1387</v>
      </c>
      <c r="M206" s="31">
        <v>283.21062000000001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584</v>
      </c>
      <c r="D207" s="36">
        <v>586.80000000000007</v>
      </c>
      <c r="E207" s="36">
        <v>579.45000000000016</v>
      </c>
      <c r="F207" s="36">
        <v>574.90000000000009</v>
      </c>
      <c r="G207" s="36">
        <v>567.55000000000018</v>
      </c>
      <c r="H207" s="36">
        <v>591.35000000000014</v>
      </c>
      <c r="I207" s="36">
        <v>598.70000000000005</v>
      </c>
      <c r="J207" s="36">
        <v>603.25000000000011</v>
      </c>
      <c r="K207" s="31">
        <v>594.15</v>
      </c>
      <c r="L207" s="31">
        <v>582.25</v>
      </c>
      <c r="M207" s="31">
        <v>24.537710000000001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4908.8500000000004</v>
      </c>
      <c r="D208" s="36">
        <v>4874.9833333333336</v>
      </c>
      <c r="E208" s="36">
        <v>4825.9666666666672</v>
      </c>
      <c r="F208" s="36">
        <v>4743.0833333333339</v>
      </c>
      <c r="G208" s="36">
        <v>4694.0666666666675</v>
      </c>
      <c r="H208" s="36">
        <v>4957.8666666666668</v>
      </c>
      <c r="I208" s="36">
        <v>5006.8833333333332</v>
      </c>
      <c r="J208" s="36">
        <v>5089.7666666666664</v>
      </c>
      <c r="K208" s="31">
        <v>4924</v>
      </c>
      <c r="L208" s="31">
        <v>4792.1000000000004</v>
      </c>
      <c r="M208" s="31">
        <v>7.1809399999999997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102.1</v>
      </c>
      <c r="D209" s="36">
        <v>102.73333333333333</v>
      </c>
      <c r="E209" s="36">
        <v>98.116666666666674</v>
      </c>
      <c r="F209" s="36">
        <v>94.13333333333334</v>
      </c>
      <c r="G209" s="36">
        <v>89.51666666666668</v>
      </c>
      <c r="H209" s="36">
        <v>106.71666666666667</v>
      </c>
      <c r="I209" s="36">
        <v>111.33333333333331</v>
      </c>
      <c r="J209" s="36">
        <v>115.31666666666666</v>
      </c>
      <c r="K209" s="31">
        <v>107.35</v>
      </c>
      <c r="L209" s="31">
        <v>98.75</v>
      </c>
      <c r="M209" s="31">
        <v>396.78093999999999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288.55</v>
      </c>
      <c r="D210" s="36">
        <v>290.15000000000003</v>
      </c>
      <c r="E210" s="36">
        <v>284.40000000000009</v>
      </c>
      <c r="F210" s="36">
        <v>280.25000000000006</v>
      </c>
      <c r="G210" s="36">
        <v>274.50000000000011</v>
      </c>
      <c r="H210" s="36">
        <v>294.30000000000007</v>
      </c>
      <c r="I210" s="36">
        <v>300.04999999999995</v>
      </c>
      <c r="J210" s="36">
        <v>304.20000000000005</v>
      </c>
      <c r="K210" s="31">
        <v>295.89999999999998</v>
      </c>
      <c r="L210" s="31">
        <v>286</v>
      </c>
      <c r="M210" s="31">
        <v>3.7815099999999999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591.29999999999995</v>
      </c>
      <c r="D211" s="36">
        <v>589.86666666666667</v>
      </c>
      <c r="E211" s="36">
        <v>577.73333333333335</v>
      </c>
      <c r="F211" s="36">
        <v>564.16666666666663</v>
      </c>
      <c r="G211" s="36">
        <v>552.0333333333333</v>
      </c>
      <c r="H211" s="36">
        <v>603.43333333333339</v>
      </c>
      <c r="I211" s="36">
        <v>615.56666666666683</v>
      </c>
      <c r="J211" s="36">
        <v>629.13333333333344</v>
      </c>
      <c r="K211" s="31">
        <v>602</v>
      </c>
      <c r="L211" s="31">
        <v>576.29999999999995</v>
      </c>
      <c r="M211" s="31">
        <v>51.05348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941.65</v>
      </c>
      <c r="D212" s="36">
        <v>943.48333333333323</v>
      </c>
      <c r="E212" s="36">
        <v>929.46666666666647</v>
      </c>
      <c r="F212" s="36">
        <v>917.28333333333319</v>
      </c>
      <c r="G212" s="36">
        <v>903.26666666666642</v>
      </c>
      <c r="H212" s="36">
        <v>955.66666666666652</v>
      </c>
      <c r="I212" s="36">
        <v>969.68333333333317</v>
      </c>
      <c r="J212" s="36">
        <v>981.86666666666656</v>
      </c>
      <c r="K212" s="31">
        <v>957.5</v>
      </c>
      <c r="L212" s="31">
        <v>931.3</v>
      </c>
      <c r="M212" s="31">
        <v>0.17845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2965.35</v>
      </c>
      <c r="D213" s="36">
        <v>3004.1166666666668</v>
      </c>
      <c r="E213" s="36">
        <v>2881.2333333333336</v>
      </c>
      <c r="F213" s="36">
        <v>2797.1166666666668</v>
      </c>
      <c r="G213" s="36">
        <v>2674.2333333333336</v>
      </c>
      <c r="H213" s="36">
        <v>3088.2333333333336</v>
      </c>
      <c r="I213" s="36">
        <v>3211.1166666666668</v>
      </c>
      <c r="J213" s="36">
        <v>3295.2333333333336</v>
      </c>
      <c r="K213" s="31">
        <v>3127</v>
      </c>
      <c r="L213" s="31">
        <v>2920</v>
      </c>
      <c r="M213" s="31">
        <v>31.76427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270.14999999999998</v>
      </c>
      <c r="D214" s="36">
        <v>274.73333333333329</v>
      </c>
      <c r="E214" s="36">
        <v>259.51666666666659</v>
      </c>
      <c r="F214" s="36">
        <v>248.88333333333333</v>
      </c>
      <c r="G214" s="36">
        <v>233.66666666666663</v>
      </c>
      <c r="H214" s="36">
        <v>285.36666666666656</v>
      </c>
      <c r="I214" s="36">
        <v>300.58333333333326</v>
      </c>
      <c r="J214" s="36">
        <v>311.21666666666653</v>
      </c>
      <c r="K214" s="31">
        <v>289.95</v>
      </c>
      <c r="L214" s="31">
        <v>264.10000000000002</v>
      </c>
      <c r="M214" s="31">
        <v>122.21359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510.2</v>
      </c>
      <c r="D215" s="36">
        <v>508.65000000000003</v>
      </c>
      <c r="E215" s="36">
        <v>490.85</v>
      </c>
      <c r="F215" s="36">
        <v>471.5</v>
      </c>
      <c r="G215" s="36">
        <v>453.7</v>
      </c>
      <c r="H215" s="36">
        <v>528</v>
      </c>
      <c r="I215" s="36">
        <v>545.80000000000018</v>
      </c>
      <c r="J215" s="36">
        <v>565.15000000000009</v>
      </c>
      <c r="K215" s="31">
        <v>526.45000000000005</v>
      </c>
      <c r="L215" s="31">
        <v>489.3</v>
      </c>
      <c r="M215" s="31">
        <v>97.895169999999993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2424.15</v>
      </c>
      <c r="D216" s="36">
        <v>2419.5666666666671</v>
      </c>
      <c r="E216" s="36">
        <v>2410.6833333333343</v>
      </c>
      <c r="F216" s="36">
        <v>2397.2166666666672</v>
      </c>
      <c r="G216" s="36">
        <v>2388.3333333333344</v>
      </c>
      <c r="H216" s="36">
        <v>2433.0333333333342</v>
      </c>
      <c r="I216" s="36">
        <v>2441.9166666666665</v>
      </c>
      <c r="J216" s="36">
        <v>2455.3833333333341</v>
      </c>
      <c r="K216" s="31">
        <v>2428.4499999999998</v>
      </c>
      <c r="L216" s="31">
        <v>2406.1</v>
      </c>
      <c r="M216" s="31">
        <v>8.8647399999999994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312.60000000000002</v>
      </c>
      <c r="D217" s="36">
        <v>312.61666666666667</v>
      </c>
      <c r="E217" s="36">
        <v>310.48333333333335</v>
      </c>
      <c r="F217" s="36">
        <v>308.36666666666667</v>
      </c>
      <c r="G217" s="36">
        <v>306.23333333333335</v>
      </c>
      <c r="H217" s="36">
        <v>314.73333333333335</v>
      </c>
      <c r="I217" s="36">
        <v>316.86666666666667</v>
      </c>
      <c r="J217" s="36">
        <v>318.98333333333335</v>
      </c>
      <c r="K217" s="31">
        <v>314.75</v>
      </c>
      <c r="L217" s="31">
        <v>310.5</v>
      </c>
      <c r="M217" s="31">
        <v>2.9053800000000001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6190.6</v>
      </c>
      <c r="D218" s="36">
        <v>6174.3666666666659</v>
      </c>
      <c r="E218" s="36">
        <v>6050.7333333333318</v>
      </c>
      <c r="F218" s="36">
        <v>5910.8666666666659</v>
      </c>
      <c r="G218" s="36">
        <v>5787.2333333333318</v>
      </c>
      <c r="H218" s="36">
        <v>6314.2333333333318</v>
      </c>
      <c r="I218" s="36">
        <v>6437.866666666665</v>
      </c>
      <c r="J218" s="36">
        <v>6577.7333333333318</v>
      </c>
      <c r="K218" s="31">
        <v>6298</v>
      </c>
      <c r="L218" s="31">
        <v>6034.5</v>
      </c>
      <c r="M218" s="31">
        <v>0.54047000000000001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518.25</v>
      </c>
      <c r="D219" s="36">
        <v>519.16666666666663</v>
      </c>
      <c r="E219" s="36">
        <v>513.08333333333326</v>
      </c>
      <c r="F219" s="36">
        <v>507.91666666666663</v>
      </c>
      <c r="G219" s="36">
        <v>501.83333333333326</v>
      </c>
      <c r="H219" s="36">
        <v>524.33333333333326</v>
      </c>
      <c r="I219" s="36">
        <v>530.41666666666652</v>
      </c>
      <c r="J219" s="36">
        <v>535.58333333333326</v>
      </c>
      <c r="K219" s="31">
        <v>525.25</v>
      </c>
      <c r="L219" s="31">
        <v>514</v>
      </c>
      <c r="M219" s="31">
        <v>0.35682999999999998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983.55</v>
      </c>
      <c r="D220" s="36">
        <v>986.85</v>
      </c>
      <c r="E220" s="36">
        <v>968.7</v>
      </c>
      <c r="F220" s="36">
        <v>953.85</v>
      </c>
      <c r="G220" s="36">
        <v>935.7</v>
      </c>
      <c r="H220" s="36">
        <v>1001.7</v>
      </c>
      <c r="I220" s="36">
        <v>1019.8499999999999</v>
      </c>
      <c r="J220" s="36">
        <v>1034.7</v>
      </c>
      <c r="K220" s="31">
        <v>1005</v>
      </c>
      <c r="L220" s="31">
        <v>972</v>
      </c>
      <c r="M220" s="31">
        <v>1.8714999999999999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38535.449999999997</v>
      </c>
      <c r="D221" s="36">
        <v>39002.116666666669</v>
      </c>
      <c r="E221" s="36">
        <v>37838.333333333336</v>
      </c>
      <c r="F221" s="36">
        <v>37141.216666666667</v>
      </c>
      <c r="G221" s="36">
        <v>35977.433333333334</v>
      </c>
      <c r="H221" s="36">
        <v>39699.233333333337</v>
      </c>
      <c r="I221" s="36">
        <v>40863.016666666663</v>
      </c>
      <c r="J221" s="36">
        <v>41560.133333333339</v>
      </c>
      <c r="K221" s="31">
        <v>40165.9</v>
      </c>
      <c r="L221" s="31">
        <v>38305</v>
      </c>
      <c r="M221" s="31">
        <v>0.18831999999999999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200.15</v>
      </c>
      <c r="D222" s="36">
        <v>196.4</v>
      </c>
      <c r="E222" s="36">
        <v>186.20000000000002</v>
      </c>
      <c r="F222" s="36">
        <v>172.25</v>
      </c>
      <c r="G222" s="36">
        <v>162.05000000000001</v>
      </c>
      <c r="H222" s="36">
        <v>210.35000000000002</v>
      </c>
      <c r="I222" s="36">
        <v>220.55</v>
      </c>
      <c r="J222" s="36">
        <v>234.50000000000003</v>
      </c>
      <c r="K222" s="31">
        <v>206.6</v>
      </c>
      <c r="L222" s="31">
        <v>182.45</v>
      </c>
      <c r="M222" s="31">
        <v>319.22897999999998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1010.7</v>
      </c>
      <c r="D223" s="36">
        <v>1003.3166666666666</v>
      </c>
      <c r="E223" s="36">
        <v>992.88333333333321</v>
      </c>
      <c r="F223" s="36">
        <v>975.06666666666661</v>
      </c>
      <c r="G223" s="36">
        <v>964.63333333333321</v>
      </c>
      <c r="H223" s="36">
        <v>1021.1333333333332</v>
      </c>
      <c r="I223" s="36">
        <v>1031.5666666666666</v>
      </c>
      <c r="J223" s="36">
        <v>1049.3833333333332</v>
      </c>
      <c r="K223" s="31">
        <v>1013.75</v>
      </c>
      <c r="L223" s="31">
        <v>985.5</v>
      </c>
      <c r="M223" s="31">
        <v>127.99836999999999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1638.4</v>
      </c>
      <c r="D224" s="36">
        <v>1629.9000000000003</v>
      </c>
      <c r="E224" s="36">
        <v>1615.6000000000006</v>
      </c>
      <c r="F224" s="36">
        <v>1592.8000000000002</v>
      </c>
      <c r="G224" s="36">
        <v>1578.5000000000005</v>
      </c>
      <c r="H224" s="36">
        <v>1652.7000000000007</v>
      </c>
      <c r="I224" s="36">
        <v>1667.0000000000005</v>
      </c>
      <c r="J224" s="36">
        <v>1689.8000000000009</v>
      </c>
      <c r="K224" s="31">
        <v>1644.2</v>
      </c>
      <c r="L224" s="31">
        <v>1607.1</v>
      </c>
      <c r="M224" s="31">
        <v>6.2619499999999997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521.45000000000005</v>
      </c>
      <c r="D225" s="36">
        <v>518.30000000000007</v>
      </c>
      <c r="E225" s="36">
        <v>513.65000000000009</v>
      </c>
      <c r="F225" s="36">
        <v>505.85</v>
      </c>
      <c r="G225" s="36">
        <v>501.20000000000005</v>
      </c>
      <c r="H225" s="36">
        <v>526.10000000000014</v>
      </c>
      <c r="I225" s="36">
        <v>530.75</v>
      </c>
      <c r="J225" s="36">
        <v>538.55000000000018</v>
      </c>
      <c r="K225" s="31">
        <v>522.95000000000005</v>
      </c>
      <c r="L225" s="31">
        <v>510.5</v>
      </c>
      <c r="M225" s="31">
        <v>10.224449999999999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804.5</v>
      </c>
      <c r="D226" s="36">
        <v>798.36666666666667</v>
      </c>
      <c r="E226" s="36">
        <v>788.13333333333333</v>
      </c>
      <c r="F226" s="36">
        <v>771.76666666666665</v>
      </c>
      <c r="G226" s="36">
        <v>761.5333333333333</v>
      </c>
      <c r="H226" s="36">
        <v>814.73333333333335</v>
      </c>
      <c r="I226" s="36">
        <v>824.9666666666667</v>
      </c>
      <c r="J226" s="36">
        <v>841.33333333333337</v>
      </c>
      <c r="K226" s="31">
        <v>808.6</v>
      </c>
      <c r="L226" s="31">
        <v>782</v>
      </c>
      <c r="M226" s="31">
        <v>2.0566800000000001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88.95</v>
      </c>
      <c r="D227" s="36">
        <v>90.05</v>
      </c>
      <c r="E227" s="36">
        <v>85.6</v>
      </c>
      <c r="F227" s="36">
        <v>82.25</v>
      </c>
      <c r="G227" s="36">
        <v>77.8</v>
      </c>
      <c r="H227" s="36">
        <v>93.399999999999991</v>
      </c>
      <c r="I227" s="36">
        <v>97.850000000000009</v>
      </c>
      <c r="J227" s="36">
        <v>101.19999999999999</v>
      </c>
      <c r="K227" s="31">
        <v>94.5</v>
      </c>
      <c r="L227" s="31">
        <v>86.7</v>
      </c>
      <c r="M227" s="31">
        <v>281.92232999999999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81.25</v>
      </c>
      <c r="D228" s="36">
        <v>80.783333333333331</v>
      </c>
      <c r="E228" s="36">
        <v>79.966666666666669</v>
      </c>
      <c r="F228" s="36">
        <v>78.683333333333337</v>
      </c>
      <c r="G228" s="36">
        <v>77.866666666666674</v>
      </c>
      <c r="H228" s="36">
        <v>82.066666666666663</v>
      </c>
      <c r="I228" s="36">
        <v>82.883333333333326</v>
      </c>
      <c r="J228" s="36">
        <v>84.166666666666657</v>
      </c>
      <c r="K228" s="31">
        <v>81.599999999999994</v>
      </c>
      <c r="L228" s="31">
        <v>79.5</v>
      </c>
      <c r="M228" s="31">
        <v>381.53683000000001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116.6</v>
      </c>
      <c r="D229" s="36">
        <v>115.81666666666666</v>
      </c>
      <c r="E229" s="36">
        <v>114.53333333333333</v>
      </c>
      <c r="F229" s="36">
        <v>112.46666666666667</v>
      </c>
      <c r="G229" s="36">
        <v>111.18333333333334</v>
      </c>
      <c r="H229" s="36">
        <v>117.88333333333333</v>
      </c>
      <c r="I229" s="36">
        <v>119.16666666666666</v>
      </c>
      <c r="J229" s="36">
        <v>121.23333333333332</v>
      </c>
      <c r="K229" s="31">
        <v>117.1</v>
      </c>
      <c r="L229" s="31">
        <v>113.75</v>
      </c>
      <c r="M229" s="31">
        <v>69.128889999999998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1344.7</v>
      </c>
      <c r="D230" s="36">
        <v>1338.6000000000001</v>
      </c>
      <c r="E230" s="36">
        <v>1286.1000000000004</v>
      </c>
      <c r="F230" s="36">
        <v>1227.5000000000002</v>
      </c>
      <c r="G230" s="36">
        <v>1175.0000000000005</v>
      </c>
      <c r="H230" s="36">
        <v>1397.2000000000003</v>
      </c>
      <c r="I230" s="36">
        <v>1449.6999999999998</v>
      </c>
      <c r="J230" s="36">
        <v>1508.3000000000002</v>
      </c>
      <c r="K230" s="31">
        <v>1391.1</v>
      </c>
      <c r="L230" s="31">
        <v>1280</v>
      </c>
      <c r="M230" s="31">
        <v>0.57003000000000004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582.6</v>
      </c>
      <c r="D231" s="36">
        <v>585.7833333333333</v>
      </c>
      <c r="E231" s="36">
        <v>576.56666666666661</v>
      </c>
      <c r="F231" s="36">
        <v>570.5333333333333</v>
      </c>
      <c r="G231" s="36">
        <v>561.31666666666661</v>
      </c>
      <c r="H231" s="36">
        <v>591.81666666666661</v>
      </c>
      <c r="I231" s="36">
        <v>601.0333333333333</v>
      </c>
      <c r="J231" s="36">
        <v>607.06666666666661</v>
      </c>
      <c r="K231" s="31">
        <v>595</v>
      </c>
      <c r="L231" s="31">
        <v>579.75</v>
      </c>
      <c r="M231" s="31">
        <v>7.3908199999999997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247.2</v>
      </c>
      <c r="D232" s="36">
        <v>241.81666666666669</v>
      </c>
      <c r="E232" s="36">
        <v>233.88333333333338</v>
      </c>
      <c r="F232" s="36">
        <v>220.56666666666669</v>
      </c>
      <c r="G232" s="36">
        <v>212.63333333333338</v>
      </c>
      <c r="H232" s="36">
        <v>255.13333333333338</v>
      </c>
      <c r="I232" s="36">
        <v>263.06666666666672</v>
      </c>
      <c r="J232" s="36">
        <v>276.38333333333338</v>
      </c>
      <c r="K232" s="31">
        <v>249.75</v>
      </c>
      <c r="L232" s="31">
        <v>228.5</v>
      </c>
      <c r="M232" s="31">
        <v>90.108720000000005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184.9</v>
      </c>
      <c r="D233" s="36">
        <v>186.78333333333333</v>
      </c>
      <c r="E233" s="36">
        <v>179.71666666666667</v>
      </c>
      <c r="F233" s="36">
        <v>174.53333333333333</v>
      </c>
      <c r="G233" s="36">
        <v>167.46666666666667</v>
      </c>
      <c r="H233" s="36">
        <v>191.96666666666667</v>
      </c>
      <c r="I233" s="36">
        <v>199.03333333333333</v>
      </c>
      <c r="J233" s="36">
        <v>204.21666666666667</v>
      </c>
      <c r="K233" s="31">
        <v>193.85</v>
      </c>
      <c r="L233" s="31">
        <v>181.6</v>
      </c>
      <c r="M233" s="31">
        <v>196.65066999999999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125.35</v>
      </c>
      <c r="D234" s="36">
        <v>121.78333333333335</v>
      </c>
      <c r="E234" s="36">
        <v>116.66666666666669</v>
      </c>
      <c r="F234" s="36">
        <v>107.98333333333333</v>
      </c>
      <c r="G234" s="36">
        <v>102.86666666666667</v>
      </c>
      <c r="H234" s="36">
        <v>130.4666666666667</v>
      </c>
      <c r="I234" s="36">
        <v>135.58333333333334</v>
      </c>
      <c r="J234" s="36">
        <v>144.26666666666671</v>
      </c>
      <c r="K234" s="31">
        <v>126.9</v>
      </c>
      <c r="L234" s="31">
        <v>113.1</v>
      </c>
      <c r="M234" s="31">
        <v>628.05583999999999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2696.6</v>
      </c>
      <c r="D235" s="36">
        <v>2685.9500000000003</v>
      </c>
      <c r="E235" s="36">
        <v>2660.5000000000005</v>
      </c>
      <c r="F235" s="36">
        <v>2624.4</v>
      </c>
      <c r="G235" s="36">
        <v>2598.9500000000003</v>
      </c>
      <c r="H235" s="36">
        <v>2722.0500000000006</v>
      </c>
      <c r="I235" s="36">
        <v>2747.5000000000005</v>
      </c>
      <c r="J235" s="36">
        <v>2783.6000000000008</v>
      </c>
      <c r="K235" s="31">
        <v>2711.4</v>
      </c>
      <c r="L235" s="31">
        <v>2649.85</v>
      </c>
      <c r="M235" s="31">
        <v>1.6947700000000001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531.65</v>
      </c>
      <c r="D236" s="36">
        <v>536.35</v>
      </c>
      <c r="E236" s="36">
        <v>516.55000000000007</v>
      </c>
      <c r="F236" s="36">
        <v>501.45000000000005</v>
      </c>
      <c r="G236" s="36">
        <v>481.65000000000009</v>
      </c>
      <c r="H236" s="36">
        <v>551.45000000000005</v>
      </c>
      <c r="I236" s="36">
        <v>571.25</v>
      </c>
      <c r="J236" s="36">
        <v>586.35</v>
      </c>
      <c r="K236" s="31">
        <v>556.15</v>
      </c>
      <c r="L236" s="31">
        <v>521.25</v>
      </c>
      <c r="M236" s="31">
        <v>26.268370000000001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143.75</v>
      </c>
      <c r="D237" s="36">
        <v>143.21666666666667</v>
      </c>
      <c r="E237" s="36">
        <v>140.53333333333333</v>
      </c>
      <c r="F237" s="36">
        <v>137.31666666666666</v>
      </c>
      <c r="G237" s="36">
        <v>134.63333333333333</v>
      </c>
      <c r="H237" s="36">
        <v>146.43333333333334</v>
      </c>
      <c r="I237" s="36">
        <v>149.11666666666667</v>
      </c>
      <c r="J237" s="36">
        <v>152.33333333333334</v>
      </c>
      <c r="K237" s="31">
        <v>145.9</v>
      </c>
      <c r="L237" s="31">
        <v>140</v>
      </c>
      <c r="M237" s="31">
        <v>114.04781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532.95000000000005</v>
      </c>
      <c r="D238" s="36">
        <v>531.13333333333333</v>
      </c>
      <c r="E238" s="36">
        <v>525.26666666666665</v>
      </c>
      <c r="F238" s="36">
        <v>517.58333333333337</v>
      </c>
      <c r="G238" s="36">
        <v>511.7166666666667</v>
      </c>
      <c r="H238" s="36">
        <v>538.81666666666661</v>
      </c>
      <c r="I238" s="36">
        <v>544.68333333333317</v>
      </c>
      <c r="J238" s="36">
        <v>552.36666666666656</v>
      </c>
      <c r="K238" s="31">
        <v>537</v>
      </c>
      <c r="L238" s="31">
        <v>523.45000000000005</v>
      </c>
      <c r="M238" s="31">
        <v>50.104579999999999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182.5</v>
      </c>
      <c r="D239" s="36">
        <v>184.70000000000002</v>
      </c>
      <c r="E239" s="36">
        <v>175.55000000000004</v>
      </c>
      <c r="F239" s="36">
        <v>168.60000000000002</v>
      </c>
      <c r="G239" s="36">
        <v>159.45000000000005</v>
      </c>
      <c r="H239" s="36">
        <v>191.65000000000003</v>
      </c>
      <c r="I239" s="36">
        <v>200.8</v>
      </c>
      <c r="J239" s="36">
        <v>207.75000000000003</v>
      </c>
      <c r="K239" s="31">
        <v>193.85</v>
      </c>
      <c r="L239" s="31">
        <v>177.75</v>
      </c>
      <c r="M239" s="31">
        <v>841.37345000000005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71.099999999999994</v>
      </c>
      <c r="D240" s="36">
        <v>72.100000000000009</v>
      </c>
      <c r="E240" s="36">
        <v>66.700000000000017</v>
      </c>
      <c r="F240" s="36">
        <v>62.300000000000011</v>
      </c>
      <c r="G240" s="36">
        <v>56.90000000000002</v>
      </c>
      <c r="H240" s="36">
        <v>76.500000000000014</v>
      </c>
      <c r="I240" s="36">
        <v>81.90000000000002</v>
      </c>
      <c r="J240" s="36">
        <v>86.300000000000011</v>
      </c>
      <c r="K240" s="31">
        <v>77.5</v>
      </c>
      <c r="L240" s="31">
        <v>67.7</v>
      </c>
      <c r="M240" s="31">
        <v>808.07393000000002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939.15</v>
      </c>
      <c r="D241" s="36">
        <v>936.51666666666677</v>
      </c>
      <c r="E241" s="36">
        <v>918.63333333333355</v>
      </c>
      <c r="F241" s="36">
        <v>898.11666666666679</v>
      </c>
      <c r="G241" s="36">
        <v>880.23333333333358</v>
      </c>
      <c r="H241" s="36">
        <v>957.03333333333353</v>
      </c>
      <c r="I241" s="36">
        <v>974.91666666666674</v>
      </c>
      <c r="J241" s="36">
        <v>995.43333333333351</v>
      </c>
      <c r="K241" s="31">
        <v>954.4</v>
      </c>
      <c r="L241" s="31">
        <v>916</v>
      </c>
      <c r="M241" s="31">
        <v>24.826879999999999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153.69999999999999</v>
      </c>
      <c r="D242" s="36">
        <v>154.95000000000002</v>
      </c>
      <c r="E242" s="36">
        <v>147.90000000000003</v>
      </c>
      <c r="F242" s="36">
        <v>142.10000000000002</v>
      </c>
      <c r="G242" s="36">
        <v>135.05000000000004</v>
      </c>
      <c r="H242" s="36">
        <v>160.75000000000003</v>
      </c>
      <c r="I242" s="36">
        <v>167.80000000000004</v>
      </c>
      <c r="J242" s="36">
        <v>173.60000000000002</v>
      </c>
      <c r="K242" s="31">
        <v>162</v>
      </c>
      <c r="L242" s="31">
        <v>149.15</v>
      </c>
      <c r="M242" s="31">
        <v>648.01527999999996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1423.3</v>
      </c>
      <c r="D243" s="36">
        <v>1447.7166666666665</v>
      </c>
      <c r="E243" s="36">
        <v>1380.4833333333329</v>
      </c>
      <c r="F243" s="36">
        <v>1337.6666666666665</v>
      </c>
      <c r="G243" s="36">
        <v>1270.4333333333329</v>
      </c>
      <c r="H243" s="36">
        <v>1490.5333333333328</v>
      </c>
      <c r="I243" s="36">
        <v>1557.7666666666664</v>
      </c>
      <c r="J243" s="36">
        <v>1600.5833333333328</v>
      </c>
      <c r="K243" s="31">
        <v>1514.95</v>
      </c>
      <c r="L243" s="31">
        <v>1404.9</v>
      </c>
      <c r="M243" s="31">
        <v>4.6573700000000002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439.95</v>
      </c>
      <c r="D244" s="36">
        <v>436.38333333333338</v>
      </c>
      <c r="E244" s="36">
        <v>429.96666666666675</v>
      </c>
      <c r="F244" s="36">
        <v>419.98333333333335</v>
      </c>
      <c r="G244" s="36">
        <v>413.56666666666672</v>
      </c>
      <c r="H244" s="36">
        <v>446.36666666666679</v>
      </c>
      <c r="I244" s="36">
        <v>452.78333333333342</v>
      </c>
      <c r="J244" s="36">
        <v>462.76666666666682</v>
      </c>
      <c r="K244" s="31">
        <v>442.8</v>
      </c>
      <c r="L244" s="31">
        <v>426.4</v>
      </c>
      <c r="M244" s="31">
        <v>14.17071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226.15</v>
      </c>
      <c r="D245" s="36">
        <v>224.38333333333335</v>
      </c>
      <c r="E245" s="36">
        <v>219.7166666666667</v>
      </c>
      <c r="F245" s="36">
        <v>213.28333333333333</v>
      </c>
      <c r="G245" s="36">
        <v>208.61666666666667</v>
      </c>
      <c r="H245" s="36">
        <v>230.81666666666672</v>
      </c>
      <c r="I245" s="36">
        <v>235.48333333333341</v>
      </c>
      <c r="J245" s="36">
        <v>241.91666666666674</v>
      </c>
      <c r="K245" s="31">
        <v>229.05</v>
      </c>
      <c r="L245" s="31">
        <v>217.95</v>
      </c>
      <c r="M245" s="31">
        <v>195.74909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1486.25</v>
      </c>
      <c r="D246" s="36">
        <v>1480.1000000000001</v>
      </c>
      <c r="E246" s="36">
        <v>1468.8000000000002</v>
      </c>
      <c r="F246" s="36">
        <v>1451.3500000000001</v>
      </c>
      <c r="G246" s="36">
        <v>1440.0500000000002</v>
      </c>
      <c r="H246" s="36">
        <v>1497.5500000000002</v>
      </c>
      <c r="I246" s="36">
        <v>1508.85</v>
      </c>
      <c r="J246" s="36">
        <v>1526.3000000000002</v>
      </c>
      <c r="K246" s="31">
        <v>1491.4</v>
      </c>
      <c r="L246" s="31">
        <v>1462.65</v>
      </c>
      <c r="M246" s="31">
        <v>23.88841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35.25</v>
      </c>
      <c r="D247" s="36">
        <v>35.483333333333334</v>
      </c>
      <c r="E247" s="36">
        <v>34.06666666666667</v>
      </c>
      <c r="F247" s="36">
        <v>32.883333333333333</v>
      </c>
      <c r="G247" s="36">
        <v>31.466666666666669</v>
      </c>
      <c r="H247" s="36">
        <v>36.666666666666671</v>
      </c>
      <c r="I247" s="36">
        <v>38.083333333333329</v>
      </c>
      <c r="J247" s="36">
        <v>39.266666666666673</v>
      </c>
      <c r="K247" s="31">
        <v>36.9</v>
      </c>
      <c r="L247" s="31">
        <v>34.299999999999997</v>
      </c>
      <c r="M247" s="31">
        <v>335.35514999999998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5492.6</v>
      </c>
      <c r="D248" s="36">
        <v>5483.7833333333328</v>
      </c>
      <c r="E248" s="36">
        <v>5428.7166666666653</v>
      </c>
      <c r="F248" s="36">
        <v>5364.8333333333321</v>
      </c>
      <c r="G248" s="36">
        <v>5309.7666666666646</v>
      </c>
      <c r="H248" s="36">
        <v>5547.6666666666661</v>
      </c>
      <c r="I248" s="36">
        <v>5602.7333333333336</v>
      </c>
      <c r="J248" s="36">
        <v>5666.6166666666668</v>
      </c>
      <c r="K248" s="31">
        <v>5538.85</v>
      </c>
      <c r="L248" s="31">
        <v>5419.9</v>
      </c>
      <c r="M248" s="31">
        <v>3.5843500000000001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1669.35</v>
      </c>
      <c r="D249" s="36">
        <v>1674.0166666666667</v>
      </c>
      <c r="E249" s="36">
        <v>1655.1333333333332</v>
      </c>
      <c r="F249" s="36">
        <v>1640.9166666666665</v>
      </c>
      <c r="G249" s="36">
        <v>1622.0333333333331</v>
      </c>
      <c r="H249" s="36">
        <v>1688.2333333333333</v>
      </c>
      <c r="I249" s="36">
        <v>1707.116666666667</v>
      </c>
      <c r="J249" s="36">
        <v>1721.3333333333335</v>
      </c>
      <c r="K249" s="31">
        <v>1692.9</v>
      </c>
      <c r="L249" s="31">
        <v>1659.8</v>
      </c>
      <c r="M249" s="31">
        <v>46.000039999999998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3411.15</v>
      </c>
      <c r="D250" s="36">
        <v>3372.8333333333335</v>
      </c>
      <c r="E250" s="36">
        <v>3302.3666666666668</v>
      </c>
      <c r="F250" s="36">
        <v>3193.5833333333335</v>
      </c>
      <c r="G250" s="36">
        <v>3123.1166666666668</v>
      </c>
      <c r="H250" s="36">
        <v>3481.6166666666668</v>
      </c>
      <c r="I250" s="36">
        <v>3552.083333333333</v>
      </c>
      <c r="J250" s="36">
        <v>3660.8666666666668</v>
      </c>
      <c r="K250" s="31">
        <v>3443.3</v>
      </c>
      <c r="L250" s="31">
        <v>3264.05</v>
      </c>
      <c r="M250" s="31">
        <v>0.28991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1000.05</v>
      </c>
      <c r="D251" s="36">
        <v>1015.7666666666668</v>
      </c>
      <c r="E251" s="36">
        <v>974.28333333333353</v>
      </c>
      <c r="F251" s="36">
        <v>948.51666666666677</v>
      </c>
      <c r="G251" s="36">
        <v>907.03333333333353</v>
      </c>
      <c r="H251" s="36">
        <v>1041.5333333333335</v>
      </c>
      <c r="I251" s="36">
        <v>1083.0166666666669</v>
      </c>
      <c r="J251" s="36">
        <v>1108.7833333333335</v>
      </c>
      <c r="K251" s="31">
        <v>1057.25</v>
      </c>
      <c r="L251" s="31">
        <v>990</v>
      </c>
      <c r="M251" s="31">
        <v>5.7617599999999998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3105.95</v>
      </c>
      <c r="D252" s="36">
        <v>3082.5499999999997</v>
      </c>
      <c r="E252" s="36">
        <v>3007.5999999999995</v>
      </c>
      <c r="F252" s="36">
        <v>2909.2499999999995</v>
      </c>
      <c r="G252" s="36">
        <v>2834.2999999999993</v>
      </c>
      <c r="H252" s="36">
        <v>3180.8999999999996</v>
      </c>
      <c r="I252" s="36">
        <v>3255.8499999999995</v>
      </c>
      <c r="J252" s="36">
        <v>3354.2</v>
      </c>
      <c r="K252" s="31">
        <v>3157.5</v>
      </c>
      <c r="L252" s="31">
        <v>2984.2</v>
      </c>
      <c r="M252" s="31">
        <v>16.6721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1195.5999999999999</v>
      </c>
      <c r="D253" s="36">
        <v>1203.2</v>
      </c>
      <c r="E253" s="36">
        <v>1182.4000000000001</v>
      </c>
      <c r="F253" s="36">
        <v>1169.2</v>
      </c>
      <c r="G253" s="36">
        <v>1148.4000000000001</v>
      </c>
      <c r="H253" s="36">
        <v>1216.4000000000001</v>
      </c>
      <c r="I253" s="36">
        <v>1237.1999999999998</v>
      </c>
      <c r="J253" s="36">
        <v>1250.4000000000001</v>
      </c>
      <c r="K253" s="31">
        <v>1224</v>
      </c>
      <c r="L253" s="31">
        <v>1190</v>
      </c>
      <c r="M253" s="31">
        <v>2.5684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68.45</v>
      </c>
      <c r="D254" s="36">
        <v>67.516666666666666</v>
      </c>
      <c r="E254" s="36">
        <v>65.033333333333331</v>
      </c>
      <c r="F254" s="36">
        <v>61.61666666666666</v>
      </c>
      <c r="G254" s="36">
        <v>59.133333333333326</v>
      </c>
      <c r="H254" s="36">
        <v>70.933333333333337</v>
      </c>
      <c r="I254" s="36">
        <v>73.416666666666657</v>
      </c>
      <c r="J254" s="36">
        <v>76.833333333333343</v>
      </c>
      <c r="K254" s="31">
        <v>70</v>
      </c>
      <c r="L254" s="31">
        <v>64.099999999999994</v>
      </c>
      <c r="M254" s="31">
        <v>281.12918000000002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415.5</v>
      </c>
      <c r="D255" s="36">
        <v>416.10000000000008</v>
      </c>
      <c r="E255" s="36">
        <v>408.00000000000017</v>
      </c>
      <c r="F255" s="36">
        <v>400.50000000000011</v>
      </c>
      <c r="G255" s="36">
        <v>392.4000000000002</v>
      </c>
      <c r="H255" s="36">
        <v>423.60000000000014</v>
      </c>
      <c r="I255" s="36">
        <v>431.70000000000005</v>
      </c>
      <c r="J255" s="36">
        <v>439.2000000000001</v>
      </c>
      <c r="K255" s="31">
        <v>424.2</v>
      </c>
      <c r="L255" s="31">
        <v>408.6</v>
      </c>
      <c r="M255" s="31">
        <v>322.83965000000001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327.55</v>
      </c>
      <c r="D256" s="36">
        <v>331.66666666666669</v>
      </c>
      <c r="E256" s="36">
        <v>317.08333333333337</v>
      </c>
      <c r="F256" s="36">
        <v>306.61666666666667</v>
      </c>
      <c r="G256" s="36">
        <v>292.03333333333336</v>
      </c>
      <c r="H256" s="36">
        <v>342.13333333333338</v>
      </c>
      <c r="I256" s="36">
        <v>356.71666666666675</v>
      </c>
      <c r="J256" s="36">
        <v>367.18333333333339</v>
      </c>
      <c r="K256" s="31">
        <v>346.25</v>
      </c>
      <c r="L256" s="31">
        <v>321.2</v>
      </c>
      <c r="M256" s="31">
        <v>18.955649999999999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1725.75</v>
      </c>
      <c r="D257" s="36">
        <v>1724.95</v>
      </c>
      <c r="E257" s="36">
        <v>1695.8500000000001</v>
      </c>
      <c r="F257" s="36">
        <v>1665.95</v>
      </c>
      <c r="G257" s="36">
        <v>1636.8500000000001</v>
      </c>
      <c r="H257" s="36">
        <v>1754.8500000000001</v>
      </c>
      <c r="I257" s="36">
        <v>1783.95</v>
      </c>
      <c r="J257" s="36">
        <v>1813.8500000000001</v>
      </c>
      <c r="K257" s="31">
        <v>1754.05</v>
      </c>
      <c r="L257" s="31">
        <v>1695.05</v>
      </c>
      <c r="M257" s="31">
        <v>1.5318000000000001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4231.25</v>
      </c>
      <c r="D258" s="36">
        <v>4207.3499999999995</v>
      </c>
      <c r="E258" s="36">
        <v>4157.1999999999989</v>
      </c>
      <c r="F258" s="36">
        <v>4083.1499999999996</v>
      </c>
      <c r="G258" s="36">
        <v>4032.9999999999991</v>
      </c>
      <c r="H258" s="36">
        <v>4281.3999999999987</v>
      </c>
      <c r="I258" s="36">
        <v>4331.5499999999984</v>
      </c>
      <c r="J258" s="36">
        <v>4405.5999999999985</v>
      </c>
      <c r="K258" s="31">
        <v>4257.5</v>
      </c>
      <c r="L258" s="31">
        <v>4133.3</v>
      </c>
      <c r="M258" s="31">
        <v>1.0017499999999999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123.1</v>
      </c>
      <c r="D259" s="36">
        <v>123.06666666666666</v>
      </c>
      <c r="E259" s="36">
        <v>119.03333333333333</v>
      </c>
      <c r="F259" s="36">
        <v>114.96666666666667</v>
      </c>
      <c r="G259" s="36">
        <v>110.93333333333334</v>
      </c>
      <c r="H259" s="36">
        <v>127.13333333333333</v>
      </c>
      <c r="I259" s="36">
        <v>131.16666666666666</v>
      </c>
      <c r="J259" s="36">
        <v>135.23333333333332</v>
      </c>
      <c r="K259" s="31">
        <v>127.1</v>
      </c>
      <c r="L259" s="31">
        <v>119</v>
      </c>
      <c r="M259" s="31">
        <v>41.213659999999997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2013.45</v>
      </c>
      <c r="D260" s="36">
        <v>1999.8333333333333</v>
      </c>
      <c r="E260" s="36">
        <v>1951.6666666666665</v>
      </c>
      <c r="F260" s="36">
        <v>1889.8833333333332</v>
      </c>
      <c r="G260" s="36">
        <v>1841.7166666666665</v>
      </c>
      <c r="H260" s="36">
        <v>2061.6166666666668</v>
      </c>
      <c r="I260" s="36">
        <v>2109.7833333333328</v>
      </c>
      <c r="J260" s="36">
        <v>2171.5666666666666</v>
      </c>
      <c r="K260" s="31">
        <v>2048</v>
      </c>
      <c r="L260" s="31">
        <v>1938.05</v>
      </c>
      <c r="M260" s="31">
        <v>2.0437599999999998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607.35</v>
      </c>
      <c r="D261" s="36">
        <v>612.63333333333333</v>
      </c>
      <c r="E261" s="36">
        <v>591.26666666666665</v>
      </c>
      <c r="F261" s="36">
        <v>575.18333333333328</v>
      </c>
      <c r="G261" s="36">
        <v>553.81666666666661</v>
      </c>
      <c r="H261" s="36">
        <v>628.7166666666667</v>
      </c>
      <c r="I261" s="36">
        <v>650.08333333333326</v>
      </c>
      <c r="J261" s="36">
        <v>666.16666666666674</v>
      </c>
      <c r="K261" s="31">
        <v>634</v>
      </c>
      <c r="L261" s="31">
        <v>596.54999999999995</v>
      </c>
      <c r="M261" s="31">
        <v>17.648260000000001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761.45</v>
      </c>
      <c r="D262" s="36">
        <v>760.08333333333337</v>
      </c>
      <c r="E262" s="36">
        <v>743.2166666666667</v>
      </c>
      <c r="F262" s="36">
        <v>724.98333333333335</v>
      </c>
      <c r="G262" s="36">
        <v>708.11666666666667</v>
      </c>
      <c r="H262" s="36">
        <v>778.31666666666672</v>
      </c>
      <c r="I262" s="36">
        <v>795.18333333333328</v>
      </c>
      <c r="J262" s="36">
        <v>813.41666666666674</v>
      </c>
      <c r="K262" s="31">
        <v>776.95</v>
      </c>
      <c r="L262" s="31">
        <v>741.85</v>
      </c>
      <c r="M262" s="31">
        <v>18.789210000000001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323.8</v>
      </c>
      <c r="D263" s="36">
        <v>326.90000000000003</v>
      </c>
      <c r="E263" s="36">
        <v>317.90000000000009</v>
      </c>
      <c r="F263" s="36">
        <v>312.00000000000006</v>
      </c>
      <c r="G263" s="36">
        <v>303.00000000000011</v>
      </c>
      <c r="H263" s="36">
        <v>332.80000000000007</v>
      </c>
      <c r="I263" s="36">
        <v>341.79999999999995</v>
      </c>
      <c r="J263" s="36">
        <v>347.70000000000005</v>
      </c>
      <c r="K263" s="31">
        <v>335.9</v>
      </c>
      <c r="L263" s="31">
        <v>321</v>
      </c>
      <c r="M263" s="31">
        <v>3.3176199999999998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935.95</v>
      </c>
      <c r="D264" s="36">
        <v>945.98333333333323</v>
      </c>
      <c r="E264" s="36">
        <v>892.06666666666649</v>
      </c>
      <c r="F264" s="36">
        <v>848.18333333333328</v>
      </c>
      <c r="G264" s="36">
        <v>794.26666666666654</v>
      </c>
      <c r="H264" s="36">
        <v>989.86666666666645</v>
      </c>
      <c r="I264" s="36">
        <v>1043.7833333333333</v>
      </c>
      <c r="J264" s="36">
        <v>1087.6666666666665</v>
      </c>
      <c r="K264" s="31">
        <v>999.9</v>
      </c>
      <c r="L264" s="31">
        <v>902.1</v>
      </c>
      <c r="M264" s="31">
        <v>29.895659999999999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391.95</v>
      </c>
      <c r="D265" s="36">
        <v>393.3</v>
      </c>
      <c r="E265" s="36">
        <v>386.65000000000003</v>
      </c>
      <c r="F265" s="36">
        <v>381.35</v>
      </c>
      <c r="G265" s="36">
        <v>374.70000000000005</v>
      </c>
      <c r="H265" s="36">
        <v>398.6</v>
      </c>
      <c r="I265" s="36">
        <v>405.25</v>
      </c>
      <c r="J265" s="36">
        <v>410.55</v>
      </c>
      <c r="K265" s="31">
        <v>399.95</v>
      </c>
      <c r="L265" s="31">
        <v>388</v>
      </c>
      <c r="M265" s="31">
        <v>7.9498600000000001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103.8</v>
      </c>
      <c r="D266" s="36">
        <v>104.25</v>
      </c>
      <c r="E266" s="36">
        <v>100.4</v>
      </c>
      <c r="F266" s="36">
        <v>97</v>
      </c>
      <c r="G266" s="36">
        <v>93.15</v>
      </c>
      <c r="H266" s="36">
        <v>107.65</v>
      </c>
      <c r="I266" s="36">
        <v>111.5</v>
      </c>
      <c r="J266" s="36">
        <v>114.9</v>
      </c>
      <c r="K266" s="31">
        <v>108.1</v>
      </c>
      <c r="L266" s="31">
        <v>100.85</v>
      </c>
      <c r="M266" s="31">
        <v>53.228700000000003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500.2</v>
      </c>
      <c r="D267" s="36">
        <v>498.73333333333329</v>
      </c>
      <c r="E267" s="36">
        <v>485.56666666666661</v>
      </c>
      <c r="F267" s="36">
        <v>470.93333333333334</v>
      </c>
      <c r="G267" s="36">
        <v>457.76666666666665</v>
      </c>
      <c r="H267" s="36">
        <v>513.36666666666656</v>
      </c>
      <c r="I267" s="36">
        <v>526.53333333333319</v>
      </c>
      <c r="J267" s="36">
        <v>541.16666666666652</v>
      </c>
      <c r="K267" s="31">
        <v>511.9</v>
      </c>
      <c r="L267" s="31">
        <v>484.1</v>
      </c>
      <c r="M267" s="31">
        <v>31.88552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811.75</v>
      </c>
      <c r="D268" s="36">
        <v>812.4</v>
      </c>
      <c r="E268" s="36">
        <v>799.8</v>
      </c>
      <c r="F268" s="36">
        <v>787.85</v>
      </c>
      <c r="G268" s="36">
        <v>775.25</v>
      </c>
      <c r="H268" s="36">
        <v>824.34999999999991</v>
      </c>
      <c r="I268" s="36">
        <v>836.95</v>
      </c>
      <c r="J268" s="36">
        <v>848.89999999999986</v>
      </c>
      <c r="K268" s="31">
        <v>825</v>
      </c>
      <c r="L268" s="31">
        <v>800.45</v>
      </c>
      <c r="M268" s="31">
        <v>13.96058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482.05</v>
      </c>
      <c r="D269" s="36">
        <v>480.36666666666662</v>
      </c>
      <c r="E269" s="36">
        <v>476.73333333333323</v>
      </c>
      <c r="F269" s="36">
        <v>471.41666666666663</v>
      </c>
      <c r="G269" s="36">
        <v>467.78333333333325</v>
      </c>
      <c r="H269" s="36">
        <v>485.68333333333322</v>
      </c>
      <c r="I269" s="36">
        <v>489.31666666666655</v>
      </c>
      <c r="J269" s="36">
        <v>494.63333333333321</v>
      </c>
      <c r="K269" s="31">
        <v>484</v>
      </c>
      <c r="L269" s="31">
        <v>475.05</v>
      </c>
      <c r="M269" s="31">
        <v>17.99879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431</v>
      </c>
      <c r="D270" s="36">
        <v>434.0333333333333</v>
      </c>
      <c r="E270" s="36">
        <v>423.06666666666661</v>
      </c>
      <c r="F270" s="36">
        <v>415.13333333333333</v>
      </c>
      <c r="G270" s="36">
        <v>404.16666666666663</v>
      </c>
      <c r="H270" s="36">
        <v>441.96666666666658</v>
      </c>
      <c r="I270" s="36">
        <v>452.93333333333328</v>
      </c>
      <c r="J270" s="36">
        <v>460.86666666666656</v>
      </c>
      <c r="K270" s="31">
        <v>445</v>
      </c>
      <c r="L270" s="31">
        <v>426.1</v>
      </c>
      <c r="M270" s="31">
        <v>1.4256800000000001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560.79999999999995</v>
      </c>
      <c r="D271" s="36">
        <v>562.23333333333323</v>
      </c>
      <c r="E271" s="36">
        <v>551.06666666666649</v>
      </c>
      <c r="F271" s="36">
        <v>541.33333333333326</v>
      </c>
      <c r="G271" s="36">
        <v>530.16666666666652</v>
      </c>
      <c r="H271" s="36">
        <v>571.96666666666647</v>
      </c>
      <c r="I271" s="36">
        <v>583.13333333333321</v>
      </c>
      <c r="J271" s="36">
        <v>592.86666666666645</v>
      </c>
      <c r="K271" s="31">
        <v>573.4</v>
      </c>
      <c r="L271" s="31">
        <v>552.5</v>
      </c>
      <c r="M271" s="31">
        <v>2.6608299999999998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854.9</v>
      </c>
      <c r="D272" s="36">
        <v>871.63333333333333</v>
      </c>
      <c r="E272" s="36">
        <v>834.26666666666665</v>
      </c>
      <c r="F272" s="36">
        <v>813.63333333333333</v>
      </c>
      <c r="G272" s="36">
        <v>776.26666666666665</v>
      </c>
      <c r="H272" s="36">
        <v>892.26666666666665</v>
      </c>
      <c r="I272" s="36">
        <v>929.63333333333321</v>
      </c>
      <c r="J272" s="36">
        <v>950.26666666666665</v>
      </c>
      <c r="K272" s="31">
        <v>909</v>
      </c>
      <c r="L272" s="31">
        <v>851</v>
      </c>
      <c r="M272" s="31">
        <v>7.4471600000000002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445.6</v>
      </c>
      <c r="D273" s="36">
        <v>451.7</v>
      </c>
      <c r="E273" s="36">
        <v>437.4</v>
      </c>
      <c r="F273" s="36">
        <v>429.2</v>
      </c>
      <c r="G273" s="36">
        <v>414.9</v>
      </c>
      <c r="H273" s="36">
        <v>459.9</v>
      </c>
      <c r="I273" s="36">
        <v>474.20000000000005</v>
      </c>
      <c r="J273" s="36">
        <v>482.4</v>
      </c>
      <c r="K273" s="31">
        <v>466</v>
      </c>
      <c r="L273" s="31">
        <v>443.5</v>
      </c>
      <c r="M273" s="31">
        <v>12.107379999999999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753.1</v>
      </c>
      <c r="D274" s="36">
        <v>757.48333333333323</v>
      </c>
      <c r="E274" s="36">
        <v>744.91666666666652</v>
      </c>
      <c r="F274" s="36">
        <v>736.73333333333323</v>
      </c>
      <c r="G274" s="36">
        <v>724.16666666666652</v>
      </c>
      <c r="H274" s="36">
        <v>765.66666666666652</v>
      </c>
      <c r="I274" s="36">
        <v>778.23333333333335</v>
      </c>
      <c r="J274" s="36">
        <v>786.41666666666652</v>
      </c>
      <c r="K274" s="31">
        <v>770.05</v>
      </c>
      <c r="L274" s="31">
        <v>749.3</v>
      </c>
      <c r="M274" s="31">
        <v>1.1961299999999999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1248</v>
      </c>
      <c r="D275" s="36">
        <v>1249.7666666666667</v>
      </c>
      <c r="E275" s="36">
        <v>1219.5333333333333</v>
      </c>
      <c r="F275" s="36">
        <v>1191.0666666666666</v>
      </c>
      <c r="G275" s="36">
        <v>1160.8333333333333</v>
      </c>
      <c r="H275" s="36">
        <v>1278.2333333333333</v>
      </c>
      <c r="I275" s="36">
        <v>1308.4666666666665</v>
      </c>
      <c r="J275" s="36">
        <v>1336.9333333333334</v>
      </c>
      <c r="K275" s="31">
        <v>1280</v>
      </c>
      <c r="L275" s="31">
        <v>1221.3</v>
      </c>
      <c r="M275" s="31">
        <v>1.5711599999999999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877.7</v>
      </c>
      <c r="D276" s="36">
        <v>869.38333333333333</v>
      </c>
      <c r="E276" s="36">
        <v>853.81666666666661</v>
      </c>
      <c r="F276" s="36">
        <v>829.93333333333328</v>
      </c>
      <c r="G276" s="36">
        <v>814.36666666666656</v>
      </c>
      <c r="H276" s="36">
        <v>893.26666666666665</v>
      </c>
      <c r="I276" s="36">
        <v>908.83333333333348</v>
      </c>
      <c r="J276" s="36">
        <v>932.7166666666667</v>
      </c>
      <c r="K276" s="31">
        <v>884.95</v>
      </c>
      <c r="L276" s="31">
        <v>845.5</v>
      </c>
      <c r="M276" s="31">
        <v>5.1632699999999998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357.95</v>
      </c>
      <c r="D277" s="36">
        <v>354.98333333333335</v>
      </c>
      <c r="E277" s="36">
        <v>347.9666666666667</v>
      </c>
      <c r="F277" s="36">
        <v>337.98333333333335</v>
      </c>
      <c r="G277" s="36">
        <v>330.9666666666667</v>
      </c>
      <c r="H277" s="36">
        <v>364.9666666666667</v>
      </c>
      <c r="I277" s="36">
        <v>371.98333333333335</v>
      </c>
      <c r="J277" s="36">
        <v>381.9666666666667</v>
      </c>
      <c r="K277" s="31">
        <v>362</v>
      </c>
      <c r="L277" s="31">
        <v>345</v>
      </c>
      <c r="M277" s="31">
        <v>52.572470000000003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316.75</v>
      </c>
      <c r="D278" s="36">
        <v>316.71666666666664</v>
      </c>
      <c r="E278" s="36">
        <v>314.0333333333333</v>
      </c>
      <c r="F278" s="36">
        <v>311.31666666666666</v>
      </c>
      <c r="G278" s="36">
        <v>308.63333333333333</v>
      </c>
      <c r="H278" s="36">
        <v>319.43333333333328</v>
      </c>
      <c r="I278" s="36">
        <v>322.11666666666656</v>
      </c>
      <c r="J278" s="36">
        <v>324.83333333333326</v>
      </c>
      <c r="K278" s="31">
        <v>319.39999999999998</v>
      </c>
      <c r="L278" s="31">
        <v>314</v>
      </c>
      <c r="M278" s="31">
        <v>2.08772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183.2</v>
      </c>
      <c r="D279" s="36">
        <v>182.68333333333331</v>
      </c>
      <c r="E279" s="36">
        <v>178.61666666666662</v>
      </c>
      <c r="F279" s="36">
        <v>174.0333333333333</v>
      </c>
      <c r="G279" s="36">
        <v>169.96666666666661</v>
      </c>
      <c r="H279" s="36">
        <v>187.26666666666662</v>
      </c>
      <c r="I279" s="36">
        <v>191.33333333333329</v>
      </c>
      <c r="J279" s="36">
        <v>195.91666666666663</v>
      </c>
      <c r="K279" s="31">
        <v>186.75</v>
      </c>
      <c r="L279" s="31">
        <v>178.1</v>
      </c>
      <c r="M279" s="31">
        <v>17.937940000000001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658.85</v>
      </c>
      <c r="D280" s="36">
        <v>660.0333333333333</v>
      </c>
      <c r="E280" s="36">
        <v>648.81666666666661</v>
      </c>
      <c r="F280" s="36">
        <v>638.7833333333333</v>
      </c>
      <c r="G280" s="36">
        <v>627.56666666666661</v>
      </c>
      <c r="H280" s="36">
        <v>670.06666666666661</v>
      </c>
      <c r="I280" s="36">
        <v>681.2833333333333</v>
      </c>
      <c r="J280" s="36">
        <v>691.31666666666661</v>
      </c>
      <c r="K280" s="31">
        <v>671.25</v>
      </c>
      <c r="L280" s="31">
        <v>650</v>
      </c>
      <c r="M280" s="31">
        <v>3.7729499999999998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3320</v>
      </c>
      <c r="D281" s="36">
        <v>3281.1666666666665</v>
      </c>
      <c r="E281" s="36">
        <v>3223.333333333333</v>
      </c>
      <c r="F281" s="36">
        <v>3126.6666666666665</v>
      </c>
      <c r="G281" s="36">
        <v>3068.833333333333</v>
      </c>
      <c r="H281" s="36">
        <v>3377.833333333333</v>
      </c>
      <c r="I281" s="36">
        <v>3435.6666666666661</v>
      </c>
      <c r="J281" s="36">
        <v>3532.333333333333</v>
      </c>
      <c r="K281" s="31">
        <v>3339</v>
      </c>
      <c r="L281" s="31">
        <v>3184.5</v>
      </c>
      <c r="M281" s="31">
        <v>2.13348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643.6</v>
      </c>
      <c r="D282" s="36">
        <v>647.65</v>
      </c>
      <c r="E282" s="36">
        <v>626.5</v>
      </c>
      <c r="F282" s="36">
        <v>609.4</v>
      </c>
      <c r="G282" s="36">
        <v>588.25</v>
      </c>
      <c r="H282" s="36">
        <v>664.75</v>
      </c>
      <c r="I282" s="36">
        <v>685.89999999999986</v>
      </c>
      <c r="J282" s="36">
        <v>703</v>
      </c>
      <c r="K282" s="31">
        <v>668.8</v>
      </c>
      <c r="L282" s="31">
        <v>630.54999999999995</v>
      </c>
      <c r="M282" s="31">
        <v>0.33921000000000001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679.3</v>
      </c>
      <c r="D283" s="36">
        <v>673.66666666666663</v>
      </c>
      <c r="E283" s="36">
        <v>652.83333333333326</v>
      </c>
      <c r="F283" s="36">
        <v>626.36666666666667</v>
      </c>
      <c r="G283" s="36">
        <v>605.5333333333333</v>
      </c>
      <c r="H283" s="36">
        <v>700.13333333333321</v>
      </c>
      <c r="I283" s="36">
        <v>720.96666666666647</v>
      </c>
      <c r="J283" s="36">
        <v>747.43333333333317</v>
      </c>
      <c r="K283" s="31">
        <v>694.5</v>
      </c>
      <c r="L283" s="31">
        <v>647.20000000000005</v>
      </c>
      <c r="M283" s="31">
        <v>6.1589700000000001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272.14999999999998</v>
      </c>
      <c r="D284" s="36">
        <v>275.0333333333333</v>
      </c>
      <c r="E284" s="36">
        <v>266.41666666666663</v>
      </c>
      <c r="F284" s="36">
        <v>260.68333333333334</v>
      </c>
      <c r="G284" s="36">
        <v>252.06666666666666</v>
      </c>
      <c r="H284" s="36">
        <v>280.76666666666659</v>
      </c>
      <c r="I284" s="36">
        <v>289.38333333333327</v>
      </c>
      <c r="J284" s="36">
        <v>295.11666666666656</v>
      </c>
      <c r="K284" s="31">
        <v>283.64999999999998</v>
      </c>
      <c r="L284" s="31">
        <v>269.3</v>
      </c>
      <c r="M284" s="31">
        <v>16.819980000000001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1742.45</v>
      </c>
      <c r="D285" s="36">
        <v>1736.8166666666666</v>
      </c>
      <c r="E285" s="36">
        <v>1724.6333333333332</v>
      </c>
      <c r="F285" s="36">
        <v>1706.8166666666666</v>
      </c>
      <c r="G285" s="36">
        <v>1694.6333333333332</v>
      </c>
      <c r="H285" s="36">
        <v>1754.6333333333332</v>
      </c>
      <c r="I285" s="36">
        <v>1766.8166666666666</v>
      </c>
      <c r="J285" s="36">
        <v>1784.6333333333332</v>
      </c>
      <c r="K285" s="31">
        <v>1749</v>
      </c>
      <c r="L285" s="31">
        <v>1719</v>
      </c>
      <c r="M285" s="31">
        <v>40.639760000000003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1727.85</v>
      </c>
      <c r="D286" s="36">
        <v>1711.75</v>
      </c>
      <c r="E286" s="36">
        <v>1687.5</v>
      </c>
      <c r="F286" s="36">
        <v>1647.15</v>
      </c>
      <c r="G286" s="36">
        <v>1622.9</v>
      </c>
      <c r="H286" s="36">
        <v>1752.1</v>
      </c>
      <c r="I286" s="36">
        <v>1776.35</v>
      </c>
      <c r="J286" s="36">
        <v>1816.6999999999998</v>
      </c>
      <c r="K286" s="31">
        <v>1736</v>
      </c>
      <c r="L286" s="31">
        <v>1671.4</v>
      </c>
      <c r="M286" s="31">
        <v>12.449450000000001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359.15</v>
      </c>
      <c r="D287" s="36">
        <v>358.40000000000003</v>
      </c>
      <c r="E287" s="36">
        <v>355.75000000000006</v>
      </c>
      <c r="F287" s="36">
        <v>352.35</v>
      </c>
      <c r="G287" s="36">
        <v>349.70000000000005</v>
      </c>
      <c r="H287" s="36">
        <v>361.80000000000007</v>
      </c>
      <c r="I287" s="36">
        <v>364.45000000000005</v>
      </c>
      <c r="J287" s="36">
        <v>367.85000000000008</v>
      </c>
      <c r="K287" s="31">
        <v>361.05</v>
      </c>
      <c r="L287" s="31">
        <v>355</v>
      </c>
      <c r="M287" s="31">
        <v>1.46845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2169.35</v>
      </c>
      <c r="D288" s="36">
        <v>2153.2666666666669</v>
      </c>
      <c r="E288" s="36">
        <v>2113.0333333333338</v>
      </c>
      <c r="F288" s="36">
        <v>2056.7166666666667</v>
      </c>
      <c r="G288" s="36">
        <v>2016.4833333333336</v>
      </c>
      <c r="H288" s="36">
        <v>2209.5833333333339</v>
      </c>
      <c r="I288" s="36">
        <v>2249.8166666666666</v>
      </c>
      <c r="J288" s="36">
        <v>2306.1333333333341</v>
      </c>
      <c r="K288" s="31">
        <v>2193.5</v>
      </c>
      <c r="L288" s="31">
        <v>2096.9499999999998</v>
      </c>
      <c r="M288" s="31">
        <v>0.52685999999999999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4004.15</v>
      </c>
      <c r="D289" s="36">
        <v>3965.4833333333336</v>
      </c>
      <c r="E289" s="36">
        <v>3898.7666666666673</v>
      </c>
      <c r="F289" s="36">
        <v>3793.3833333333337</v>
      </c>
      <c r="G289" s="36">
        <v>3726.6666666666674</v>
      </c>
      <c r="H289" s="36">
        <v>4070.8666666666672</v>
      </c>
      <c r="I289" s="36">
        <v>4137.5833333333339</v>
      </c>
      <c r="J289" s="36">
        <v>4242.9666666666672</v>
      </c>
      <c r="K289" s="31">
        <v>4032.2</v>
      </c>
      <c r="L289" s="31">
        <v>3860.1</v>
      </c>
      <c r="M289" s="31">
        <v>0.34347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171.5</v>
      </c>
      <c r="D290" s="36">
        <v>170.13333333333333</v>
      </c>
      <c r="E290" s="36">
        <v>167.11666666666665</v>
      </c>
      <c r="F290" s="36">
        <v>162.73333333333332</v>
      </c>
      <c r="G290" s="36">
        <v>159.71666666666664</v>
      </c>
      <c r="H290" s="36">
        <v>174.51666666666665</v>
      </c>
      <c r="I290" s="36">
        <v>177.5333333333333</v>
      </c>
      <c r="J290" s="36">
        <v>181.91666666666666</v>
      </c>
      <c r="K290" s="31">
        <v>173.15</v>
      </c>
      <c r="L290" s="31">
        <v>165.75</v>
      </c>
      <c r="M290" s="31">
        <v>50.267899999999997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5565.8</v>
      </c>
      <c r="D291" s="36">
        <v>5549.45</v>
      </c>
      <c r="E291" s="36">
        <v>5481.45</v>
      </c>
      <c r="F291" s="36">
        <v>5397.1</v>
      </c>
      <c r="G291" s="36">
        <v>5329.1</v>
      </c>
      <c r="H291" s="36">
        <v>5633.7999999999993</v>
      </c>
      <c r="I291" s="36">
        <v>5701.7999999999993</v>
      </c>
      <c r="J291" s="36">
        <v>5786.1499999999987</v>
      </c>
      <c r="K291" s="31">
        <v>5617.45</v>
      </c>
      <c r="L291" s="31">
        <v>5465.1</v>
      </c>
      <c r="M291" s="31">
        <v>0.66042999999999996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13778.85</v>
      </c>
      <c r="D292" s="36">
        <v>13817.383333333333</v>
      </c>
      <c r="E292" s="36">
        <v>13682.066666666666</v>
      </c>
      <c r="F292" s="36">
        <v>13585.283333333333</v>
      </c>
      <c r="G292" s="36">
        <v>13449.966666666665</v>
      </c>
      <c r="H292" s="36">
        <v>13914.166666666666</v>
      </c>
      <c r="I292" s="36">
        <v>14049.483333333335</v>
      </c>
      <c r="J292" s="36">
        <v>14146.266666666666</v>
      </c>
      <c r="K292" s="31">
        <v>13952.7</v>
      </c>
      <c r="L292" s="31">
        <v>13720.6</v>
      </c>
      <c r="M292" s="31">
        <v>6.0130000000000003E-2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3324.55</v>
      </c>
      <c r="D293" s="36">
        <v>3341.1666666666665</v>
      </c>
      <c r="E293" s="36">
        <v>3292.333333333333</v>
      </c>
      <c r="F293" s="36">
        <v>3260.1166666666663</v>
      </c>
      <c r="G293" s="36">
        <v>3211.2833333333328</v>
      </c>
      <c r="H293" s="36">
        <v>3373.3833333333332</v>
      </c>
      <c r="I293" s="36">
        <v>3422.2166666666662</v>
      </c>
      <c r="J293" s="36">
        <v>3454.4333333333334</v>
      </c>
      <c r="K293" s="31">
        <v>3390</v>
      </c>
      <c r="L293" s="31">
        <v>3308.95</v>
      </c>
      <c r="M293" s="31">
        <v>31.218730000000001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507.85</v>
      </c>
      <c r="D294" s="36">
        <v>510.11666666666662</v>
      </c>
      <c r="E294" s="36">
        <v>495.73333333333323</v>
      </c>
      <c r="F294" s="36">
        <v>483.61666666666662</v>
      </c>
      <c r="G294" s="36">
        <v>469.23333333333323</v>
      </c>
      <c r="H294" s="36">
        <v>522.23333333333323</v>
      </c>
      <c r="I294" s="36">
        <v>536.61666666666656</v>
      </c>
      <c r="J294" s="36">
        <v>548.73333333333323</v>
      </c>
      <c r="K294" s="31">
        <v>524.5</v>
      </c>
      <c r="L294" s="31">
        <v>498</v>
      </c>
      <c r="M294" s="31">
        <v>9.4770500000000002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392.5</v>
      </c>
      <c r="D295" s="36">
        <v>391.5</v>
      </c>
      <c r="E295" s="36">
        <v>387</v>
      </c>
      <c r="F295" s="36">
        <v>381.5</v>
      </c>
      <c r="G295" s="36">
        <v>377</v>
      </c>
      <c r="H295" s="36">
        <v>397</v>
      </c>
      <c r="I295" s="36">
        <v>401.5</v>
      </c>
      <c r="J295" s="36">
        <v>407</v>
      </c>
      <c r="K295" s="31">
        <v>396</v>
      </c>
      <c r="L295" s="31">
        <v>386</v>
      </c>
      <c r="M295" s="31">
        <v>8.53538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258.7</v>
      </c>
      <c r="D296" s="36">
        <v>258.75</v>
      </c>
      <c r="E296" s="36">
        <v>253.45</v>
      </c>
      <c r="F296" s="36">
        <v>248.2</v>
      </c>
      <c r="G296" s="36">
        <v>242.89999999999998</v>
      </c>
      <c r="H296" s="36">
        <v>264</v>
      </c>
      <c r="I296" s="36">
        <v>269.29999999999995</v>
      </c>
      <c r="J296" s="36">
        <v>274.55</v>
      </c>
      <c r="K296" s="31">
        <v>264.05</v>
      </c>
      <c r="L296" s="31">
        <v>253.5</v>
      </c>
      <c r="M296" s="31">
        <v>7.5904100000000003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136.30000000000001</v>
      </c>
      <c r="D297" s="36">
        <v>136.45000000000002</v>
      </c>
      <c r="E297" s="36">
        <v>133.35000000000002</v>
      </c>
      <c r="F297" s="36">
        <v>130.4</v>
      </c>
      <c r="G297" s="36">
        <v>127.30000000000001</v>
      </c>
      <c r="H297" s="36">
        <v>139.40000000000003</v>
      </c>
      <c r="I297" s="36">
        <v>142.5</v>
      </c>
      <c r="J297" s="36">
        <v>145.45000000000005</v>
      </c>
      <c r="K297" s="31">
        <v>139.55000000000001</v>
      </c>
      <c r="L297" s="31">
        <v>133.5</v>
      </c>
      <c r="M297" s="31">
        <v>33.027200000000001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650.20000000000005</v>
      </c>
      <c r="D298" s="36">
        <v>646.41666666666663</v>
      </c>
      <c r="E298" s="36">
        <v>635.93333333333328</v>
      </c>
      <c r="F298" s="36">
        <v>621.66666666666663</v>
      </c>
      <c r="G298" s="36">
        <v>611.18333333333328</v>
      </c>
      <c r="H298" s="36">
        <v>660.68333333333328</v>
      </c>
      <c r="I298" s="36">
        <v>671.16666666666663</v>
      </c>
      <c r="J298" s="36">
        <v>685.43333333333328</v>
      </c>
      <c r="K298" s="31">
        <v>656.9</v>
      </c>
      <c r="L298" s="31">
        <v>632.15</v>
      </c>
      <c r="M298" s="31">
        <v>20.171309999999998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1080.8499999999999</v>
      </c>
      <c r="D299" s="36">
        <v>1107.6166666666666</v>
      </c>
      <c r="E299" s="36">
        <v>1040.2333333333331</v>
      </c>
      <c r="F299" s="36">
        <v>999.61666666666656</v>
      </c>
      <c r="G299" s="36">
        <v>932.23333333333312</v>
      </c>
      <c r="H299" s="36">
        <v>1148.2333333333331</v>
      </c>
      <c r="I299" s="36">
        <v>1215.6166666666668</v>
      </c>
      <c r="J299" s="36">
        <v>1256.2333333333331</v>
      </c>
      <c r="K299" s="31">
        <v>1175</v>
      </c>
      <c r="L299" s="31">
        <v>1067</v>
      </c>
      <c r="M299" s="31">
        <v>215.51992000000001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5608.2</v>
      </c>
      <c r="D300" s="36">
        <v>5621.7333333333336</v>
      </c>
      <c r="E300" s="36">
        <v>5523.4666666666672</v>
      </c>
      <c r="F300" s="36">
        <v>5438.7333333333336</v>
      </c>
      <c r="G300" s="36">
        <v>5340.4666666666672</v>
      </c>
      <c r="H300" s="36">
        <v>5706.4666666666672</v>
      </c>
      <c r="I300" s="36">
        <v>5804.7333333333336</v>
      </c>
      <c r="J300" s="36">
        <v>5889.4666666666672</v>
      </c>
      <c r="K300" s="31">
        <v>5720</v>
      </c>
      <c r="L300" s="31">
        <v>5537</v>
      </c>
      <c r="M300" s="31">
        <v>0.22894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5453.3</v>
      </c>
      <c r="D301" s="36">
        <v>5428.4333333333334</v>
      </c>
      <c r="E301" s="36">
        <v>5386.8666666666668</v>
      </c>
      <c r="F301" s="36">
        <v>5320.4333333333334</v>
      </c>
      <c r="G301" s="36">
        <v>5278.8666666666668</v>
      </c>
      <c r="H301" s="36">
        <v>5494.8666666666668</v>
      </c>
      <c r="I301" s="36">
        <v>5536.4333333333343</v>
      </c>
      <c r="J301" s="36">
        <v>5602.8666666666668</v>
      </c>
      <c r="K301" s="31">
        <v>5470</v>
      </c>
      <c r="L301" s="31">
        <v>5362</v>
      </c>
      <c r="M301" s="31">
        <v>1.96922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1622.1</v>
      </c>
      <c r="D302" s="36">
        <v>1630.6666666666667</v>
      </c>
      <c r="E302" s="36">
        <v>1606.4833333333336</v>
      </c>
      <c r="F302" s="36">
        <v>1590.8666666666668</v>
      </c>
      <c r="G302" s="36">
        <v>1566.6833333333336</v>
      </c>
      <c r="H302" s="36">
        <v>1646.2833333333335</v>
      </c>
      <c r="I302" s="36">
        <v>1670.4666666666665</v>
      </c>
      <c r="J302" s="36">
        <v>1686.0833333333335</v>
      </c>
      <c r="K302" s="31">
        <v>1654.85</v>
      </c>
      <c r="L302" s="31">
        <v>1615.05</v>
      </c>
      <c r="M302" s="31">
        <v>30.21386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1208.0999999999999</v>
      </c>
      <c r="D303" s="36">
        <v>1220.8500000000001</v>
      </c>
      <c r="E303" s="36">
        <v>1182.3000000000002</v>
      </c>
      <c r="F303" s="36">
        <v>1156.5</v>
      </c>
      <c r="G303" s="36">
        <v>1117.95</v>
      </c>
      <c r="H303" s="36">
        <v>1246.6500000000003</v>
      </c>
      <c r="I303" s="36">
        <v>1285.2</v>
      </c>
      <c r="J303" s="36">
        <v>1311.0000000000005</v>
      </c>
      <c r="K303" s="31">
        <v>1259.4000000000001</v>
      </c>
      <c r="L303" s="31">
        <v>1195.05</v>
      </c>
      <c r="M303" s="31">
        <v>1.15523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1088.8</v>
      </c>
      <c r="D304" s="36">
        <v>1083.8666666666668</v>
      </c>
      <c r="E304" s="36">
        <v>1067.7333333333336</v>
      </c>
      <c r="F304" s="36">
        <v>1046.6666666666667</v>
      </c>
      <c r="G304" s="36">
        <v>1030.5333333333335</v>
      </c>
      <c r="H304" s="36">
        <v>1104.9333333333336</v>
      </c>
      <c r="I304" s="36">
        <v>1121.0666666666668</v>
      </c>
      <c r="J304" s="36">
        <v>1142.1333333333337</v>
      </c>
      <c r="K304" s="31">
        <v>1100</v>
      </c>
      <c r="L304" s="31">
        <v>1062.8</v>
      </c>
      <c r="M304" s="31">
        <v>4.0664800000000003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1474</v>
      </c>
      <c r="D305" s="36">
        <v>1468.0833333333333</v>
      </c>
      <c r="E305" s="36">
        <v>1446.3166666666666</v>
      </c>
      <c r="F305" s="36">
        <v>1418.6333333333334</v>
      </c>
      <c r="G305" s="36">
        <v>1396.8666666666668</v>
      </c>
      <c r="H305" s="36">
        <v>1495.7666666666664</v>
      </c>
      <c r="I305" s="36">
        <v>1517.5333333333333</v>
      </c>
      <c r="J305" s="36">
        <v>1545.2166666666662</v>
      </c>
      <c r="K305" s="31">
        <v>1489.85</v>
      </c>
      <c r="L305" s="31">
        <v>1440.4</v>
      </c>
      <c r="M305" s="31">
        <v>2.8359200000000002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288.85000000000002</v>
      </c>
      <c r="D306" s="36">
        <v>288.08333333333337</v>
      </c>
      <c r="E306" s="36">
        <v>282.86666666666673</v>
      </c>
      <c r="F306" s="36">
        <v>276.88333333333338</v>
      </c>
      <c r="G306" s="36">
        <v>271.66666666666674</v>
      </c>
      <c r="H306" s="36">
        <v>294.06666666666672</v>
      </c>
      <c r="I306" s="36">
        <v>299.28333333333342</v>
      </c>
      <c r="J306" s="36">
        <v>305.26666666666671</v>
      </c>
      <c r="K306" s="31">
        <v>293.3</v>
      </c>
      <c r="L306" s="31">
        <v>282.10000000000002</v>
      </c>
      <c r="M306" s="31">
        <v>32.206690000000002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1646.4</v>
      </c>
      <c r="D307" s="36">
        <v>1654.7166666666665</v>
      </c>
      <c r="E307" s="36">
        <v>1619.6833333333329</v>
      </c>
      <c r="F307" s="36">
        <v>1592.9666666666665</v>
      </c>
      <c r="G307" s="36">
        <v>1557.9333333333329</v>
      </c>
      <c r="H307" s="36">
        <v>1681.4333333333329</v>
      </c>
      <c r="I307" s="36">
        <v>1716.4666666666662</v>
      </c>
      <c r="J307" s="36">
        <v>1743.1833333333329</v>
      </c>
      <c r="K307" s="31">
        <v>1689.75</v>
      </c>
      <c r="L307" s="31">
        <v>1628</v>
      </c>
      <c r="M307" s="31">
        <v>20.339500000000001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411.45</v>
      </c>
      <c r="D308" s="36">
        <v>415.34999999999997</v>
      </c>
      <c r="E308" s="36">
        <v>403.24999999999994</v>
      </c>
      <c r="F308" s="36">
        <v>395.04999999999995</v>
      </c>
      <c r="G308" s="36">
        <v>382.94999999999993</v>
      </c>
      <c r="H308" s="36">
        <v>423.54999999999995</v>
      </c>
      <c r="I308" s="36">
        <v>435.65</v>
      </c>
      <c r="J308" s="36">
        <v>443.84999999999997</v>
      </c>
      <c r="K308" s="31">
        <v>427.45</v>
      </c>
      <c r="L308" s="31">
        <v>407.15</v>
      </c>
      <c r="M308" s="31">
        <v>1.9157200000000001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588.29999999999995</v>
      </c>
      <c r="D309" s="36">
        <v>591.94999999999993</v>
      </c>
      <c r="E309" s="36">
        <v>573.89999999999986</v>
      </c>
      <c r="F309" s="36">
        <v>559.49999999999989</v>
      </c>
      <c r="G309" s="36">
        <v>541.44999999999982</v>
      </c>
      <c r="H309" s="36">
        <v>606.34999999999991</v>
      </c>
      <c r="I309" s="36">
        <v>624.39999999999986</v>
      </c>
      <c r="J309" s="36">
        <v>638.79999999999995</v>
      </c>
      <c r="K309" s="31">
        <v>610</v>
      </c>
      <c r="L309" s="31">
        <v>577.54999999999995</v>
      </c>
      <c r="M309" s="31">
        <v>2.1931400000000001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387.15</v>
      </c>
      <c r="D310" s="36">
        <v>389.71666666666664</v>
      </c>
      <c r="E310" s="36">
        <v>381.48333333333329</v>
      </c>
      <c r="F310" s="36">
        <v>375.81666666666666</v>
      </c>
      <c r="G310" s="36">
        <v>367.58333333333331</v>
      </c>
      <c r="H310" s="36">
        <v>395.38333333333327</v>
      </c>
      <c r="I310" s="36">
        <v>403.61666666666662</v>
      </c>
      <c r="J310" s="36">
        <v>409.28333333333325</v>
      </c>
      <c r="K310" s="31">
        <v>397.95</v>
      </c>
      <c r="L310" s="31">
        <v>384.05</v>
      </c>
      <c r="M310" s="31">
        <v>2.3105199999999999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183.45</v>
      </c>
      <c r="D311" s="36">
        <v>182.94999999999996</v>
      </c>
      <c r="E311" s="36">
        <v>179.29999999999993</v>
      </c>
      <c r="F311" s="36">
        <v>175.14999999999998</v>
      </c>
      <c r="G311" s="36">
        <v>171.49999999999994</v>
      </c>
      <c r="H311" s="36">
        <v>187.09999999999991</v>
      </c>
      <c r="I311" s="36">
        <v>190.74999999999994</v>
      </c>
      <c r="J311" s="36">
        <v>194.89999999999989</v>
      </c>
      <c r="K311" s="31">
        <v>186.6</v>
      </c>
      <c r="L311" s="31">
        <v>178.8</v>
      </c>
      <c r="M311" s="31">
        <v>139.35633000000001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189.6</v>
      </c>
      <c r="D312" s="36">
        <v>189.41666666666666</v>
      </c>
      <c r="E312" s="36">
        <v>176.83333333333331</v>
      </c>
      <c r="F312" s="36">
        <v>164.06666666666666</v>
      </c>
      <c r="G312" s="36">
        <v>151.48333333333332</v>
      </c>
      <c r="H312" s="36">
        <v>202.18333333333331</v>
      </c>
      <c r="I312" s="36">
        <v>214.76666666666662</v>
      </c>
      <c r="J312" s="36">
        <v>227.5333333333333</v>
      </c>
      <c r="K312" s="31">
        <v>202</v>
      </c>
      <c r="L312" s="31">
        <v>176.65</v>
      </c>
      <c r="M312" s="31">
        <v>71.165719999999993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2241.85</v>
      </c>
      <c r="D313" s="36">
        <v>2240.3333333333335</v>
      </c>
      <c r="E313" s="36">
        <v>2192.5166666666669</v>
      </c>
      <c r="F313" s="36">
        <v>2143.1833333333334</v>
      </c>
      <c r="G313" s="36">
        <v>2095.3666666666668</v>
      </c>
      <c r="H313" s="36">
        <v>2289.666666666667</v>
      </c>
      <c r="I313" s="36">
        <v>2337.4833333333336</v>
      </c>
      <c r="J313" s="36">
        <v>2386.8166666666671</v>
      </c>
      <c r="K313" s="31">
        <v>2288.15</v>
      </c>
      <c r="L313" s="31">
        <v>2191</v>
      </c>
      <c r="M313" s="31">
        <v>7.65123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520.65</v>
      </c>
      <c r="D314" s="36">
        <v>520.41666666666663</v>
      </c>
      <c r="E314" s="36">
        <v>516.88333333333321</v>
      </c>
      <c r="F314" s="36">
        <v>513.11666666666656</v>
      </c>
      <c r="G314" s="36">
        <v>509.58333333333314</v>
      </c>
      <c r="H314" s="36">
        <v>524.18333333333328</v>
      </c>
      <c r="I314" s="36">
        <v>527.71666666666681</v>
      </c>
      <c r="J314" s="36">
        <v>531.48333333333335</v>
      </c>
      <c r="K314" s="31">
        <v>523.95000000000005</v>
      </c>
      <c r="L314" s="31">
        <v>516.65</v>
      </c>
      <c r="M314" s="31">
        <v>5.8333700000000004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10732.85</v>
      </c>
      <c r="D315" s="36">
        <v>10704.65</v>
      </c>
      <c r="E315" s="36">
        <v>10639.3</v>
      </c>
      <c r="F315" s="36">
        <v>10545.75</v>
      </c>
      <c r="G315" s="36">
        <v>10480.4</v>
      </c>
      <c r="H315" s="36">
        <v>10798.199999999999</v>
      </c>
      <c r="I315" s="36">
        <v>10863.550000000001</v>
      </c>
      <c r="J315" s="36">
        <v>10957.099999999999</v>
      </c>
      <c r="K315" s="31">
        <v>10770</v>
      </c>
      <c r="L315" s="31">
        <v>10611.1</v>
      </c>
      <c r="M315" s="31">
        <v>6.4548899999999998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2915.85</v>
      </c>
      <c r="D316" s="36">
        <v>2906.9500000000003</v>
      </c>
      <c r="E316" s="36">
        <v>2849.9000000000005</v>
      </c>
      <c r="F316" s="36">
        <v>2783.9500000000003</v>
      </c>
      <c r="G316" s="36">
        <v>2726.9000000000005</v>
      </c>
      <c r="H316" s="36">
        <v>2972.9000000000005</v>
      </c>
      <c r="I316" s="36">
        <v>3029.9500000000007</v>
      </c>
      <c r="J316" s="36">
        <v>3095.9000000000005</v>
      </c>
      <c r="K316" s="31">
        <v>2964</v>
      </c>
      <c r="L316" s="31">
        <v>2841</v>
      </c>
      <c r="M316" s="31">
        <v>0.39507999999999999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987.35</v>
      </c>
      <c r="D317" s="36">
        <v>988.73333333333346</v>
      </c>
      <c r="E317" s="36">
        <v>972.26666666666688</v>
      </c>
      <c r="F317" s="36">
        <v>957.18333333333339</v>
      </c>
      <c r="G317" s="36">
        <v>940.71666666666681</v>
      </c>
      <c r="H317" s="36">
        <v>1003.8166666666669</v>
      </c>
      <c r="I317" s="36">
        <v>1020.2833333333334</v>
      </c>
      <c r="J317" s="36">
        <v>1035.366666666667</v>
      </c>
      <c r="K317" s="31">
        <v>1005.2</v>
      </c>
      <c r="L317" s="31">
        <v>973.65</v>
      </c>
      <c r="M317" s="31">
        <v>9.8916799999999991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874.4</v>
      </c>
      <c r="D318" s="36">
        <v>872.76666666666677</v>
      </c>
      <c r="E318" s="36">
        <v>861.63333333333355</v>
      </c>
      <c r="F318" s="36">
        <v>848.86666666666679</v>
      </c>
      <c r="G318" s="36">
        <v>837.73333333333358</v>
      </c>
      <c r="H318" s="36">
        <v>885.53333333333353</v>
      </c>
      <c r="I318" s="36">
        <v>896.66666666666674</v>
      </c>
      <c r="J318" s="36">
        <v>909.43333333333351</v>
      </c>
      <c r="K318" s="31">
        <v>883.9</v>
      </c>
      <c r="L318" s="31">
        <v>860</v>
      </c>
      <c r="M318" s="31">
        <v>79.956140000000005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2117.4499999999998</v>
      </c>
      <c r="D319" s="36">
        <v>2138.8166666666666</v>
      </c>
      <c r="E319" s="36">
        <v>2082.6333333333332</v>
      </c>
      <c r="F319" s="36">
        <v>2047.8166666666666</v>
      </c>
      <c r="G319" s="36">
        <v>1991.6333333333332</v>
      </c>
      <c r="H319" s="36">
        <v>2173.6333333333332</v>
      </c>
      <c r="I319" s="36">
        <v>2229.8166666666666</v>
      </c>
      <c r="J319" s="36">
        <v>2264.6333333333332</v>
      </c>
      <c r="K319" s="31">
        <v>2195</v>
      </c>
      <c r="L319" s="31">
        <v>2104</v>
      </c>
      <c r="M319" s="31">
        <v>4.9920400000000003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627.29999999999995</v>
      </c>
      <c r="D320" s="36">
        <v>634.43333333333328</v>
      </c>
      <c r="E320" s="36">
        <v>598.86666666666656</v>
      </c>
      <c r="F320" s="36">
        <v>570.43333333333328</v>
      </c>
      <c r="G320" s="36">
        <v>534.86666666666656</v>
      </c>
      <c r="H320" s="36">
        <v>662.86666666666656</v>
      </c>
      <c r="I320" s="36">
        <v>698.43333333333339</v>
      </c>
      <c r="J320" s="36">
        <v>726.86666666666656</v>
      </c>
      <c r="K320" s="31">
        <v>670</v>
      </c>
      <c r="L320" s="31">
        <v>606</v>
      </c>
      <c r="M320" s="31">
        <v>5.3593000000000002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1019</v>
      </c>
      <c r="D321" s="36">
        <v>1008.1666666666666</v>
      </c>
      <c r="E321" s="36">
        <v>990.83333333333326</v>
      </c>
      <c r="F321" s="36">
        <v>962.66666666666663</v>
      </c>
      <c r="G321" s="36">
        <v>945.33333333333326</v>
      </c>
      <c r="H321" s="36">
        <v>1036.3333333333333</v>
      </c>
      <c r="I321" s="36">
        <v>1053.6666666666665</v>
      </c>
      <c r="J321" s="36">
        <v>1081.8333333333333</v>
      </c>
      <c r="K321" s="31">
        <v>1025.5</v>
      </c>
      <c r="L321" s="31">
        <v>980</v>
      </c>
      <c r="M321" s="31">
        <v>0.62631999999999999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1100.1500000000001</v>
      </c>
      <c r="D322" s="36">
        <v>1095.3666666666668</v>
      </c>
      <c r="E322" s="36">
        <v>1083.7833333333335</v>
      </c>
      <c r="F322" s="36">
        <v>1067.4166666666667</v>
      </c>
      <c r="G322" s="36">
        <v>1055.8333333333335</v>
      </c>
      <c r="H322" s="36">
        <v>1111.7333333333336</v>
      </c>
      <c r="I322" s="36">
        <v>1123.3166666666666</v>
      </c>
      <c r="J322" s="36">
        <v>1139.6833333333336</v>
      </c>
      <c r="K322" s="31">
        <v>1106.95</v>
      </c>
      <c r="L322" s="31">
        <v>1079</v>
      </c>
      <c r="M322" s="31">
        <v>1.1383700000000001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1643.85</v>
      </c>
      <c r="D323" s="36">
        <v>1653.6999999999998</v>
      </c>
      <c r="E323" s="36">
        <v>1624.5999999999997</v>
      </c>
      <c r="F323" s="36">
        <v>1605.35</v>
      </c>
      <c r="G323" s="36">
        <v>1576.2499999999998</v>
      </c>
      <c r="H323" s="36">
        <v>1672.9499999999996</v>
      </c>
      <c r="I323" s="36">
        <v>1702.05</v>
      </c>
      <c r="J323" s="36">
        <v>1721.2999999999995</v>
      </c>
      <c r="K323" s="31">
        <v>1682.8</v>
      </c>
      <c r="L323" s="31">
        <v>1634.45</v>
      </c>
      <c r="M323" s="31">
        <v>1.3415900000000001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85.7</v>
      </c>
      <c r="D324" s="36">
        <v>86.666666666666671</v>
      </c>
      <c r="E324" s="36">
        <v>84.733333333333348</v>
      </c>
      <c r="F324" s="36">
        <v>83.76666666666668</v>
      </c>
      <c r="G324" s="36">
        <v>81.833333333333357</v>
      </c>
      <c r="H324" s="36">
        <v>87.63333333333334</v>
      </c>
      <c r="I324" s="36">
        <v>89.566666666666649</v>
      </c>
      <c r="J324" s="36">
        <v>90.533333333333331</v>
      </c>
      <c r="K324" s="31">
        <v>88.6</v>
      </c>
      <c r="L324" s="31">
        <v>85.7</v>
      </c>
      <c r="M324" s="31">
        <v>20.004490000000001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68.95</v>
      </c>
      <c r="D325" s="36">
        <v>69.63333333333334</v>
      </c>
      <c r="E325" s="36">
        <v>67.166666666666686</v>
      </c>
      <c r="F325" s="36">
        <v>65.38333333333334</v>
      </c>
      <c r="G325" s="36">
        <v>62.916666666666686</v>
      </c>
      <c r="H325" s="36">
        <v>71.416666666666686</v>
      </c>
      <c r="I325" s="36">
        <v>73.883333333333354</v>
      </c>
      <c r="J325" s="36">
        <v>75.666666666666686</v>
      </c>
      <c r="K325" s="31">
        <v>72.099999999999994</v>
      </c>
      <c r="L325" s="31">
        <v>67.849999999999994</v>
      </c>
      <c r="M325" s="31">
        <v>126.01579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1866.05</v>
      </c>
      <c r="D326" s="36">
        <v>1864.95</v>
      </c>
      <c r="E326" s="36">
        <v>1801.1000000000001</v>
      </c>
      <c r="F326" s="36">
        <v>1736.15</v>
      </c>
      <c r="G326" s="36">
        <v>1672.3000000000002</v>
      </c>
      <c r="H326" s="36">
        <v>1929.9</v>
      </c>
      <c r="I326" s="36">
        <v>1993.75</v>
      </c>
      <c r="J326" s="36">
        <v>2058.6999999999998</v>
      </c>
      <c r="K326" s="31">
        <v>1928.8</v>
      </c>
      <c r="L326" s="31">
        <v>1800</v>
      </c>
      <c r="M326" s="31">
        <v>2.07369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2589.3000000000002</v>
      </c>
      <c r="D327" s="36">
        <v>2595.9500000000003</v>
      </c>
      <c r="E327" s="36">
        <v>2543.9000000000005</v>
      </c>
      <c r="F327" s="36">
        <v>2498.5000000000005</v>
      </c>
      <c r="G327" s="36">
        <v>2446.4500000000007</v>
      </c>
      <c r="H327" s="36">
        <v>2641.3500000000004</v>
      </c>
      <c r="I327" s="36">
        <v>2693.4000000000005</v>
      </c>
      <c r="J327" s="36">
        <v>2738.8</v>
      </c>
      <c r="K327" s="31">
        <v>2648</v>
      </c>
      <c r="L327" s="31">
        <v>2550.5500000000002</v>
      </c>
      <c r="M327" s="31">
        <v>4.1377199999999998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137083.35</v>
      </c>
      <c r="D328" s="36">
        <v>139044.44999999998</v>
      </c>
      <c r="E328" s="36">
        <v>134338.89999999997</v>
      </c>
      <c r="F328" s="36">
        <v>131594.44999999998</v>
      </c>
      <c r="G328" s="36">
        <v>126888.89999999997</v>
      </c>
      <c r="H328" s="36">
        <v>141788.89999999997</v>
      </c>
      <c r="I328" s="36">
        <v>146494.44999999995</v>
      </c>
      <c r="J328" s="36">
        <v>149238.89999999997</v>
      </c>
      <c r="K328" s="31">
        <v>143750</v>
      </c>
      <c r="L328" s="31">
        <v>136300</v>
      </c>
      <c r="M328" s="31">
        <v>0.26613999999999999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1978.35</v>
      </c>
      <c r="D329" s="36">
        <v>1984.3666666666668</v>
      </c>
      <c r="E329" s="36">
        <v>1951.9833333333336</v>
      </c>
      <c r="F329" s="36">
        <v>1925.6166666666668</v>
      </c>
      <c r="G329" s="36">
        <v>1893.2333333333336</v>
      </c>
      <c r="H329" s="36">
        <v>2010.7333333333336</v>
      </c>
      <c r="I329" s="36">
        <v>2043.1166666666668</v>
      </c>
      <c r="J329" s="36">
        <v>2069.4833333333336</v>
      </c>
      <c r="K329" s="31">
        <v>2016.75</v>
      </c>
      <c r="L329" s="31">
        <v>1958</v>
      </c>
      <c r="M329" s="31">
        <v>1.5762100000000001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3829.9</v>
      </c>
      <c r="D330" s="36">
        <v>3857.3333333333335</v>
      </c>
      <c r="E330" s="36">
        <v>3724.666666666667</v>
      </c>
      <c r="F330" s="36">
        <v>3619.4333333333334</v>
      </c>
      <c r="G330" s="36">
        <v>3486.7666666666669</v>
      </c>
      <c r="H330" s="36">
        <v>3962.5666666666671</v>
      </c>
      <c r="I330" s="36">
        <v>4095.233333333334</v>
      </c>
      <c r="J330" s="36">
        <v>4200.4666666666672</v>
      </c>
      <c r="K330" s="31">
        <v>3990</v>
      </c>
      <c r="L330" s="31">
        <v>3752.1</v>
      </c>
      <c r="M330" s="31">
        <v>7.0050100000000004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1377.7</v>
      </c>
      <c r="D331" s="36">
        <v>1373.3166666666666</v>
      </c>
      <c r="E331" s="36">
        <v>1362.6333333333332</v>
      </c>
      <c r="F331" s="36">
        <v>1347.5666666666666</v>
      </c>
      <c r="G331" s="36">
        <v>1336.8833333333332</v>
      </c>
      <c r="H331" s="36">
        <v>1388.3833333333332</v>
      </c>
      <c r="I331" s="36">
        <v>1399.0666666666666</v>
      </c>
      <c r="J331" s="36">
        <v>1414.1333333333332</v>
      </c>
      <c r="K331" s="31">
        <v>1384</v>
      </c>
      <c r="L331" s="31">
        <v>1358.25</v>
      </c>
      <c r="M331" s="31">
        <v>3.0979299999999999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1374.85</v>
      </c>
      <c r="D332" s="36">
        <v>1368.3</v>
      </c>
      <c r="E332" s="36">
        <v>1349.1499999999999</v>
      </c>
      <c r="F332" s="36">
        <v>1323.4499999999998</v>
      </c>
      <c r="G332" s="36">
        <v>1304.2999999999997</v>
      </c>
      <c r="H332" s="36">
        <v>1394</v>
      </c>
      <c r="I332" s="36">
        <v>1413.15</v>
      </c>
      <c r="J332" s="36">
        <v>1438.8500000000001</v>
      </c>
      <c r="K332" s="31">
        <v>1387.45</v>
      </c>
      <c r="L332" s="31">
        <v>1342.6</v>
      </c>
      <c r="M332" s="31">
        <v>3.2169500000000002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839.8</v>
      </c>
      <c r="D333" s="36">
        <v>845.93333333333339</v>
      </c>
      <c r="E333" s="36">
        <v>826.86666666666679</v>
      </c>
      <c r="F333" s="36">
        <v>813.93333333333339</v>
      </c>
      <c r="G333" s="36">
        <v>794.86666666666679</v>
      </c>
      <c r="H333" s="36">
        <v>858.86666666666679</v>
      </c>
      <c r="I333" s="36">
        <v>877.93333333333339</v>
      </c>
      <c r="J333" s="36">
        <v>890.86666666666679</v>
      </c>
      <c r="K333" s="31">
        <v>865</v>
      </c>
      <c r="L333" s="31">
        <v>833</v>
      </c>
      <c r="M333" s="31">
        <v>2.9622199999999999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157.5</v>
      </c>
      <c r="D334" s="36">
        <v>155.35</v>
      </c>
      <c r="E334" s="36">
        <v>149.19999999999999</v>
      </c>
      <c r="F334" s="36">
        <v>140.9</v>
      </c>
      <c r="G334" s="36">
        <v>134.75</v>
      </c>
      <c r="H334" s="36">
        <v>163.64999999999998</v>
      </c>
      <c r="I334" s="36">
        <v>169.8</v>
      </c>
      <c r="J334" s="36">
        <v>178.09999999999997</v>
      </c>
      <c r="K334" s="31">
        <v>161.5</v>
      </c>
      <c r="L334" s="31">
        <v>147.05000000000001</v>
      </c>
      <c r="M334" s="31">
        <v>406.78845999999999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3028.4</v>
      </c>
      <c r="D335" s="36">
        <v>3039.8333333333335</v>
      </c>
      <c r="E335" s="36">
        <v>2989.666666666667</v>
      </c>
      <c r="F335" s="36">
        <v>2950.9333333333334</v>
      </c>
      <c r="G335" s="36">
        <v>2900.7666666666669</v>
      </c>
      <c r="H335" s="36">
        <v>3078.5666666666671</v>
      </c>
      <c r="I335" s="36">
        <v>3128.733333333334</v>
      </c>
      <c r="J335" s="36">
        <v>3167.4666666666672</v>
      </c>
      <c r="K335" s="31">
        <v>3090</v>
      </c>
      <c r="L335" s="31">
        <v>3001.1</v>
      </c>
      <c r="M335" s="31">
        <v>3.2810199999999998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856.8</v>
      </c>
      <c r="D336" s="36">
        <v>862.51666666666677</v>
      </c>
      <c r="E336" s="36">
        <v>841.43333333333351</v>
      </c>
      <c r="F336" s="36">
        <v>826.06666666666672</v>
      </c>
      <c r="G336" s="36">
        <v>804.98333333333346</v>
      </c>
      <c r="H336" s="36">
        <v>877.88333333333355</v>
      </c>
      <c r="I336" s="36">
        <v>898.96666666666681</v>
      </c>
      <c r="J336" s="36">
        <v>914.3333333333336</v>
      </c>
      <c r="K336" s="31">
        <v>883.6</v>
      </c>
      <c r="L336" s="31">
        <v>847.15</v>
      </c>
      <c r="M336" s="31">
        <v>2.5731299999999999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147.94999999999999</v>
      </c>
      <c r="D337" s="36">
        <v>147.41666666666666</v>
      </c>
      <c r="E337" s="36">
        <v>140.18333333333331</v>
      </c>
      <c r="F337" s="36">
        <v>132.41666666666666</v>
      </c>
      <c r="G337" s="36">
        <v>125.18333333333331</v>
      </c>
      <c r="H337" s="36">
        <v>155.18333333333331</v>
      </c>
      <c r="I337" s="36">
        <v>162.41666666666666</v>
      </c>
      <c r="J337" s="36">
        <v>170.18333333333331</v>
      </c>
      <c r="K337" s="31">
        <v>154.65</v>
      </c>
      <c r="L337" s="31">
        <v>139.65</v>
      </c>
      <c r="M337" s="31">
        <v>354.53543999999999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225.1</v>
      </c>
      <c r="D338" s="36">
        <v>221.81666666666669</v>
      </c>
      <c r="E338" s="36">
        <v>214.13333333333338</v>
      </c>
      <c r="F338" s="36">
        <v>203.16666666666669</v>
      </c>
      <c r="G338" s="36">
        <v>195.48333333333338</v>
      </c>
      <c r="H338" s="36">
        <v>232.78333333333339</v>
      </c>
      <c r="I338" s="36">
        <v>240.46666666666673</v>
      </c>
      <c r="J338" s="36">
        <v>251.43333333333339</v>
      </c>
      <c r="K338" s="31">
        <v>229.5</v>
      </c>
      <c r="L338" s="31">
        <v>210.85</v>
      </c>
      <c r="M338" s="31">
        <v>263.78422999999998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2450.1</v>
      </c>
      <c r="D339" s="36">
        <v>2445.35</v>
      </c>
      <c r="E339" s="36">
        <v>2424.7999999999997</v>
      </c>
      <c r="F339" s="36">
        <v>2399.5</v>
      </c>
      <c r="G339" s="36">
        <v>2378.9499999999998</v>
      </c>
      <c r="H339" s="36">
        <v>2470.6499999999996</v>
      </c>
      <c r="I339" s="36">
        <v>2491.1999999999998</v>
      </c>
      <c r="J339" s="36">
        <v>2516.4999999999995</v>
      </c>
      <c r="K339" s="31">
        <v>2465.9</v>
      </c>
      <c r="L339" s="31">
        <v>2420.0500000000002</v>
      </c>
      <c r="M339" s="31">
        <v>8.3881899999999998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108.35</v>
      </c>
      <c r="D340" s="36">
        <v>109.38333333333333</v>
      </c>
      <c r="E340" s="36">
        <v>105.26666666666665</v>
      </c>
      <c r="F340" s="36">
        <v>102.18333333333332</v>
      </c>
      <c r="G340" s="36">
        <v>98.066666666666649</v>
      </c>
      <c r="H340" s="36">
        <v>112.46666666666665</v>
      </c>
      <c r="I340" s="36">
        <v>116.58333333333333</v>
      </c>
      <c r="J340" s="36">
        <v>119.66666666666666</v>
      </c>
      <c r="K340" s="31">
        <v>113.5</v>
      </c>
      <c r="L340" s="31">
        <v>106.3</v>
      </c>
      <c r="M340" s="31">
        <v>9.4085900000000002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96.25</v>
      </c>
      <c r="D341" s="36">
        <v>96.983333333333334</v>
      </c>
      <c r="E341" s="36">
        <v>91.766666666666666</v>
      </c>
      <c r="F341" s="36">
        <v>87.283333333333331</v>
      </c>
      <c r="G341" s="36">
        <v>82.066666666666663</v>
      </c>
      <c r="H341" s="36">
        <v>101.46666666666667</v>
      </c>
      <c r="I341" s="36">
        <v>106.68333333333334</v>
      </c>
      <c r="J341" s="36">
        <v>111.16666666666667</v>
      </c>
      <c r="K341" s="31">
        <v>102.2</v>
      </c>
      <c r="L341" s="31">
        <v>92.5</v>
      </c>
      <c r="M341" s="31">
        <v>2201.90578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483.7</v>
      </c>
      <c r="D342" s="36">
        <v>487.7833333333333</v>
      </c>
      <c r="E342" s="36">
        <v>473.56666666666661</v>
      </c>
      <c r="F342" s="36">
        <v>463.43333333333328</v>
      </c>
      <c r="G342" s="36">
        <v>449.21666666666658</v>
      </c>
      <c r="H342" s="36">
        <v>497.91666666666663</v>
      </c>
      <c r="I342" s="36">
        <v>512.13333333333333</v>
      </c>
      <c r="J342" s="36">
        <v>522.26666666666665</v>
      </c>
      <c r="K342" s="31">
        <v>502</v>
      </c>
      <c r="L342" s="31">
        <v>477.65</v>
      </c>
      <c r="M342" s="31">
        <v>5.5430000000000001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252.7</v>
      </c>
      <c r="D343" s="36">
        <v>257.08333333333331</v>
      </c>
      <c r="E343" s="36">
        <v>242.36666666666662</v>
      </c>
      <c r="F343" s="36">
        <v>232.0333333333333</v>
      </c>
      <c r="G343" s="36">
        <v>217.31666666666661</v>
      </c>
      <c r="H343" s="36">
        <v>267.41666666666663</v>
      </c>
      <c r="I343" s="36">
        <v>282.13333333333333</v>
      </c>
      <c r="J343" s="36">
        <v>292.46666666666664</v>
      </c>
      <c r="K343" s="31">
        <v>271.8</v>
      </c>
      <c r="L343" s="31">
        <v>246.75</v>
      </c>
      <c r="M343" s="31">
        <v>72.865020000000001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241.5</v>
      </c>
      <c r="D344" s="36">
        <v>240.11666666666667</v>
      </c>
      <c r="E344" s="36">
        <v>235.13333333333335</v>
      </c>
      <c r="F344" s="36">
        <v>228.76666666666668</v>
      </c>
      <c r="G344" s="36">
        <v>223.78333333333336</v>
      </c>
      <c r="H344" s="36">
        <v>246.48333333333335</v>
      </c>
      <c r="I344" s="36">
        <v>251.4666666666667</v>
      </c>
      <c r="J344" s="36">
        <v>257.83333333333337</v>
      </c>
      <c r="K344" s="31">
        <v>245.1</v>
      </c>
      <c r="L344" s="31">
        <v>233.75</v>
      </c>
      <c r="M344" s="31">
        <v>128.29576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66.599999999999994</v>
      </c>
      <c r="D345" s="36">
        <v>66.416666666666671</v>
      </c>
      <c r="E345" s="36">
        <v>63.38333333333334</v>
      </c>
      <c r="F345" s="36">
        <v>60.166666666666671</v>
      </c>
      <c r="G345" s="36">
        <v>57.13333333333334</v>
      </c>
      <c r="H345" s="36">
        <v>69.63333333333334</v>
      </c>
      <c r="I345" s="36">
        <v>72.666666666666671</v>
      </c>
      <c r="J345" s="36">
        <v>75.88333333333334</v>
      </c>
      <c r="K345" s="31">
        <v>69.45</v>
      </c>
      <c r="L345" s="31">
        <v>63.2</v>
      </c>
      <c r="M345" s="31">
        <v>184.15701999999999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264.85000000000002</v>
      </c>
      <c r="D346" s="36">
        <v>266.90000000000003</v>
      </c>
      <c r="E346" s="36">
        <v>259.95000000000005</v>
      </c>
      <c r="F346" s="36">
        <v>255.05</v>
      </c>
      <c r="G346" s="36">
        <v>248.10000000000002</v>
      </c>
      <c r="H346" s="36">
        <v>271.80000000000007</v>
      </c>
      <c r="I346" s="36">
        <v>278.75</v>
      </c>
      <c r="J346" s="36">
        <v>283.65000000000009</v>
      </c>
      <c r="K346" s="31">
        <v>273.85000000000002</v>
      </c>
      <c r="L346" s="31">
        <v>262</v>
      </c>
      <c r="M346" s="31">
        <v>12.263780000000001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324.89999999999998</v>
      </c>
      <c r="D347" s="36">
        <v>326.5</v>
      </c>
      <c r="E347" s="36">
        <v>318</v>
      </c>
      <c r="F347" s="36">
        <v>311.10000000000002</v>
      </c>
      <c r="G347" s="36">
        <v>302.60000000000002</v>
      </c>
      <c r="H347" s="36">
        <v>333.4</v>
      </c>
      <c r="I347" s="36">
        <v>341.9</v>
      </c>
      <c r="J347" s="36">
        <v>348.79999999999995</v>
      </c>
      <c r="K347" s="31">
        <v>335</v>
      </c>
      <c r="L347" s="31">
        <v>319.60000000000002</v>
      </c>
      <c r="M347" s="31">
        <v>183.04438999999999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348.95</v>
      </c>
      <c r="D348" s="36">
        <v>351.15000000000003</v>
      </c>
      <c r="E348" s="36">
        <v>344.30000000000007</v>
      </c>
      <c r="F348" s="36">
        <v>339.65000000000003</v>
      </c>
      <c r="G348" s="36">
        <v>332.80000000000007</v>
      </c>
      <c r="H348" s="36">
        <v>355.80000000000007</v>
      </c>
      <c r="I348" s="36">
        <v>362.65000000000009</v>
      </c>
      <c r="J348" s="36">
        <v>367.30000000000007</v>
      </c>
      <c r="K348" s="31">
        <v>358</v>
      </c>
      <c r="L348" s="31">
        <v>346.5</v>
      </c>
      <c r="M348" s="31">
        <v>1.6984399999999999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1341.95</v>
      </c>
      <c r="D349" s="36">
        <v>1334.55</v>
      </c>
      <c r="E349" s="36">
        <v>1316.6</v>
      </c>
      <c r="F349" s="36">
        <v>1291.25</v>
      </c>
      <c r="G349" s="36">
        <v>1273.3</v>
      </c>
      <c r="H349" s="36">
        <v>1359.8999999999999</v>
      </c>
      <c r="I349" s="36">
        <v>1377.8500000000001</v>
      </c>
      <c r="J349" s="36">
        <v>1403.1999999999998</v>
      </c>
      <c r="K349" s="31">
        <v>1352.5</v>
      </c>
      <c r="L349" s="31">
        <v>1309.2</v>
      </c>
      <c r="M349" s="31">
        <v>4.6388299999999996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267.55</v>
      </c>
      <c r="D350" s="36">
        <v>267.45</v>
      </c>
      <c r="E350" s="36">
        <v>259.25</v>
      </c>
      <c r="F350" s="36">
        <v>250.95</v>
      </c>
      <c r="G350" s="36">
        <v>242.75</v>
      </c>
      <c r="H350" s="36">
        <v>275.75</v>
      </c>
      <c r="I350" s="36">
        <v>283.94999999999993</v>
      </c>
      <c r="J350" s="36">
        <v>292.25</v>
      </c>
      <c r="K350" s="31">
        <v>275.64999999999998</v>
      </c>
      <c r="L350" s="31">
        <v>259.14999999999998</v>
      </c>
      <c r="M350" s="31">
        <v>267.43792000000002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516.15</v>
      </c>
      <c r="D351" s="36">
        <v>514.19999999999993</v>
      </c>
      <c r="E351" s="36">
        <v>503.99999999999989</v>
      </c>
      <c r="F351" s="36">
        <v>491.84999999999997</v>
      </c>
      <c r="G351" s="36">
        <v>481.64999999999992</v>
      </c>
      <c r="H351" s="36">
        <v>526.34999999999991</v>
      </c>
      <c r="I351" s="36">
        <v>536.54999999999995</v>
      </c>
      <c r="J351" s="36">
        <v>548.69999999999982</v>
      </c>
      <c r="K351" s="31">
        <v>524.4</v>
      </c>
      <c r="L351" s="31">
        <v>502.05</v>
      </c>
      <c r="M351" s="31">
        <v>62.525559999999999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1999.75</v>
      </c>
      <c r="D352" s="36">
        <v>1977.8</v>
      </c>
      <c r="E352" s="36">
        <v>1907.6</v>
      </c>
      <c r="F352" s="36">
        <v>1815.45</v>
      </c>
      <c r="G352" s="36">
        <v>1745.25</v>
      </c>
      <c r="H352" s="36">
        <v>2069.9499999999998</v>
      </c>
      <c r="I352" s="36">
        <v>2140.15</v>
      </c>
      <c r="J352" s="36">
        <v>2232.2999999999997</v>
      </c>
      <c r="K352" s="31">
        <v>2048</v>
      </c>
      <c r="L352" s="31">
        <v>1885.65</v>
      </c>
      <c r="M352" s="31">
        <v>61.888939999999998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419.85</v>
      </c>
      <c r="D353" s="36">
        <v>422.61666666666662</v>
      </c>
      <c r="E353" s="36">
        <v>407.23333333333323</v>
      </c>
      <c r="F353" s="36">
        <v>394.61666666666662</v>
      </c>
      <c r="G353" s="36">
        <v>379.23333333333323</v>
      </c>
      <c r="H353" s="36">
        <v>435.23333333333323</v>
      </c>
      <c r="I353" s="36">
        <v>450.61666666666656</v>
      </c>
      <c r="J353" s="36">
        <v>463.23333333333323</v>
      </c>
      <c r="K353" s="31">
        <v>438</v>
      </c>
      <c r="L353" s="31">
        <v>410</v>
      </c>
      <c r="M353" s="31">
        <v>149.18098000000001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7525.75</v>
      </c>
      <c r="D354" s="36">
        <v>7396.916666666667</v>
      </c>
      <c r="E354" s="36">
        <v>7203.8333333333339</v>
      </c>
      <c r="F354" s="36">
        <v>6881.916666666667</v>
      </c>
      <c r="G354" s="36">
        <v>6688.8333333333339</v>
      </c>
      <c r="H354" s="36">
        <v>7718.8333333333339</v>
      </c>
      <c r="I354" s="36">
        <v>7911.9166666666679</v>
      </c>
      <c r="J354" s="36">
        <v>8233.8333333333339</v>
      </c>
      <c r="K354" s="31">
        <v>7590</v>
      </c>
      <c r="L354" s="31">
        <v>7075</v>
      </c>
      <c r="M354" s="31">
        <v>4.1657900000000003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210</v>
      </c>
      <c r="D355" s="36">
        <v>210.25</v>
      </c>
      <c r="E355" s="36">
        <v>207.75</v>
      </c>
      <c r="F355" s="36">
        <v>205.5</v>
      </c>
      <c r="G355" s="36">
        <v>203</v>
      </c>
      <c r="H355" s="36">
        <v>212.5</v>
      </c>
      <c r="I355" s="36">
        <v>215</v>
      </c>
      <c r="J355" s="36">
        <v>217.25</v>
      </c>
      <c r="K355" s="31">
        <v>212.75</v>
      </c>
      <c r="L355" s="31">
        <v>208</v>
      </c>
      <c r="M355" s="31">
        <v>4.2353800000000001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36304.15</v>
      </c>
      <c r="D356" s="36">
        <v>36371.616666666661</v>
      </c>
      <c r="E356" s="36">
        <v>35793.233333333323</v>
      </c>
      <c r="F356" s="36">
        <v>35282.316666666658</v>
      </c>
      <c r="G356" s="36">
        <v>34703.93333333332</v>
      </c>
      <c r="H356" s="36">
        <v>36882.533333333326</v>
      </c>
      <c r="I356" s="36">
        <v>37460.916666666672</v>
      </c>
      <c r="J356" s="36">
        <v>37971.833333333328</v>
      </c>
      <c r="K356" s="31">
        <v>36950</v>
      </c>
      <c r="L356" s="31">
        <v>35860.699999999997</v>
      </c>
      <c r="M356" s="31">
        <v>0.29637999999999998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1603.8</v>
      </c>
      <c r="D357" s="36">
        <v>1594.1666666666667</v>
      </c>
      <c r="E357" s="36">
        <v>1574.3333333333335</v>
      </c>
      <c r="F357" s="36">
        <v>1544.8666666666668</v>
      </c>
      <c r="G357" s="36">
        <v>1525.0333333333335</v>
      </c>
      <c r="H357" s="36">
        <v>1623.6333333333334</v>
      </c>
      <c r="I357" s="36">
        <v>1643.4666666666669</v>
      </c>
      <c r="J357" s="36">
        <v>1672.9333333333334</v>
      </c>
      <c r="K357" s="31">
        <v>1614</v>
      </c>
      <c r="L357" s="31">
        <v>1564.7</v>
      </c>
      <c r="M357" s="31">
        <v>11.72465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933.6</v>
      </c>
      <c r="D358" s="36">
        <v>926.43333333333339</v>
      </c>
      <c r="E358" s="36">
        <v>909.86666666666679</v>
      </c>
      <c r="F358" s="36">
        <v>886.13333333333344</v>
      </c>
      <c r="G358" s="36">
        <v>869.56666666666683</v>
      </c>
      <c r="H358" s="36">
        <v>950.16666666666674</v>
      </c>
      <c r="I358" s="36">
        <v>966.73333333333335</v>
      </c>
      <c r="J358" s="36">
        <v>990.4666666666667</v>
      </c>
      <c r="K358" s="31">
        <v>943</v>
      </c>
      <c r="L358" s="31">
        <v>902.7</v>
      </c>
      <c r="M358" s="31">
        <v>9.0800900000000002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319.64999999999998</v>
      </c>
      <c r="D359" s="36">
        <v>323.89999999999998</v>
      </c>
      <c r="E359" s="36">
        <v>309.34999999999997</v>
      </c>
      <c r="F359" s="36">
        <v>299.05</v>
      </c>
      <c r="G359" s="36">
        <v>284.5</v>
      </c>
      <c r="H359" s="36">
        <v>334.19999999999993</v>
      </c>
      <c r="I359" s="36">
        <v>348.74999999999989</v>
      </c>
      <c r="J359" s="36">
        <v>359.0499999999999</v>
      </c>
      <c r="K359" s="31">
        <v>338.45</v>
      </c>
      <c r="L359" s="31">
        <v>313.60000000000002</v>
      </c>
      <c r="M359" s="31">
        <v>32.804830000000003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8638.75</v>
      </c>
      <c r="D360" s="36">
        <v>8636.1333333333332</v>
      </c>
      <c r="E360" s="36">
        <v>8572.7666666666664</v>
      </c>
      <c r="F360" s="36">
        <v>8506.7833333333328</v>
      </c>
      <c r="G360" s="36">
        <v>8443.4166666666661</v>
      </c>
      <c r="H360" s="36">
        <v>8702.1166666666668</v>
      </c>
      <c r="I360" s="36">
        <v>8765.4833333333318</v>
      </c>
      <c r="J360" s="36">
        <v>8831.4666666666672</v>
      </c>
      <c r="K360" s="31">
        <v>8699.5</v>
      </c>
      <c r="L360" s="31">
        <v>8570.15</v>
      </c>
      <c r="M360" s="31">
        <v>1.59345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270.14999999999998</v>
      </c>
      <c r="D361" s="36">
        <v>271.96666666666664</v>
      </c>
      <c r="E361" s="36">
        <v>262.93333333333328</v>
      </c>
      <c r="F361" s="36">
        <v>255.71666666666664</v>
      </c>
      <c r="G361" s="36">
        <v>246.68333333333328</v>
      </c>
      <c r="H361" s="36">
        <v>279.18333333333328</v>
      </c>
      <c r="I361" s="36">
        <v>288.2166666666667</v>
      </c>
      <c r="J361" s="36">
        <v>295.43333333333328</v>
      </c>
      <c r="K361" s="31">
        <v>281</v>
      </c>
      <c r="L361" s="31">
        <v>264.75</v>
      </c>
      <c r="M361" s="31">
        <v>97.016729999999995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4360.8</v>
      </c>
      <c r="D362" s="36">
        <v>4416.9500000000007</v>
      </c>
      <c r="E362" s="36">
        <v>4278.5500000000011</v>
      </c>
      <c r="F362" s="36">
        <v>4196.3</v>
      </c>
      <c r="G362" s="36">
        <v>4057.9000000000005</v>
      </c>
      <c r="H362" s="36">
        <v>4499.2000000000016</v>
      </c>
      <c r="I362" s="36">
        <v>4637.6000000000013</v>
      </c>
      <c r="J362" s="36">
        <v>4719.8500000000022</v>
      </c>
      <c r="K362" s="31">
        <v>4555.3500000000004</v>
      </c>
      <c r="L362" s="31">
        <v>4334.7</v>
      </c>
      <c r="M362" s="31">
        <v>1.28731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2812.15</v>
      </c>
      <c r="D363" s="36">
        <v>2804.3333333333335</v>
      </c>
      <c r="E363" s="36">
        <v>2773.916666666667</v>
      </c>
      <c r="F363" s="36">
        <v>2735.6833333333334</v>
      </c>
      <c r="G363" s="36">
        <v>2705.2666666666669</v>
      </c>
      <c r="H363" s="36">
        <v>2842.5666666666671</v>
      </c>
      <c r="I363" s="36">
        <v>2872.983333333334</v>
      </c>
      <c r="J363" s="36">
        <v>2911.2166666666672</v>
      </c>
      <c r="K363" s="31">
        <v>2834.75</v>
      </c>
      <c r="L363" s="31">
        <v>2766.1</v>
      </c>
      <c r="M363" s="31">
        <v>3.0898099999999999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3484.35</v>
      </c>
      <c r="D364" s="36">
        <v>3473.4500000000003</v>
      </c>
      <c r="E364" s="36">
        <v>3436.9000000000005</v>
      </c>
      <c r="F364" s="36">
        <v>3389.4500000000003</v>
      </c>
      <c r="G364" s="36">
        <v>3352.9000000000005</v>
      </c>
      <c r="H364" s="36">
        <v>3520.9000000000005</v>
      </c>
      <c r="I364" s="36">
        <v>3557.4500000000007</v>
      </c>
      <c r="J364" s="36">
        <v>3604.9000000000005</v>
      </c>
      <c r="K364" s="31">
        <v>3510</v>
      </c>
      <c r="L364" s="31">
        <v>3426</v>
      </c>
      <c r="M364" s="31">
        <v>7.3722399999999997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2657.95</v>
      </c>
      <c r="D365" s="36">
        <v>2645.0166666666664</v>
      </c>
      <c r="E365" s="36">
        <v>2623.0333333333328</v>
      </c>
      <c r="F365" s="36">
        <v>2588.1166666666663</v>
      </c>
      <c r="G365" s="36">
        <v>2566.1333333333328</v>
      </c>
      <c r="H365" s="36">
        <v>2679.9333333333329</v>
      </c>
      <c r="I365" s="36">
        <v>2701.9166666666665</v>
      </c>
      <c r="J365" s="36">
        <v>2736.833333333333</v>
      </c>
      <c r="K365" s="31">
        <v>2667</v>
      </c>
      <c r="L365" s="31">
        <v>2610.1</v>
      </c>
      <c r="M365" s="31">
        <v>2.7756099999999999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892.15</v>
      </c>
      <c r="D366" s="36">
        <v>889.7166666666667</v>
      </c>
      <c r="E366" s="36">
        <v>874.43333333333339</v>
      </c>
      <c r="F366" s="36">
        <v>856.7166666666667</v>
      </c>
      <c r="G366" s="36">
        <v>841.43333333333339</v>
      </c>
      <c r="H366" s="36">
        <v>907.43333333333339</v>
      </c>
      <c r="I366" s="36">
        <v>922.7166666666667</v>
      </c>
      <c r="J366" s="36">
        <v>940.43333333333339</v>
      </c>
      <c r="K366" s="31">
        <v>905</v>
      </c>
      <c r="L366" s="31">
        <v>872</v>
      </c>
      <c r="M366" s="31">
        <v>6.91655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135.75</v>
      </c>
      <c r="D367" s="36">
        <v>136.45000000000002</v>
      </c>
      <c r="E367" s="36">
        <v>133.45000000000005</v>
      </c>
      <c r="F367" s="36">
        <v>131.15000000000003</v>
      </c>
      <c r="G367" s="36">
        <v>128.15000000000006</v>
      </c>
      <c r="H367" s="36">
        <v>138.75000000000003</v>
      </c>
      <c r="I367" s="36">
        <v>141.74999999999997</v>
      </c>
      <c r="J367" s="36">
        <v>144.05000000000001</v>
      </c>
      <c r="K367" s="31">
        <v>139.44999999999999</v>
      </c>
      <c r="L367" s="31">
        <v>134.15</v>
      </c>
      <c r="M367" s="31">
        <v>53.897440000000003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825.85</v>
      </c>
      <c r="D368" s="36">
        <v>821.83333333333337</v>
      </c>
      <c r="E368" s="36">
        <v>808.66666666666674</v>
      </c>
      <c r="F368" s="36">
        <v>791.48333333333335</v>
      </c>
      <c r="G368" s="36">
        <v>778.31666666666672</v>
      </c>
      <c r="H368" s="36">
        <v>839.01666666666677</v>
      </c>
      <c r="I368" s="36">
        <v>852.18333333333351</v>
      </c>
      <c r="J368" s="36">
        <v>869.36666666666679</v>
      </c>
      <c r="K368" s="31">
        <v>835</v>
      </c>
      <c r="L368" s="31">
        <v>804.65</v>
      </c>
      <c r="M368" s="31">
        <v>5.48583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427.5</v>
      </c>
      <c r="D369" s="36">
        <v>432.16666666666669</v>
      </c>
      <c r="E369" s="36">
        <v>419.73333333333335</v>
      </c>
      <c r="F369" s="36">
        <v>411.96666666666664</v>
      </c>
      <c r="G369" s="36">
        <v>399.5333333333333</v>
      </c>
      <c r="H369" s="36">
        <v>439.93333333333339</v>
      </c>
      <c r="I369" s="36">
        <v>452.36666666666667</v>
      </c>
      <c r="J369" s="36">
        <v>460.13333333333344</v>
      </c>
      <c r="K369" s="31">
        <v>444.6</v>
      </c>
      <c r="L369" s="31">
        <v>424.4</v>
      </c>
      <c r="M369" s="31">
        <v>8.0587099999999996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1532.4</v>
      </c>
      <c r="D370" s="36">
        <v>1540.4333333333334</v>
      </c>
      <c r="E370" s="36">
        <v>1509.0166666666669</v>
      </c>
      <c r="F370" s="36">
        <v>1485.6333333333334</v>
      </c>
      <c r="G370" s="36">
        <v>1454.2166666666669</v>
      </c>
      <c r="H370" s="36">
        <v>1563.8166666666668</v>
      </c>
      <c r="I370" s="36">
        <v>1595.2333333333333</v>
      </c>
      <c r="J370" s="36">
        <v>1618.6166666666668</v>
      </c>
      <c r="K370" s="31">
        <v>1571.85</v>
      </c>
      <c r="L370" s="31">
        <v>1517.05</v>
      </c>
      <c r="M370" s="31">
        <v>0.31633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4307.3500000000004</v>
      </c>
      <c r="D371" s="36">
        <v>4295.666666666667</v>
      </c>
      <c r="E371" s="36">
        <v>4261.6833333333343</v>
      </c>
      <c r="F371" s="36">
        <v>4216.0166666666673</v>
      </c>
      <c r="G371" s="36">
        <v>4182.0333333333347</v>
      </c>
      <c r="H371" s="36">
        <v>4341.3333333333339</v>
      </c>
      <c r="I371" s="36">
        <v>4375.3166666666657</v>
      </c>
      <c r="J371" s="36">
        <v>4420.9833333333336</v>
      </c>
      <c r="K371" s="31">
        <v>4329.6499999999996</v>
      </c>
      <c r="L371" s="31">
        <v>4250</v>
      </c>
      <c r="M371" s="31">
        <v>2.7219099999999998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977.8</v>
      </c>
      <c r="D372" s="36">
        <v>979.26666666666654</v>
      </c>
      <c r="E372" s="36">
        <v>969.1333333333331</v>
      </c>
      <c r="F372" s="36">
        <v>960.46666666666658</v>
      </c>
      <c r="G372" s="36">
        <v>950.33333333333314</v>
      </c>
      <c r="H372" s="36">
        <v>987.93333333333305</v>
      </c>
      <c r="I372" s="36">
        <v>998.06666666666649</v>
      </c>
      <c r="J372" s="36">
        <v>1006.733333333333</v>
      </c>
      <c r="K372" s="31">
        <v>989.4</v>
      </c>
      <c r="L372" s="31">
        <v>970.6</v>
      </c>
      <c r="M372" s="31">
        <v>0.96497999999999995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480.85</v>
      </c>
      <c r="D373" s="36">
        <v>482.8</v>
      </c>
      <c r="E373" s="36">
        <v>471.75</v>
      </c>
      <c r="F373" s="36">
        <v>462.65</v>
      </c>
      <c r="G373" s="36">
        <v>451.59999999999997</v>
      </c>
      <c r="H373" s="36">
        <v>491.90000000000003</v>
      </c>
      <c r="I373" s="36">
        <v>502.9500000000001</v>
      </c>
      <c r="J373" s="36">
        <v>512.05000000000007</v>
      </c>
      <c r="K373" s="31">
        <v>493.85</v>
      </c>
      <c r="L373" s="31">
        <v>473.7</v>
      </c>
      <c r="M373" s="31">
        <v>10.59212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428.85</v>
      </c>
      <c r="D374" s="36">
        <v>432.86666666666662</v>
      </c>
      <c r="E374" s="36">
        <v>402.73333333333323</v>
      </c>
      <c r="F374" s="36">
        <v>376.61666666666662</v>
      </c>
      <c r="G374" s="36">
        <v>346.48333333333323</v>
      </c>
      <c r="H374" s="36">
        <v>458.98333333333323</v>
      </c>
      <c r="I374" s="36">
        <v>489.11666666666656</v>
      </c>
      <c r="J374" s="36">
        <v>515.23333333333323</v>
      </c>
      <c r="K374" s="31">
        <v>463</v>
      </c>
      <c r="L374" s="31">
        <v>406.75</v>
      </c>
      <c r="M374" s="31">
        <v>565.89107999999999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273</v>
      </c>
      <c r="D375" s="36">
        <v>273.85000000000002</v>
      </c>
      <c r="E375" s="36">
        <v>268.25000000000006</v>
      </c>
      <c r="F375" s="36">
        <v>263.50000000000006</v>
      </c>
      <c r="G375" s="36">
        <v>257.90000000000009</v>
      </c>
      <c r="H375" s="36">
        <v>278.60000000000002</v>
      </c>
      <c r="I375" s="36">
        <v>284.19999999999993</v>
      </c>
      <c r="J375" s="36">
        <v>288.95</v>
      </c>
      <c r="K375" s="31">
        <v>279.45</v>
      </c>
      <c r="L375" s="31">
        <v>269.10000000000002</v>
      </c>
      <c r="M375" s="31">
        <v>244.96637999999999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499.55</v>
      </c>
      <c r="D376" s="36">
        <v>501.2</v>
      </c>
      <c r="E376" s="36">
        <v>489.6</v>
      </c>
      <c r="F376" s="36">
        <v>479.65000000000003</v>
      </c>
      <c r="G376" s="36">
        <v>468.05000000000007</v>
      </c>
      <c r="H376" s="36">
        <v>511.15</v>
      </c>
      <c r="I376" s="36">
        <v>522.75</v>
      </c>
      <c r="J376" s="36">
        <v>532.69999999999993</v>
      </c>
      <c r="K376" s="31">
        <v>512.79999999999995</v>
      </c>
      <c r="L376" s="31">
        <v>491.25</v>
      </c>
      <c r="M376" s="31">
        <v>9.0022599999999997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1202.5</v>
      </c>
      <c r="D377" s="36">
        <v>1193.2833333333333</v>
      </c>
      <c r="E377" s="36">
        <v>1166.7166666666667</v>
      </c>
      <c r="F377" s="36">
        <v>1130.9333333333334</v>
      </c>
      <c r="G377" s="36">
        <v>1104.3666666666668</v>
      </c>
      <c r="H377" s="36">
        <v>1229.0666666666666</v>
      </c>
      <c r="I377" s="36">
        <v>1255.6333333333332</v>
      </c>
      <c r="J377" s="36">
        <v>1291.4166666666665</v>
      </c>
      <c r="K377" s="31">
        <v>1219.8499999999999</v>
      </c>
      <c r="L377" s="31">
        <v>1157.5</v>
      </c>
      <c r="M377" s="31">
        <v>5.5873799999999996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635.4</v>
      </c>
      <c r="D378" s="36">
        <v>642.78333333333342</v>
      </c>
      <c r="E378" s="36">
        <v>625.31666666666683</v>
      </c>
      <c r="F378" s="36">
        <v>615.23333333333346</v>
      </c>
      <c r="G378" s="36">
        <v>597.76666666666688</v>
      </c>
      <c r="H378" s="36">
        <v>652.86666666666679</v>
      </c>
      <c r="I378" s="36">
        <v>670.33333333333326</v>
      </c>
      <c r="J378" s="36">
        <v>680.41666666666674</v>
      </c>
      <c r="K378" s="31">
        <v>660.25</v>
      </c>
      <c r="L378" s="31">
        <v>632.70000000000005</v>
      </c>
      <c r="M378" s="31">
        <v>1.9819100000000001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</v>
      </c>
      <c r="D379" s="36">
        <v>184.03333333333333</v>
      </c>
      <c r="E379" s="36">
        <v>169.06666666666666</v>
      </c>
      <c r="F379" s="36">
        <v>155.13333333333333</v>
      </c>
      <c r="G379" s="36">
        <v>140.16666666666666</v>
      </c>
      <c r="H379" s="36">
        <v>197.96666666666667</v>
      </c>
      <c r="I379" s="36">
        <v>212.93333333333331</v>
      </c>
      <c r="J379" s="36">
        <v>226.86666666666667</v>
      </c>
      <c r="K379" s="31">
        <v>199</v>
      </c>
      <c r="L379" s="31">
        <v>170.1</v>
      </c>
      <c r="M379" s="31">
        <v>246.93532999999999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16552.45</v>
      </c>
      <c r="D380" s="36">
        <v>16542.116666666669</v>
      </c>
      <c r="E380" s="36">
        <v>16309.333333333336</v>
      </c>
      <c r="F380" s="36">
        <v>16066.216666666667</v>
      </c>
      <c r="G380" s="36">
        <v>15833.433333333334</v>
      </c>
      <c r="H380" s="36">
        <v>16785.233333333337</v>
      </c>
      <c r="I380" s="36">
        <v>17018.01666666667</v>
      </c>
      <c r="J380" s="36">
        <v>17261.133333333339</v>
      </c>
      <c r="K380" s="31">
        <v>16774.900000000001</v>
      </c>
      <c r="L380" s="31">
        <v>16299</v>
      </c>
      <c r="M380" s="31">
        <v>3.9199999999999999E-2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123.9</v>
      </c>
      <c r="D381" s="36">
        <v>122.10000000000001</v>
      </c>
      <c r="E381" s="36">
        <v>119.60000000000002</v>
      </c>
      <c r="F381" s="36">
        <v>115.30000000000001</v>
      </c>
      <c r="G381" s="36">
        <v>112.80000000000003</v>
      </c>
      <c r="H381" s="36">
        <v>126.40000000000002</v>
      </c>
      <c r="I381" s="36">
        <v>128.89999999999998</v>
      </c>
      <c r="J381" s="36">
        <v>133.20000000000002</v>
      </c>
      <c r="K381" s="31">
        <v>124.6</v>
      </c>
      <c r="L381" s="31">
        <v>117.8</v>
      </c>
      <c r="M381" s="31">
        <v>691.28606000000002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1405.4</v>
      </c>
      <c r="D382" s="36">
        <v>1410.1166666666668</v>
      </c>
      <c r="E382" s="36">
        <v>1379.2833333333335</v>
      </c>
      <c r="F382" s="36">
        <v>1353.1666666666667</v>
      </c>
      <c r="G382" s="36">
        <v>1322.3333333333335</v>
      </c>
      <c r="H382" s="36">
        <v>1436.2333333333336</v>
      </c>
      <c r="I382" s="36">
        <v>1467.0666666666666</v>
      </c>
      <c r="J382" s="36">
        <v>1493.1833333333336</v>
      </c>
      <c r="K382" s="31">
        <v>1440.95</v>
      </c>
      <c r="L382" s="31">
        <v>1384</v>
      </c>
      <c r="M382" s="31">
        <v>7.5174399999999997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493.2</v>
      </c>
      <c r="D383" s="36">
        <v>491.39999999999992</v>
      </c>
      <c r="E383" s="36">
        <v>483.14999999999986</v>
      </c>
      <c r="F383" s="36">
        <v>473.09999999999997</v>
      </c>
      <c r="G383" s="36">
        <v>464.84999999999991</v>
      </c>
      <c r="H383" s="36">
        <v>501.44999999999982</v>
      </c>
      <c r="I383" s="36">
        <v>509.69999999999993</v>
      </c>
      <c r="J383" s="36">
        <v>519.74999999999977</v>
      </c>
      <c r="K383" s="31">
        <v>499.65</v>
      </c>
      <c r="L383" s="31">
        <v>481.35</v>
      </c>
      <c r="M383" s="31">
        <v>4.4442399999999997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1725.25</v>
      </c>
      <c r="D384" s="36">
        <v>1719.6499999999999</v>
      </c>
      <c r="E384" s="36">
        <v>1697.5999999999997</v>
      </c>
      <c r="F384" s="36">
        <v>1669.9499999999998</v>
      </c>
      <c r="G384" s="36">
        <v>1647.8999999999996</v>
      </c>
      <c r="H384" s="36">
        <v>1747.2999999999997</v>
      </c>
      <c r="I384" s="36">
        <v>1769.35</v>
      </c>
      <c r="J384" s="36">
        <v>1796.9999999999998</v>
      </c>
      <c r="K384" s="31">
        <v>1741.7</v>
      </c>
      <c r="L384" s="31">
        <v>1692</v>
      </c>
      <c r="M384" s="31">
        <v>1.84314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259.25</v>
      </c>
      <c r="D385" s="36">
        <v>260.86666666666667</v>
      </c>
      <c r="E385" s="36">
        <v>248.88333333333333</v>
      </c>
      <c r="F385" s="36">
        <v>238.51666666666665</v>
      </c>
      <c r="G385" s="36">
        <v>226.5333333333333</v>
      </c>
      <c r="H385" s="36">
        <v>271.23333333333335</v>
      </c>
      <c r="I385" s="36">
        <v>283.2166666666667</v>
      </c>
      <c r="J385" s="36">
        <v>293.58333333333337</v>
      </c>
      <c r="K385" s="31">
        <v>272.85000000000002</v>
      </c>
      <c r="L385" s="31">
        <v>250.5</v>
      </c>
      <c r="M385" s="31">
        <v>353.10986000000003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183.75</v>
      </c>
      <c r="D386" s="36">
        <v>183.93333333333331</v>
      </c>
      <c r="E386" s="36">
        <v>178.31666666666661</v>
      </c>
      <c r="F386" s="36">
        <v>172.8833333333333</v>
      </c>
      <c r="G386" s="36">
        <v>167.26666666666659</v>
      </c>
      <c r="H386" s="36">
        <v>189.36666666666662</v>
      </c>
      <c r="I386" s="36">
        <v>194.98333333333335</v>
      </c>
      <c r="J386" s="36">
        <v>200.41666666666663</v>
      </c>
      <c r="K386" s="31">
        <v>189.55</v>
      </c>
      <c r="L386" s="31">
        <v>178.5</v>
      </c>
      <c r="M386" s="31">
        <v>51.56091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1241.75</v>
      </c>
      <c r="D387" s="36">
        <v>1239.5833333333333</v>
      </c>
      <c r="E387" s="36">
        <v>1224.1666666666665</v>
      </c>
      <c r="F387" s="36">
        <v>1206.5833333333333</v>
      </c>
      <c r="G387" s="36">
        <v>1191.1666666666665</v>
      </c>
      <c r="H387" s="36">
        <v>1257.1666666666665</v>
      </c>
      <c r="I387" s="36">
        <v>1272.583333333333</v>
      </c>
      <c r="J387" s="36">
        <v>1290.1666666666665</v>
      </c>
      <c r="K387" s="31">
        <v>1255</v>
      </c>
      <c r="L387" s="31">
        <v>1222</v>
      </c>
      <c r="M387" s="31">
        <v>1.57864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349.5</v>
      </c>
      <c r="D388" s="36">
        <v>351.41666666666669</v>
      </c>
      <c r="E388" s="36">
        <v>346.08333333333337</v>
      </c>
      <c r="F388" s="36">
        <v>342.66666666666669</v>
      </c>
      <c r="G388" s="36">
        <v>337.33333333333337</v>
      </c>
      <c r="H388" s="36">
        <v>354.83333333333337</v>
      </c>
      <c r="I388" s="36">
        <v>360.16666666666674</v>
      </c>
      <c r="J388" s="36">
        <v>363.58333333333337</v>
      </c>
      <c r="K388" s="31">
        <v>356.75</v>
      </c>
      <c r="L388" s="31">
        <v>348</v>
      </c>
      <c r="M388" s="31">
        <v>4.1971999999999996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253.6</v>
      </c>
      <c r="D389" s="36">
        <v>253.45000000000002</v>
      </c>
      <c r="E389" s="36">
        <v>248.40000000000003</v>
      </c>
      <c r="F389" s="36">
        <v>243.20000000000002</v>
      </c>
      <c r="G389" s="36">
        <v>238.15000000000003</v>
      </c>
      <c r="H389" s="36">
        <v>258.65000000000003</v>
      </c>
      <c r="I389" s="36">
        <v>263.70000000000005</v>
      </c>
      <c r="J389" s="36">
        <v>268.90000000000003</v>
      </c>
      <c r="K389" s="31">
        <v>258.5</v>
      </c>
      <c r="L389" s="31">
        <v>248.25</v>
      </c>
      <c r="M389" s="31">
        <v>5.1360200000000003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161.65</v>
      </c>
      <c r="D390" s="36">
        <v>161.93333333333334</v>
      </c>
      <c r="E390" s="36">
        <v>156.26666666666668</v>
      </c>
      <c r="F390" s="36">
        <v>150.88333333333335</v>
      </c>
      <c r="G390" s="36">
        <v>145.2166666666667</v>
      </c>
      <c r="H390" s="36">
        <v>167.31666666666666</v>
      </c>
      <c r="I390" s="36">
        <v>172.98333333333329</v>
      </c>
      <c r="J390" s="36">
        <v>178.36666666666665</v>
      </c>
      <c r="K390" s="31">
        <v>167.6</v>
      </c>
      <c r="L390" s="31">
        <v>156.55000000000001</v>
      </c>
      <c r="M390" s="31">
        <v>36.182000000000002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3187.45</v>
      </c>
      <c r="D391" s="36">
        <v>3254.2999999999997</v>
      </c>
      <c r="E391" s="36">
        <v>3113.1499999999996</v>
      </c>
      <c r="F391" s="36">
        <v>3038.85</v>
      </c>
      <c r="G391" s="36">
        <v>2897.7</v>
      </c>
      <c r="H391" s="36">
        <v>3328.5999999999995</v>
      </c>
      <c r="I391" s="36">
        <v>3469.75</v>
      </c>
      <c r="J391" s="36">
        <v>3544.0499999999993</v>
      </c>
      <c r="K391" s="31">
        <v>3395.45</v>
      </c>
      <c r="L391" s="31">
        <v>3180</v>
      </c>
      <c r="M391" s="31">
        <v>1.5361100000000001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87.25</v>
      </c>
      <c r="D392" s="36">
        <v>88.433333333333323</v>
      </c>
      <c r="E392" s="36">
        <v>83.166666666666643</v>
      </c>
      <c r="F392" s="36">
        <v>79.083333333333314</v>
      </c>
      <c r="G392" s="36">
        <v>73.816666666666634</v>
      </c>
      <c r="H392" s="36">
        <v>92.516666666666652</v>
      </c>
      <c r="I392" s="36">
        <v>97.783333333333331</v>
      </c>
      <c r="J392" s="36">
        <v>101.86666666666666</v>
      </c>
      <c r="K392" s="31">
        <v>93.7</v>
      </c>
      <c r="L392" s="31">
        <v>84.35</v>
      </c>
      <c r="M392" s="31">
        <v>134.39429999999999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1715.9</v>
      </c>
      <c r="D393" s="36">
        <v>1708.75</v>
      </c>
      <c r="E393" s="36">
        <v>1686.9</v>
      </c>
      <c r="F393" s="36">
        <v>1657.9</v>
      </c>
      <c r="G393" s="36">
        <v>1636.0500000000002</v>
      </c>
      <c r="H393" s="36">
        <v>1737.75</v>
      </c>
      <c r="I393" s="36">
        <v>1759.6</v>
      </c>
      <c r="J393" s="36">
        <v>1788.6</v>
      </c>
      <c r="K393" s="31">
        <v>1730.6</v>
      </c>
      <c r="L393" s="31">
        <v>1679.75</v>
      </c>
      <c r="M393" s="31">
        <v>1.1824699999999999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259.89999999999998</v>
      </c>
      <c r="D394" s="36">
        <v>258.2</v>
      </c>
      <c r="E394" s="36">
        <v>253.84999999999997</v>
      </c>
      <c r="F394" s="36">
        <v>247.79999999999998</v>
      </c>
      <c r="G394" s="36">
        <v>243.44999999999996</v>
      </c>
      <c r="H394" s="36">
        <v>264.25</v>
      </c>
      <c r="I394" s="36">
        <v>268.60000000000002</v>
      </c>
      <c r="J394" s="36">
        <v>274.64999999999998</v>
      </c>
      <c r="K394" s="31">
        <v>262.55</v>
      </c>
      <c r="L394" s="31">
        <v>252.15</v>
      </c>
      <c r="M394" s="31">
        <v>74.327129999999997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482.4</v>
      </c>
      <c r="D395" s="36">
        <v>483.84999999999997</v>
      </c>
      <c r="E395" s="36">
        <v>461.84999999999991</v>
      </c>
      <c r="F395" s="36">
        <v>441.29999999999995</v>
      </c>
      <c r="G395" s="36">
        <v>419.2999999999999</v>
      </c>
      <c r="H395" s="36">
        <v>504.39999999999992</v>
      </c>
      <c r="I395" s="36">
        <v>526.40000000000009</v>
      </c>
      <c r="J395" s="36">
        <v>546.94999999999993</v>
      </c>
      <c r="K395" s="31">
        <v>505.85</v>
      </c>
      <c r="L395" s="31">
        <v>463.3</v>
      </c>
      <c r="M395" s="31">
        <v>245.72692000000001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190.3</v>
      </c>
      <c r="D396" s="36">
        <v>189.54999999999998</v>
      </c>
      <c r="E396" s="36">
        <v>185.49999999999997</v>
      </c>
      <c r="F396" s="36">
        <v>180.7</v>
      </c>
      <c r="G396" s="36">
        <v>176.64999999999998</v>
      </c>
      <c r="H396" s="36">
        <v>194.34999999999997</v>
      </c>
      <c r="I396" s="36">
        <v>198.39999999999998</v>
      </c>
      <c r="J396" s="36">
        <v>203.19999999999996</v>
      </c>
      <c r="K396" s="31">
        <v>193.6</v>
      </c>
      <c r="L396" s="31">
        <v>184.75</v>
      </c>
      <c r="M396" s="31">
        <v>18.731549999999999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851.9</v>
      </c>
      <c r="D397" s="36">
        <v>855.05000000000007</v>
      </c>
      <c r="E397" s="36">
        <v>845.45000000000016</v>
      </c>
      <c r="F397" s="36">
        <v>839.00000000000011</v>
      </c>
      <c r="G397" s="36">
        <v>829.4000000000002</v>
      </c>
      <c r="H397" s="36">
        <v>861.50000000000011</v>
      </c>
      <c r="I397" s="36">
        <v>871.1</v>
      </c>
      <c r="J397" s="36">
        <v>877.55000000000007</v>
      </c>
      <c r="K397" s="31">
        <v>864.65</v>
      </c>
      <c r="L397" s="31">
        <v>848.6</v>
      </c>
      <c r="M397" s="31">
        <v>1.03098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2921.5</v>
      </c>
      <c r="D398" s="36">
        <v>2922.4500000000003</v>
      </c>
      <c r="E398" s="36">
        <v>2900.9500000000007</v>
      </c>
      <c r="F398" s="36">
        <v>2880.4000000000005</v>
      </c>
      <c r="G398" s="36">
        <v>2858.900000000001</v>
      </c>
      <c r="H398" s="36">
        <v>2943.0000000000005</v>
      </c>
      <c r="I398" s="36">
        <v>2964.4999999999995</v>
      </c>
      <c r="J398" s="36">
        <v>2985.05</v>
      </c>
      <c r="K398" s="31">
        <v>2943.95</v>
      </c>
      <c r="L398" s="31">
        <v>2901.9</v>
      </c>
      <c r="M398" s="31">
        <v>62.783990000000003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113.75</v>
      </c>
      <c r="D399" s="36">
        <v>114</v>
      </c>
      <c r="E399" s="36">
        <v>112.3</v>
      </c>
      <c r="F399" s="36">
        <v>110.85</v>
      </c>
      <c r="G399" s="36">
        <v>109.14999999999999</v>
      </c>
      <c r="H399" s="36">
        <v>115.45</v>
      </c>
      <c r="I399" s="36">
        <v>117.14999999999999</v>
      </c>
      <c r="J399" s="36">
        <v>118.60000000000001</v>
      </c>
      <c r="K399" s="31">
        <v>115.7</v>
      </c>
      <c r="L399" s="31">
        <v>112.55</v>
      </c>
      <c r="M399" s="31">
        <v>27.44126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702.85</v>
      </c>
      <c r="D400" s="36">
        <v>702.31666666666661</v>
      </c>
      <c r="E400" s="36">
        <v>687.73333333333323</v>
      </c>
      <c r="F400" s="36">
        <v>672.61666666666667</v>
      </c>
      <c r="G400" s="36">
        <v>658.0333333333333</v>
      </c>
      <c r="H400" s="36">
        <v>717.43333333333317</v>
      </c>
      <c r="I400" s="36">
        <v>732.01666666666665</v>
      </c>
      <c r="J400" s="36">
        <v>747.1333333333331</v>
      </c>
      <c r="K400" s="31">
        <v>716.9</v>
      </c>
      <c r="L400" s="31">
        <v>687.2</v>
      </c>
      <c r="M400" s="31">
        <v>2.7883499999999999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786.35</v>
      </c>
      <c r="D401" s="36">
        <v>777.2833333333333</v>
      </c>
      <c r="E401" s="36">
        <v>751.91666666666663</v>
      </c>
      <c r="F401" s="36">
        <v>717.48333333333335</v>
      </c>
      <c r="G401" s="36">
        <v>692.11666666666667</v>
      </c>
      <c r="H401" s="36">
        <v>811.71666666666658</v>
      </c>
      <c r="I401" s="36">
        <v>837.08333333333337</v>
      </c>
      <c r="J401" s="36">
        <v>871.51666666666654</v>
      </c>
      <c r="K401" s="31">
        <v>802.65</v>
      </c>
      <c r="L401" s="31">
        <v>742.85</v>
      </c>
      <c r="M401" s="31">
        <v>55.923279999999998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742.05</v>
      </c>
      <c r="D402" s="36">
        <v>747.35</v>
      </c>
      <c r="E402" s="36">
        <v>729.7</v>
      </c>
      <c r="F402" s="36">
        <v>717.35</v>
      </c>
      <c r="G402" s="36">
        <v>699.7</v>
      </c>
      <c r="H402" s="36">
        <v>759.7</v>
      </c>
      <c r="I402" s="36">
        <v>777.34999999999991</v>
      </c>
      <c r="J402" s="36">
        <v>789.7</v>
      </c>
      <c r="K402" s="31">
        <v>765</v>
      </c>
      <c r="L402" s="31">
        <v>735</v>
      </c>
      <c r="M402" s="31">
        <v>1.6637200000000001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1596.85</v>
      </c>
      <c r="D403" s="36">
        <v>1598.6333333333332</v>
      </c>
      <c r="E403" s="36">
        <v>1584.2166666666665</v>
      </c>
      <c r="F403" s="36">
        <v>1571.5833333333333</v>
      </c>
      <c r="G403" s="36">
        <v>1557.1666666666665</v>
      </c>
      <c r="H403" s="36">
        <v>1611.2666666666664</v>
      </c>
      <c r="I403" s="36">
        <v>1625.6833333333334</v>
      </c>
      <c r="J403" s="36">
        <v>1638.3166666666664</v>
      </c>
      <c r="K403" s="31">
        <v>1613.05</v>
      </c>
      <c r="L403" s="31">
        <v>1586</v>
      </c>
      <c r="M403" s="31">
        <v>0.77671000000000001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121.25</v>
      </c>
      <c r="D404" s="36">
        <v>120.28333333333335</v>
      </c>
      <c r="E404" s="36">
        <v>118.16666666666669</v>
      </c>
      <c r="F404" s="36">
        <v>115.08333333333334</v>
      </c>
      <c r="G404" s="36">
        <v>112.96666666666668</v>
      </c>
      <c r="H404" s="36">
        <v>123.36666666666669</v>
      </c>
      <c r="I404" s="36">
        <v>125.48333333333333</v>
      </c>
      <c r="J404" s="36">
        <v>128.56666666666669</v>
      </c>
      <c r="K404" s="31">
        <v>122.4</v>
      </c>
      <c r="L404" s="31">
        <v>117.2</v>
      </c>
      <c r="M404" s="31">
        <v>138.59592000000001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8813.4500000000007</v>
      </c>
      <c r="D405" s="36">
        <v>8819.1</v>
      </c>
      <c r="E405" s="36">
        <v>8719.9000000000015</v>
      </c>
      <c r="F405" s="36">
        <v>8626.35</v>
      </c>
      <c r="G405" s="36">
        <v>8527.1500000000015</v>
      </c>
      <c r="H405" s="36">
        <v>8912.6500000000015</v>
      </c>
      <c r="I405" s="36">
        <v>9011.8500000000022</v>
      </c>
      <c r="J405" s="36">
        <v>9105.4000000000015</v>
      </c>
      <c r="K405" s="31">
        <v>8918.2999999999993</v>
      </c>
      <c r="L405" s="31">
        <v>8725.5499999999993</v>
      </c>
      <c r="M405" s="31">
        <v>0.10065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1379.45</v>
      </c>
      <c r="D406" s="36">
        <v>1382.0833333333333</v>
      </c>
      <c r="E406" s="36">
        <v>1348.3666666666666</v>
      </c>
      <c r="F406" s="36">
        <v>1317.2833333333333</v>
      </c>
      <c r="G406" s="36">
        <v>1283.5666666666666</v>
      </c>
      <c r="H406" s="36">
        <v>1413.1666666666665</v>
      </c>
      <c r="I406" s="36">
        <v>1446.8833333333332</v>
      </c>
      <c r="J406" s="36">
        <v>1477.9666666666665</v>
      </c>
      <c r="K406" s="31">
        <v>1415.8</v>
      </c>
      <c r="L406" s="31">
        <v>1351</v>
      </c>
      <c r="M406" s="31">
        <v>2.6160000000000001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718.4</v>
      </c>
      <c r="D407" s="36">
        <v>717.83333333333337</v>
      </c>
      <c r="E407" s="36">
        <v>710.66666666666674</v>
      </c>
      <c r="F407" s="36">
        <v>702.93333333333339</v>
      </c>
      <c r="G407" s="36">
        <v>695.76666666666677</v>
      </c>
      <c r="H407" s="36">
        <v>725.56666666666672</v>
      </c>
      <c r="I407" s="36">
        <v>732.73333333333346</v>
      </c>
      <c r="J407" s="36">
        <v>740.4666666666667</v>
      </c>
      <c r="K407" s="31">
        <v>725</v>
      </c>
      <c r="L407" s="31">
        <v>710.1</v>
      </c>
      <c r="M407" s="31">
        <v>9.5830699999999993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1439.7</v>
      </c>
      <c r="D408" s="36">
        <v>1448.0666666666666</v>
      </c>
      <c r="E408" s="36">
        <v>1428.1333333333332</v>
      </c>
      <c r="F408" s="36">
        <v>1416.5666666666666</v>
      </c>
      <c r="G408" s="36">
        <v>1396.6333333333332</v>
      </c>
      <c r="H408" s="36">
        <v>1459.6333333333332</v>
      </c>
      <c r="I408" s="36">
        <v>1479.5666666666666</v>
      </c>
      <c r="J408" s="36">
        <v>1491.1333333333332</v>
      </c>
      <c r="K408" s="31">
        <v>1468</v>
      </c>
      <c r="L408" s="31">
        <v>1436.5</v>
      </c>
      <c r="M408" s="31">
        <v>5.9648199999999996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3016.85</v>
      </c>
      <c r="D409" s="36">
        <v>3012.4500000000003</v>
      </c>
      <c r="E409" s="36">
        <v>2984.4000000000005</v>
      </c>
      <c r="F409" s="36">
        <v>2951.9500000000003</v>
      </c>
      <c r="G409" s="36">
        <v>2923.9000000000005</v>
      </c>
      <c r="H409" s="36">
        <v>3044.9000000000005</v>
      </c>
      <c r="I409" s="36">
        <v>3072.9500000000007</v>
      </c>
      <c r="J409" s="36">
        <v>3105.4000000000005</v>
      </c>
      <c r="K409" s="31">
        <v>3040.5</v>
      </c>
      <c r="L409" s="31">
        <v>2980</v>
      </c>
      <c r="M409" s="31">
        <v>0.24315000000000001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377</v>
      </c>
      <c r="D410" s="36">
        <v>375.8</v>
      </c>
      <c r="E410" s="36">
        <v>371.70000000000005</v>
      </c>
      <c r="F410" s="36">
        <v>366.40000000000003</v>
      </c>
      <c r="G410" s="36">
        <v>362.30000000000007</v>
      </c>
      <c r="H410" s="36">
        <v>381.1</v>
      </c>
      <c r="I410" s="36">
        <v>385.20000000000005</v>
      </c>
      <c r="J410" s="36">
        <v>390.5</v>
      </c>
      <c r="K410" s="31">
        <v>379.9</v>
      </c>
      <c r="L410" s="31">
        <v>370.5</v>
      </c>
      <c r="M410" s="31">
        <v>1.1444099999999999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749.4</v>
      </c>
      <c r="D411" s="36">
        <v>752.48333333333323</v>
      </c>
      <c r="E411" s="36">
        <v>737.01666666666642</v>
      </c>
      <c r="F411" s="36">
        <v>724.63333333333321</v>
      </c>
      <c r="G411" s="36">
        <v>709.1666666666664</v>
      </c>
      <c r="H411" s="36">
        <v>764.86666666666645</v>
      </c>
      <c r="I411" s="36">
        <v>780.33333333333337</v>
      </c>
      <c r="J411" s="36">
        <v>792.71666666666647</v>
      </c>
      <c r="K411" s="31">
        <v>767.95</v>
      </c>
      <c r="L411" s="31">
        <v>740.1</v>
      </c>
      <c r="M411" s="31">
        <v>1.06762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27630.1</v>
      </c>
      <c r="D412" s="36">
        <v>27551.7</v>
      </c>
      <c r="E412" s="36">
        <v>27278.400000000001</v>
      </c>
      <c r="F412" s="36">
        <v>26926.7</v>
      </c>
      <c r="G412" s="36">
        <v>26653.4</v>
      </c>
      <c r="H412" s="36">
        <v>27903.4</v>
      </c>
      <c r="I412" s="36">
        <v>28176.699999999997</v>
      </c>
      <c r="J412" s="36">
        <v>28528.400000000001</v>
      </c>
      <c r="K412" s="31">
        <v>27825</v>
      </c>
      <c r="L412" s="31">
        <v>27200</v>
      </c>
      <c r="M412" s="31">
        <v>0.25267000000000001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49.45</v>
      </c>
      <c r="D413" s="36">
        <v>49.65</v>
      </c>
      <c r="E413" s="36">
        <v>47.8</v>
      </c>
      <c r="F413" s="36">
        <v>46.15</v>
      </c>
      <c r="G413" s="36">
        <v>44.3</v>
      </c>
      <c r="H413" s="36">
        <v>51.3</v>
      </c>
      <c r="I413" s="36">
        <v>53.150000000000006</v>
      </c>
      <c r="J413" s="36">
        <v>54.8</v>
      </c>
      <c r="K413" s="31">
        <v>51.5</v>
      </c>
      <c r="L413" s="31">
        <v>48</v>
      </c>
      <c r="M413" s="31">
        <v>244.06666000000001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2334.1</v>
      </c>
      <c r="D414" s="36">
        <v>2326.5499999999997</v>
      </c>
      <c r="E414" s="36">
        <v>2299.0499999999993</v>
      </c>
      <c r="F414" s="36">
        <v>2263.9999999999995</v>
      </c>
      <c r="G414" s="36">
        <v>2236.4999999999991</v>
      </c>
      <c r="H414" s="36">
        <v>2361.5999999999995</v>
      </c>
      <c r="I414" s="36">
        <v>2389.1000000000004</v>
      </c>
      <c r="J414" s="36">
        <v>2424.1499999999996</v>
      </c>
      <c r="K414" s="31">
        <v>2354.0500000000002</v>
      </c>
      <c r="L414" s="31">
        <v>2291.5</v>
      </c>
      <c r="M414" s="31">
        <v>5.8060999999999998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682.05</v>
      </c>
      <c r="D415" s="36">
        <v>674.5</v>
      </c>
      <c r="E415" s="36">
        <v>659.2</v>
      </c>
      <c r="F415" s="36">
        <v>636.35</v>
      </c>
      <c r="G415" s="36">
        <v>621.05000000000007</v>
      </c>
      <c r="H415" s="36">
        <v>697.35</v>
      </c>
      <c r="I415" s="36">
        <v>712.65</v>
      </c>
      <c r="J415" s="36">
        <v>735.5</v>
      </c>
      <c r="K415" s="31">
        <v>689.8</v>
      </c>
      <c r="L415" s="31">
        <v>651.65</v>
      </c>
      <c r="M415" s="31">
        <v>10.54114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4275.8</v>
      </c>
      <c r="D416" s="36">
        <v>4244.3</v>
      </c>
      <c r="E416" s="36">
        <v>4187.4000000000005</v>
      </c>
      <c r="F416" s="36">
        <v>4099</v>
      </c>
      <c r="G416" s="36">
        <v>4042.1000000000004</v>
      </c>
      <c r="H416" s="36">
        <v>4332.7000000000007</v>
      </c>
      <c r="I416" s="36">
        <v>4389.6000000000004</v>
      </c>
      <c r="J416" s="36">
        <v>4478.0000000000009</v>
      </c>
      <c r="K416" s="31">
        <v>4301.2</v>
      </c>
      <c r="L416" s="31">
        <v>4155.8999999999996</v>
      </c>
      <c r="M416" s="31">
        <v>2.31257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140.55000000000001</v>
      </c>
      <c r="D417" s="36">
        <v>143.35</v>
      </c>
      <c r="E417" s="36">
        <v>134.75</v>
      </c>
      <c r="F417" s="36">
        <v>128.95000000000002</v>
      </c>
      <c r="G417" s="36">
        <v>120.35000000000002</v>
      </c>
      <c r="H417" s="36">
        <v>149.14999999999998</v>
      </c>
      <c r="I417" s="36">
        <v>157.74999999999994</v>
      </c>
      <c r="J417" s="36">
        <v>163.54999999999995</v>
      </c>
      <c r="K417" s="31">
        <v>151.94999999999999</v>
      </c>
      <c r="L417" s="31">
        <v>137.55000000000001</v>
      </c>
      <c r="M417" s="31">
        <v>685.54165999999998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4518.75</v>
      </c>
      <c r="D418" s="36">
        <v>4592.916666666667</v>
      </c>
      <c r="E418" s="36">
        <v>4410.8333333333339</v>
      </c>
      <c r="F418" s="36">
        <v>4302.916666666667</v>
      </c>
      <c r="G418" s="36">
        <v>4120.8333333333339</v>
      </c>
      <c r="H418" s="36">
        <v>4700.8333333333339</v>
      </c>
      <c r="I418" s="36">
        <v>4882.9166666666679</v>
      </c>
      <c r="J418" s="36">
        <v>4990.8333333333339</v>
      </c>
      <c r="K418" s="31">
        <v>4775</v>
      </c>
      <c r="L418" s="31">
        <v>4485</v>
      </c>
      <c r="M418" s="31">
        <v>0.77853000000000006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1418.15</v>
      </c>
      <c r="D419" s="36">
        <v>1418.6500000000003</v>
      </c>
      <c r="E419" s="36">
        <v>1369.6000000000006</v>
      </c>
      <c r="F419" s="36">
        <v>1321.0500000000002</v>
      </c>
      <c r="G419" s="36">
        <v>1272.0000000000005</v>
      </c>
      <c r="H419" s="36">
        <v>1467.2000000000007</v>
      </c>
      <c r="I419" s="36">
        <v>1516.2500000000005</v>
      </c>
      <c r="J419" s="36">
        <v>1564.8000000000009</v>
      </c>
      <c r="K419" s="31">
        <v>1467.7</v>
      </c>
      <c r="L419" s="31">
        <v>1370.1</v>
      </c>
      <c r="M419" s="31">
        <v>3.3967499999999999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6890.7</v>
      </c>
      <c r="D420" s="36">
        <v>6880.083333333333</v>
      </c>
      <c r="E420" s="36">
        <v>6823.0666666666657</v>
      </c>
      <c r="F420" s="36">
        <v>6755.4333333333325</v>
      </c>
      <c r="G420" s="36">
        <v>6698.4166666666652</v>
      </c>
      <c r="H420" s="36">
        <v>6947.7166666666662</v>
      </c>
      <c r="I420" s="36">
        <v>7004.7333333333345</v>
      </c>
      <c r="J420" s="36">
        <v>7072.3666666666668</v>
      </c>
      <c r="K420" s="31">
        <v>6937.1</v>
      </c>
      <c r="L420" s="31">
        <v>6812.45</v>
      </c>
      <c r="M420" s="31">
        <v>0.50897000000000003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619.35</v>
      </c>
      <c r="D421" s="36">
        <v>610.63333333333333</v>
      </c>
      <c r="E421" s="36">
        <v>599.41666666666663</v>
      </c>
      <c r="F421" s="36">
        <v>579.48333333333335</v>
      </c>
      <c r="G421" s="36">
        <v>568.26666666666665</v>
      </c>
      <c r="H421" s="36">
        <v>630.56666666666661</v>
      </c>
      <c r="I421" s="36">
        <v>641.7833333333333</v>
      </c>
      <c r="J421" s="36">
        <v>661.71666666666658</v>
      </c>
      <c r="K421" s="31">
        <v>621.85</v>
      </c>
      <c r="L421" s="31">
        <v>590.70000000000005</v>
      </c>
      <c r="M421" s="31">
        <v>7.9447000000000001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796.7</v>
      </c>
      <c r="D422" s="36">
        <v>796.06666666666661</v>
      </c>
      <c r="E422" s="36">
        <v>778.13333333333321</v>
      </c>
      <c r="F422" s="36">
        <v>759.56666666666661</v>
      </c>
      <c r="G422" s="36">
        <v>741.63333333333321</v>
      </c>
      <c r="H422" s="36">
        <v>814.63333333333321</v>
      </c>
      <c r="I422" s="36">
        <v>832.56666666666661</v>
      </c>
      <c r="J422" s="36">
        <v>851.13333333333321</v>
      </c>
      <c r="K422" s="31">
        <v>814</v>
      </c>
      <c r="L422" s="31">
        <v>777.5</v>
      </c>
      <c r="M422" s="31">
        <v>2.67815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2298.5500000000002</v>
      </c>
      <c r="D423" s="36">
        <v>2289.8166666666671</v>
      </c>
      <c r="E423" s="36">
        <v>2272.6333333333341</v>
      </c>
      <c r="F423" s="36">
        <v>2246.7166666666672</v>
      </c>
      <c r="G423" s="36">
        <v>2229.5333333333342</v>
      </c>
      <c r="H423" s="36">
        <v>2315.733333333334</v>
      </c>
      <c r="I423" s="36">
        <v>2332.9166666666674</v>
      </c>
      <c r="J423" s="36">
        <v>2358.8333333333339</v>
      </c>
      <c r="K423" s="31">
        <v>2307</v>
      </c>
      <c r="L423" s="31">
        <v>2263.9</v>
      </c>
      <c r="M423" s="31">
        <v>2.0950600000000001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555.5</v>
      </c>
      <c r="D424" s="36">
        <v>558.73333333333335</v>
      </c>
      <c r="E424" s="36">
        <v>549.9666666666667</v>
      </c>
      <c r="F424" s="36">
        <v>544.43333333333339</v>
      </c>
      <c r="G424" s="36">
        <v>535.66666666666674</v>
      </c>
      <c r="H424" s="36">
        <v>564.26666666666665</v>
      </c>
      <c r="I424" s="36">
        <v>573.0333333333333</v>
      </c>
      <c r="J424" s="36">
        <v>578.56666666666661</v>
      </c>
      <c r="K424" s="31">
        <v>567.5</v>
      </c>
      <c r="L424" s="31">
        <v>553.20000000000005</v>
      </c>
      <c r="M424" s="31">
        <v>12.52885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725.25</v>
      </c>
      <c r="D425" s="36">
        <v>715.93333333333339</v>
      </c>
      <c r="E425" s="36">
        <v>703.51666666666677</v>
      </c>
      <c r="F425" s="36">
        <v>681.78333333333342</v>
      </c>
      <c r="G425" s="36">
        <v>669.36666666666679</v>
      </c>
      <c r="H425" s="36">
        <v>737.66666666666674</v>
      </c>
      <c r="I425" s="36">
        <v>750.08333333333326</v>
      </c>
      <c r="J425" s="36">
        <v>771.81666666666672</v>
      </c>
      <c r="K425" s="31">
        <v>728.35</v>
      </c>
      <c r="L425" s="31">
        <v>694.2</v>
      </c>
      <c r="M425" s="31">
        <v>432.35061000000002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133.65</v>
      </c>
      <c r="D426" s="36">
        <v>134.23333333333332</v>
      </c>
      <c r="E426" s="36">
        <v>128.86666666666665</v>
      </c>
      <c r="F426" s="36">
        <v>124.08333333333331</v>
      </c>
      <c r="G426" s="36">
        <v>118.71666666666664</v>
      </c>
      <c r="H426" s="36">
        <v>139.01666666666665</v>
      </c>
      <c r="I426" s="36">
        <v>144.38333333333333</v>
      </c>
      <c r="J426" s="36">
        <v>149.16666666666666</v>
      </c>
      <c r="K426" s="31">
        <v>139.6</v>
      </c>
      <c r="L426" s="31">
        <v>129.44999999999999</v>
      </c>
      <c r="M426" s="31">
        <v>531.10476000000006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614.85</v>
      </c>
      <c r="D427" s="36">
        <v>622.4</v>
      </c>
      <c r="E427" s="36">
        <v>597.79999999999995</v>
      </c>
      <c r="F427" s="36">
        <v>580.75</v>
      </c>
      <c r="G427" s="36">
        <v>556.15</v>
      </c>
      <c r="H427" s="36">
        <v>639.44999999999993</v>
      </c>
      <c r="I427" s="36">
        <v>664.05000000000007</v>
      </c>
      <c r="J427" s="36">
        <v>681.09999999999991</v>
      </c>
      <c r="K427" s="31">
        <v>647</v>
      </c>
      <c r="L427" s="31">
        <v>605.35</v>
      </c>
      <c r="M427" s="31">
        <v>14.41804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135.85</v>
      </c>
      <c r="D428" s="36">
        <v>136.06666666666666</v>
      </c>
      <c r="E428" s="36">
        <v>133.98333333333332</v>
      </c>
      <c r="F428" s="36">
        <v>132.11666666666665</v>
      </c>
      <c r="G428" s="36">
        <v>130.0333333333333</v>
      </c>
      <c r="H428" s="36">
        <v>137.93333333333334</v>
      </c>
      <c r="I428" s="36">
        <v>140.01666666666671</v>
      </c>
      <c r="J428" s="36">
        <v>141.88333333333335</v>
      </c>
      <c r="K428" s="31">
        <v>138.15</v>
      </c>
      <c r="L428" s="31">
        <v>134.19999999999999</v>
      </c>
      <c r="M428" s="31">
        <v>8.6384699999999999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382.95</v>
      </c>
      <c r="D429" s="36">
        <v>384.91666666666669</v>
      </c>
      <c r="E429" s="36">
        <v>378.83333333333337</v>
      </c>
      <c r="F429" s="36">
        <v>374.7166666666667</v>
      </c>
      <c r="G429" s="36">
        <v>368.63333333333338</v>
      </c>
      <c r="H429" s="36">
        <v>389.03333333333336</v>
      </c>
      <c r="I429" s="36">
        <v>395.11666666666673</v>
      </c>
      <c r="J429" s="36">
        <v>399.23333333333335</v>
      </c>
      <c r="K429" s="31">
        <v>391</v>
      </c>
      <c r="L429" s="31">
        <v>380.8</v>
      </c>
      <c r="M429" s="31">
        <v>1.81382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358.35</v>
      </c>
      <c r="D430" s="36">
        <v>356.7833333333333</v>
      </c>
      <c r="E430" s="36">
        <v>350.06666666666661</v>
      </c>
      <c r="F430" s="36">
        <v>341.7833333333333</v>
      </c>
      <c r="G430" s="36">
        <v>335.06666666666661</v>
      </c>
      <c r="H430" s="36">
        <v>365.06666666666661</v>
      </c>
      <c r="I430" s="36">
        <v>371.7833333333333</v>
      </c>
      <c r="J430" s="36">
        <v>380.06666666666661</v>
      </c>
      <c r="K430" s="31">
        <v>363.5</v>
      </c>
      <c r="L430" s="31">
        <v>348.5</v>
      </c>
      <c r="M430" s="31">
        <v>1.07935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1534.8</v>
      </c>
      <c r="D431" s="36">
        <v>1522.0166666666667</v>
      </c>
      <c r="E431" s="36">
        <v>1505.0333333333333</v>
      </c>
      <c r="F431" s="36">
        <v>1475.2666666666667</v>
      </c>
      <c r="G431" s="36">
        <v>1458.2833333333333</v>
      </c>
      <c r="H431" s="36">
        <v>1551.7833333333333</v>
      </c>
      <c r="I431" s="36">
        <v>1568.7666666666664</v>
      </c>
      <c r="J431" s="36">
        <v>1598.5333333333333</v>
      </c>
      <c r="K431" s="31">
        <v>1539</v>
      </c>
      <c r="L431" s="31">
        <v>1492.25</v>
      </c>
      <c r="M431" s="31">
        <v>63.438809999999997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622.75</v>
      </c>
      <c r="D432" s="36">
        <v>626.25</v>
      </c>
      <c r="E432" s="36">
        <v>614.54999999999995</v>
      </c>
      <c r="F432" s="36">
        <v>606.34999999999991</v>
      </c>
      <c r="G432" s="36">
        <v>594.64999999999986</v>
      </c>
      <c r="H432" s="36">
        <v>634.45000000000005</v>
      </c>
      <c r="I432" s="36">
        <v>646.15000000000009</v>
      </c>
      <c r="J432" s="36">
        <v>654.35000000000014</v>
      </c>
      <c r="K432" s="31">
        <v>637.95000000000005</v>
      </c>
      <c r="L432" s="31">
        <v>618.04999999999995</v>
      </c>
      <c r="M432" s="31">
        <v>4.4753999999999996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3717.55</v>
      </c>
      <c r="D433" s="36">
        <v>3773.1833333333329</v>
      </c>
      <c r="E433" s="36">
        <v>3649.3666666666659</v>
      </c>
      <c r="F433" s="36">
        <v>3581.1833333333329</v>
      </c>
      <c r="G433" s="36">
        <v>3457.3666666666659</v>
      </c>
      <c r="H433" s="36">
        <v>3841.3666666666659</v>
      </c>
      <c r="I433" s="36">
        <v>3965.1833333333325</v>
      </c>
      <c r="J433" s="36">
        <v>4033.3666666666659</v>
      </c>
      <c r="K433" s="31">
        <v>3897</v>
      </c>
      <c r="L433" s="31">
        <v>3705</v>
      </c>
      <c r="M433" s="31">
        <v>1.03427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1128.5999999999999</v>
      </c>
      <c r="D434" s="36">
        <v>1149.1166666666666</v>
      </c>
      <c r="E434" s="36">
        <v>1103.6833333333332</v>
      </c>
      <c r="F434" s="36">
        <v>1078.7666666666667</v>
      </c>
      <c r="G434" s="36">
        <v>1033.3333333333333</v>
      </c>
      <c r="H434" s="36">
        <v>1174.0333333333331</v>
      </c>
      <c r="I434" s="36">
        <v>1219.4666666666665</v>
      </c>
      <c r="J434" s="36">
        <v>1244.383333333333</v>
      </c>
      <c r="K434" s="31">
        <v>1194.55</v>
      </c>
      <c r="L434" s="31">
        <v>1124.2</v>
      </c>
      <c r="M434" s="31">
        <v>2.9299200000000001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461.95</v>
      </c>
      <c r="D435" s="36">
        <v>458.86666666666662</v>
      </c>
      <c r="E435" s="36">
        <v>450.93333333333322</v>
      </c>
      <c r="F435" s="36">
        <v>439.91666666666663</v>
      </c>
      <c r="G435" s="36">
        <v>431.98333333333323</v>
      </c>
      <c r="H435" s="36">
        <v>469.88333333333321</v>
      </c>
      <c r="I435" s="36">
        <v>477.81666666666661</v>
      </c>
      <c r="J435" s="36">
        <v>488.8333333333332</v>
      </c>
      <c r="K435" s="31">
        <v>466.8</v>
      </c>
      <c r="L435" s="31">
        <v>447.85</v>
      </c>
      <c r="M435" s="31">
        <v>4.0392999999999999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403.7</v>
      </c>
      <c r="D436" s="36">
        <v>399.90000000000003</v>
      </c>
      <c r="E436" s="36">
        <v>393.80000000000007</v>
      </c>
      <c r="F436" s="36">
        <v>383.90000000000003</v>
      </c>
      <c r="G436" s="36">
        <v>377.80000000000007</v>
      </c>
      <c r="H436" s="36">
        <v>409.80000000000007</v>
      </c>
      <c r="I436" s="36">
        <v>415.90000000000009</v>
      </c>
      <c r="J436" s="36">
        <v>425.80000000000007</v>
      </c>
      <c r="K436" s="31">
        <v>406</v>
      </c>
      <c r="L436" s="31">
        <v>390</v>
      </c>
      <c r="M436" s="31">
        <v>2.3828100000000001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4054.2</v>
      </c>
      <c r="D437" s="36">
        <v>4075.9166666666665</v>
      </c>
      <c r="E437" s="36">
        <v>4001.8833333333332</v>
      </c>
      <c r="F437" s="36">
        <v>3949.5666666666666</v>
      </c>
      <c r="G437" s="36">
        <v>3875.5333333333333</v>
      </c>
      <c r="H437" s="36">
        <v>4128.2333333333336</v>
      </c>
      <c r="I437" s="36">
        <v>4202.2666666666664</v>
      </c>
      <c r="J437" s="36">
        <v>4254.583333333333</v>
      </c>
      <c r="K437" s="31">
        <v>4149.95</v>
      </c>
      <c r="L437" s="31">
        <v>4023.6</v>
      </c>
      <c r="M437" s="31">
        <v>1.18865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625</v>
      </c>
      <c r="D438" s="36">
        <v>628</v>
      </c>
      <c r="E438" s="36">
        <v>616.04999999999995</v>
      </c>
      <c r="F438" s="36">
        <v>607.09999999999991</v>
      </c>
      <c r="G438" s="36">
        <v>595.14999999999986</v>
      </c>
      <c r="H438" s="36">
        <v>636.95000000000005</v>
      </c>
      <c r="I438" s="36">
        <v>648.90000000000009</v>
      </c>
      <c r="J438" s="36">
        <v>657.85000000000014</v>
      </c>
      <c r="K438" s="31">
        <v>639.95000000000005</v>
      </c>
      <c r="L438" s="31">
        <v>619.04999999999995</v>
      </c>
      <c r="M438" s="31">
        <v>1.5205299999999999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47.35</v>
      </c>
      <c r="D439" s="36">
        <v>47.883333333333333</v>
      </c>
      <c r="E439" s="36">
        <v>46.366666666666667</v>
      </c>
      <c r="F439" s="36">
        <v>45.383333333333333</v>
      </c>
      <c r="G439" s="36">
        <v>43.866666666666667</v>
      </c>
      <c r="H439" s="36">
        <v>48.866666666666667</v>
      </c>
      <c r="I439" s="36">
        <v>50.383333333333333</v>
      </c>
      <c r="J439" s="36">
        <v>51.366666666666667</v>
      </c>
      <c r="K439" s="31">
        <v>49.4</v>
      </c>
      <c r="L439" s="31">
        <v>46.9</v>
      </c>
      <c r="M439" s="31">
        <v>907.32187999999996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708.2</v>
      </c>
      <c r="D440" s="36">
        <v>690.93333333333339</v>
      </c>
      <c r="E440" s="36">
        <v>670.46666666666681</v>
      </c>
      <c r="F440" s="36">
        <v>632.73333333333346</v>
      </c>
      <c r="G440" s="36">
        <v>612.26666666666688</v>
      </c>
      <c r="H440" s="36">
        <v>728.66666666666674</v>
      </c>
      <c r="I440" s="36">
        <v>749.13333333333344</v>
      </c>
      <c r="J440" s="36">
        <v>786.86666666666667</v>
      </c>
      <c r="K440" s="31">
        <v>711.4</v>
      </c>
      <c r="L440" s="31">
        <v>653.20000000000005</v>
      </c>
      <c r="M440" s="31">
        <v>126.87415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748.3</v>
      </c>
      <c r="D441" s="36">
        <v>740.9</v>
      </c>
      <c r="E441" s="36">
        <v>729.84999999999991</v>
      </c>
      <c r="F441" s="36">
        <v>711.4</v>
      </c>
      <c r="G441" s="36">
        <v>700.34999999999991</v>
      </c>
      <c r="H441" s="36">
        <v>759.34999999999991</v>
      </c>
      <c r="I441" s="36">
        <v>770.39999999999986</v>
      </c>
      <c r="J441" s="36">
        <v>788.84999999999991</v>
      </c>
      <c r="K441" s="31">
        <v>751.95</v>
      </c>
      <c r="L441" s="31">
        <v>722.45</v>
      </c>
      <c r="M441" s="31">
        <v>10.343719999999999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493.65</v>
      </c>
      <c r="D442" s="36">
        <v>493.90000000000003</v>
      </c>
      <c r="E442" s="36">
        <v>489.75000000000006</v>
      </c>
      <c r="F442" s="36">
        <v>485.85</v>
      </c>
      <c r="G442" s="36">
        <v>481.70000000000005</v>
      </c>
      <c r="H442" s="36">
        <v>497.80000000000007</v>
      </c>
      <c r="I442" s="36">
        <v>501.95000000000005</v>
      </c>
      <c r="J442" s="36">
        <v>505.85000000000008</v>
      </c>
      <c r="K442" s="31">
        <v>498.05</v>
      </c>
      <c r="L442" s="31">
        <v>490</v>
      </c>
      <c r="M442" s="31">
        <v>0.51222000000000001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985.5</v>
      </c>
      <c r="D443" s="36">
        <v>984.81666666666661</v>
      </c>
      <c r="E443" s="36">
        <v>968.68333333333317</v>
      </c>
      <c r="F443" s="36">
        <v>951.86666666666656</v>
      </c>
      <c r="G443" s="36">
        <v>935.73333333333312</v>
      </c>
      <c r="H443" s="36">
        <v>1001.6333333333332</v>
      </c>
      <c r="I443" s="36">
        <v>1017.7666666666667</v>
      </c>
      <c r="J443" s="36">
        <v>1034.5833333333333</v>
      </c>
      <c r="K443" s="31">
        <v>1000.95</v>
      </c>
      <c r="L443" s="31">
        <v>968</v>
      </c>
      <c r="M443" s="31">
        <v>3.4328500000000002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957.05</v>
      </c>
      <c r="D444" s="36">
        <v>962.41666666666663</v>
      </c>
      <c r="E444" s="36">
        <v>944.73333333333323</v>
      </c>
      <c r="F444" s="36">
        <v>932.41666666666663</v>
      </c>
      <c r="G444" s="36">
        <v>914.73333333333323</v>
      </c>
      <c r="H444" s="36">
        <v>974.73333333333323</v>
      </c>
      <c r="I444" s="36">
        <v>992.41666666666663</v>
      </c>
      <c r="J444" s="36">
        <v>1004.7333333333332</v>
      </c>
      <c r="K444" s="31">
        <v>980.1</v>
      </c>
      <c r="L444" s="31">
        <v>950.1</v>
      </c>
      <c r="M444" s="31">
        <v>12.777950000000001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1760.85</v>
      </c>
      <c r="D445" s="36">
        <v>1751.3</v>
      </c>
      <c r="E445" s="36">
        <v>1727.55</v>
      </c>
      <c r="F445" s="36">
        <v>1694.25</v>
      </c>
      <c r="G445" s="36">
        <v>1670.5</v>
      </c>
      <c r="H445" s="36">
        <v>1784.6</v>
      </c>
      <c r="I445" s="36">
        <v>1808.35</v>
      </c>
      <c r="J445" s="36">
        <v>1841.6499999999999</v>
      </c>
      <c r="K445" s="31">
        <v>1775.05</v>
      </c>
      <c r="L445" s="31">
        <v>1718</v>
      </c>
      <c r="M445" s="31">
        <v>8.0899800000000006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4133.7</v>
      </c>
      <c r="D446" s="36">
        <v>4139.4833333333336</v>
      </c>
      <c r="E446" s="36">
        <v>4094.2166666666672</v>
      </c>
      <c r="F446" s="36">
        <v>4054.7333333333336</v>
      </c>
      <c r="G446" s="36">
        <v>4009.4666666666672</v>
      </c>
      <c r="H446" s="36">
        <v>4178.9666666666672</v>
      </c>
      <c r="I446" s="36">
        <v>4224.2333333333336</v>
      </c>
      <c r="J446" s="36">
        <v>4263.7166666666672</v>
      </c>
      <c r="K446" s="31">
        <v>4184.75</v>
      </c>
      <c r="L446" s="31">
        <v>4100</v>
      </c>
      <c r="M446" s="31">
        <v>21.005960000000002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1129.25</v>
      </c>
      <c r="D447" s="36">
        <v>1132.8333333333333</v>
      </c>
      <c r="E447" s="36">
        <v>1116.2666666666664</v>
      </c>
      <c r="F447" s="36">
        <v>1103.2833333333331</v>
      </c>
      <c r="G447" s="36">
        <v>1086.7166666666662</v>
      </c>
      <c r="H447" s="36">
        <v>1145.8166666666666</v>
      </c>
      <c r="I447" s="36">
        <v>1162.3833333333337</v>
      </c>
      <c r="J447" s="36">
        <v>1175.3666666666668</v>
      </c>
      <c r="K447" s="31">
        <v>1149.4000000000001</v>
      </c>
      <c r="L447" s="31">
        <v>1119.8499999999999</v>
      </c>
      <c r="M447" s="31">
        <v>9.1719600000000003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7629.35</v>
      </c>
      <c r="D448" s="36">
        <v>7636.4333333333334</v>
      </c>
      <c r="E448" s="36">
        <v>7513.916666666667</v>
      </c>
      <c r="F448" s="36">
        <v>7398.4833333333336</v>
      </c>
      <c r="G448" s="36">
        <v>7275.9666666666672</v>
      </c>
      <c r="H448" s="36">
        <v>7751.8666666666668</v>
      </c>
      <c r="I448" s="36">
        <v>7874.3833333333332</v>
      </c>
      <c r="J448" s="36">
        <v>7989.8166666666666</v>
      </c>
      <c r="K448" s="31">
        <v>7758.95</v>
      </c>
      <c r="L448" s="31">
        <v>7521</v>
      </c>
      <c r="M448" s="31">
        <v>1.11039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5426.9</v>
      </c>
      <c r="D449" s="36">
        <v>5475.9333333333334</v>
      </c>
      <c r="E449" s="36">
        <v>5301.9666666666672</v>
      </c>
      <c r="F449" s="36">
        <v>5177.0333333333338</v>
      </c>
      <c r="G449" s="36">
        <v>5003.0666666666675</v>
      </c>
      <c r="H449" s="36">
        <v>5600.8666666666668</v>
      </c>
      <c r="I449" s="36">
        <v>5774.8333333333321</v>
      </c>
      <c r="J449" s="36">
        <v>5899.7666666666664</v>
      </c>
      <c r="K449" s="31">
        <v>5649.9</v>
      </c>
      <c r="L449" s="31">
        <v>5351</v>
      </c>
      <c r="M449" s="31">
        <v>0.66949000000000003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605</v>
      </c>
      <c r="D450" s="36">
        <v>604.83333333333337</v>
      </c>
      <c r="E450" s="36">
        <v>597.66666666666674</v>
      </c>
      <c r="F450" s="36">
        <v>590.33333333333337</v>
      </c>
      <c r="G450" s="36">
        <v>583.16666666666674</v>
      </c>
      <c r="H450" s="36">
        <v>612.16666666666674</v>
      </c>
      <c r="I450" s="36">
        <v>619.33333333333348</v>
      </c>
      <c r="J450" s="36">
        <v>626.66666666666674</v>
      </c>
      <c r="K450" s="31">
        <v>612</v>
      </c>
      <c r="L450" s="31">
        <v>597.5</v>
      </c>
      <c r="M450" s="31">
        <v>10.805870000000001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915</v>
      </c>
      <c r="D451" s="36">
        <v>916.15</v>
      </c>
      <c r="E451" s="36">
        <v>904.9</v>
      </c>
      <c r="F451" s="36">
        <v>894.8</v>
      </c>
      <c r="G451" s="36">
        <v>883.55</v>
      </c>
      <c r="H451" s="36">
        <v>926.25</v>
      </c>
      <c r="I451" s="36">
        <v>937.5</v>
      </c>
      <c r="J451" s="36">
        <v>947.6</v>
      </c>
      <c r="K451" s="31">
        <v>927.4</v>
      </c>
      <c r="L451" s="31">
        <v>906.05</v>
      </c>
      <c r="M451" s="31">
        <v>79.048810000000003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392.1</v>
      </c>
      <c r="D452" s="36">
        <v>396.34999999999997</v>
      </c>
      <c r="E452" s="36">
        <v>379.79999999999995</v>
      </c>
      <c r="F452" s="36">
        <v>367.5</v>
      </c>
      <c r="G452" s="36">
        <v>350.95</v>
      </c>
      <c r="H452" s="36">
        <v>408.64999999999992</v>
      </c>
      <c r="I452" s="36">
        <v>425.2</v>
      </c>
      <c r="J452" s="36">
        <v>437.49999999999989</v>
      </c>
      <c r="K452" s="31">
        <v>412.9</v>
      </c>
      <c r="L452" s="31">
        <v>384.05</v>
      </c>
      <c r="M452" s="31">
        <v>382.95877000000002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141.30000000000001</v>
      </c>
      <c r="D453" s="36">
        <v>141.63333333333333</v>
      </c>
      <c r="E453" s="36">
        <v>138.81666666666666</v>
      </c>
      <c r="F453" s="36">
        <v>136.33333333333334</v>
      </c>
      <c r="G453" s="36">
        <v>133.51666666666668</v>
      </c>
      <c r="H453" s="36">
        <v>144.11666666666665</v>
      </c>
      <c r="I453" s="36">
        <v>146.93333333333331</v>
      </c>
      <c r="J453" s="36">
        <v>149.41666666666663</v>
      </c>
      <c r="K453" s="31">
        <v>144.44999999999999</v>
      </c>
      <c r="L453" s="31">
        <v>139.15</v>
      </c>
      <c r="M453" s="31">
        <v>359.61925000000002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98.25</v>
      </c>
      <c r="D454" s="36">
        <v>99.516666666666666</v>
      </c>
      <c r="E454" s="36">
        <v>92.433333333333337</v>
      </c>
      <c r="F454" s="36">
        <v>86.616666666666674</v>
      </c>
      <c r="G454" s="36">
        <v>79.533333333333346</v>
      </c>
      <c r="H454" s="36">
        <v>105.33333333333333</v>
      </c>
      <c r="I454" s="36">
        <v>112.41666666666667</v>
      </c>
      <c r="J454" s="36">
        <v>118.23333333333332</v>
      </c>
      <c r="K454" s="31">
        <v>106.6</v>
      </c>
      <c r="L454" s="31">
        <v>93.7</v>
      </c>
      <c r="M454" s="31">
        <v>346.28453999999999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1321.7</v>
      </c>
      <c r="D455" s="36">
        <v>1317.2333333333333</v>
      </c>
      <c r="E455" s="36">
        <v>1294.4666666666667</v>
      </c>
      <c r="F455" s="36">
        <v>1267.2333333333333</v>
      </c>
      <c r="G455" s="36">
        <v>1244.4666666666667</v>
      </c>
      <c r="H455" s="36">
        <v>1344.4666666666667</v>
      </c>
      <c r="I455" s="36">
        <v>1367.2333333333336</v>
      </c>
      <c r="J455" s="36">
        <v>1394.4666666666667</v>
      </c>
      <c r="K455" s="31">
        <v>1340</v>
      </c>
      <c r="L455" s="31">
        <v>1290</v>
      </c>
      <c r="M455" s="31">
        <v>0.40436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426</v>
      </c>
      <c r="D456" s="36">
        <v>425.63333333333338</v>
      </c>
      <c r="E456" s="36">
        <v>413.46666666666675</v>
      </c>
      <c r="F456" s="36">
        <v>400.93333333333339</v>
      </c>
      <c r="G456" s="36">
        <v>388.76666666666677</v>
      </c>
      <c r="H456" s="36">
        <v>438.16666666666674</v>
      </c>
      <c r="I456" s="36">
        <v>450.33333333333337</v>
      </c>
      <c r="J456" s="36">
        <v>462.86666666666673</v>
      </c>
      <c r="K456" s="31">
        <v>437.8</v>
      </c>
      <c r="L456" s="31">
        <v>413.1</v>
      </c>
      <c r="M456" s="31">
        <v>2.7760600000000002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2993.65</v>
      </c>
      <c r="D457" s="36">
        <v>3023.5499999999997</v>
      </c>
      <c r="E457" s="36">
        <v>2922.0999999999995</v>
      </c>
      <c r="F457" s="36">
        <v>2850.5499999999997</v>
      </c>
      <c r="G457" s="36">
        <v>2749.0999999999995</v>
      </c>
      <c r="H457" s="36">
        <v>3095.0999999999995</v>
      </c>
      <c r="I457" s="36">
        <v>3196.5499999999993</v>
      </c>
      <c r="J457" s="36">
        <v>3268.0999999999995</v>
      </c>
      <c r="K457" s="31">
        <v>3125</v>
      </c>
      <c r="L457" s="31">
        <v>2952</v>
      </c>
      <c r="M457" s="31">
        <v>0.13059999999999999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1311.05</v>
      </c>
      <c r="D458" s="36">
        <v>1312.8166666666666</v>
      </c>
      <c r="E458" s="36">
        <v>1304.1833333333332</v>
      </c>
      <c r="F458" s="36">
        <v>1297.3166666666666</v>
      </c>
      <c r="G458" s="36">
        <v>1288.6833333333332</v>
      </c>
      <c r="H458" s="36">
        <v>1319.6833333333332</v>
      </c>
      <c r="I458" s="36">
        <v>1328.3166666666664</v>
      </c>
      <c r="J458" s="36">
        <v>1335.1833333333332</v>
      </c>
      <c r="K458" s="31">
        <v>1321.45</v>
      </c>
      <c r="L458" s="31">
        <v>1305.95</v>
      </c>
      <c r="M458" s="31">
        <v>10.853490000000001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727.35</v>
      </c>
      <c r="D459" s="36">
        <v>736.2833333333333</v>
      </c>
      <c r="E459" s="36">
        <v>716.56666666666661</v>
      </c>
      <c r="F459" s="36">
        <v>705.7833333333333</v>
      </c>
      <c r="G459" s="36">
        <v>686.06666666666661</v>
      </c>
      <c r="H459" s="36">
        <v>747.06666666666661</v>
      </c>
      <c r="I459" s="36">
        <v>766.7833333333333</v>
      </c>
      <c r="J459" s="36">
        <v>777.56666666666661</v>
      </c>
      <c r="K459" s="31">
        <v>756</v>
      </c>
      <c r="L459" s="31">
        <v>725.5</v>
      </c>
      <c r="M459" s="31">
        <v>3.51796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290.95</v>
      </c>
      <c r="D460" s="36">
        <v>299.34999999999997</v>
      </c>
      <c r="E460" s="36">
        <v>273.99999999999994</v>
      </c>
      <c r="F460" s="36">
        <v>257.04999999999995</v>
      </c>
      <c r="G460" s="36">
        <v>231.69999999999993</v>
      </c>
      <c r="H460" s="36">
        <v>316.29999999999995</v>
      </c>
      <c r="I460" s="36">
        <v>341.65</v>
      </c>
      <c r="J460" s="36">
        <v>358.59999999999997</v>
      </c>
      <c r="K460" s="31">
        <v>324.7</v>
      </c>
      <c r="L460" s="31">
        <v>282.39999999999998</v>
      </c>
      <c r="M460" s="31">
        <v>96.703019999999995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901.75</v>
      </c>
      <c r="D461" s="36">
        <v>911.13333333333321</v>
      </c>
      <c r="E461" s="36">
        <v>884.1666666666664</v>
      </c>
      <c r="F461" s="36">
        <v>866.58333333333314</v>
      </c>
      <c r="G461" s="36">
        <v>839.61666666666633</v>
      </c>
      <c r="H461" s="36">
        <v>928.71666666666647</v>
      </c>
      <c r="I461" s="36">
        <v>955.68333333333317</v>
      </c>
      <c r="J461" s="36">
        <v>973.26666666666654</v>
      </c>
      <c r="K461" s="31">
        <v>938.1</v>
      </c>
      <c r="L461" s="31">
        <v>893.55</v>
      </c>
      <c r="M461" s="31">
        <v>30.788419999999999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3350.2</v>
      </c>
      <c r="D462" s="36">
        <v>3306.7999999999997</v>
      </c>
      <c r="E462" s="36">
        <v>3249.3999999999996</v>
      </c>
      <c r="F462" s="36">
        <v>3148.6</v>
      </c>
      <c r="G462" s="36">
        <v>3091.2</v>
      </c>
      <c r="H462" s="36">
        <v>3407.5999999999995</v>
      </c>
      <c r="I462" s="36">
        <v>3465</v>
      </c>
      <c r="J462" s="36">
        <v>3565.7999999999993</v>
      </c>
      <c r="K462" s="31">
        <v>3364.2</v>
      </c>
      <c r="L462" s="31">
        <v>3206</v>
      </c>
      <c r="M462" s="31">
        <v>1.5665800000000001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2897.7</v>
      </c>
      <c r="D463" s="36">
        <v>2916.5833333333335</v>
      </c>
      <c r="E463" s="36">
        <v>2856.1166666666668</v>
      </c>
      <c r="F463" s="36">
        <v>2814.5333333333333</v>
      </c>
      <c r="G463" s="36">
        <v>2754.0666666666666</v>
      </c>
      <c r="H463" s="36">
        <v>2958.166666666667</v>
      </c>
      <c r="I463" s="36">
        <v>3018.6333333333332</v>
      </c>
      <c r="J463" s="36">
        <v>3060.2166666666672</v>
      </c>
      <c r="K463" s="31">
        <v>2977.05</v>
      </c>
      <c r="L463" s="31">
        <v>2875</v>
      </c>
      <c r="M463" s="31">
        <v>1.66214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3591.6</v>
      </c>
      <c r="D464" s="36">
        <v>3574.1166666666668</v>
      </c>
      <c r="E464" s="36">
        <v>3550.3333333333335</v>
      </c>
      <c r="F464" s="36">
        <v>3509.0666666666666</v>
      </c>
      <c r="G464" s="36">
        <v>3485.2833333333333</v>
      </c>
      <c r="H464" s="36">
        <v>3615.3833333333337</v>
      </c>
      <c r="I464" s="36">
        <v>3639.1666666666665</v>
      </c>
      <c r="J464" s="36">
        <v>3680.4333333333338</v>
      </c>
      <c r="K464" s="31">
        <v>3597.9</v>
      </c>
      <c r="L464" s="31">
        <v>3532.85</v>
      </c>
      <c r="M464" s="31">
        <v>8.3850899999999999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2657.35</v>
      </c>
      <c r="D465" s="36">
        <v>2648.6666666666665</v>
      </c>
      <c r="E465" s="36">
        <v>2624.333333333333</v>
      </c>
      <c r="F465" s="36">
        <v>2591.3166666666666</v>
      </c>
      <c r="G465" s="36">
        <v>2566.9833333333331</v>
      </c>
      <c r="H465" s="36">
        <v>2681.6833333333329</v>
      </c>
      <c r="I465" s="36">
        <v>2706.016666666666</v>
      </c>
      <c r="J465" s="36">
        <v>2739.0333333333328</v>
      </c>
      <c r="K465" s="31">
        <v>2673</v>
      </c>
      <c r="L465" s="31">
        <v>2615.65</v>
      </c>
      <c r="M465" s="31">
        <v>0.95974000000000004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1173.45</v>
      </c>
      <c r="D466" s="36">
        <v>1160.1333333333334</v>
      </c>
      <c r="E466" s="36">
        <v>1128.5666666666668</v>
      </c>
      <c r="F466" s="36">
        <v>1083.6833333333334</v>
      </c>
      <c r="G466" s="36">
        <v>1052.1166666666668</v>
      </c>
      <c r="H466" s="36">
        <v>1205.0166666666669</v>
      </c>
      <c r="I466" s="36">
        <v>1236.5833333333335</v>
      </c>
      <c r="J466" s="36">
        <v>1281.4666666666669</v>
      </c>
      <c r="K466" s="31">
        <v>1191.7</v>
      </c>
      <c r="L466" s="31">
        <v>1115.25</v>
      </c>
      <c r="M466" s="31">
        <v>12.236409999999999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894.65</v>
      </c>
      <c r="D467" s="36">
        <v>886.55000000000007</v>
      </c>
      <c r="E467" s="36">
        <v>874.10000000000014</v>
      </c>
      <c r="F467" s="36">
        <v>853.55000000000007</v>
      </c>
      <c r="G467" s="36">
        <v>841.10000000000014</v>
      </c>
      <c r="H467" s="36">
        <v>907.10000000000014</v>
      </c>
      <c r="I467" s="36">
        <v>919.55000000000018</v>
      </c>
      <c r="J467" s="36">
        <v>940.10000000000014</v>
      </c>
      <c r="K467" s="31">
        <v>899</v>
      </c>
      <c r="L467" s="31">
        <v>866</v>
      </c>
      <c r="M467" s="31">
        <v>0.54166999999999998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3759.55</v>
      </c>
      <c r="D468" s="36">
        <v>3761.5499999999997</v>
      </c>
      <c r="E468" s="36">
        <v>3665.0999999999995</v>
      </c>
      <c r="F468" s="36">
        <v>3570.6499999999996</v>
      </c>
      <c r="G468" s="36">
        <v>3474.1999999999994</v>
      </c>
      <c r="H468" s="36">
        <v>3855.9999999999995</v>
      </c>
      <c r="I468" s="36">
        <v>3952.4499999999994</v>
      </c>
      <c r="J468" s="36">
        <v>4046.8999999999996</v>
      </c>
      <c r="K468" s="31">
        <v>3858</v>
      </c>
      <c r="L468" s="31">
        <v>3667.1</v>
      </c>
      <c r="M468" s="31">
        <v>20.017150000000001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44.3</v>
      </c>
      <c r="D469" s="36">
        <v>44.25</v>
      </c>
      <c r="E469" s="36">
        <v>43.3</v>
      </c>
      <c r="F469" s="36">
        <v>42.3</v>
      </c>
      <c r="G469" s="36">
        <v>41.349999999999994</v>
      </c>
      <c r="H469" s="36">
        <v>45.25</v>
      </c>
      <c r="I469" s="36">
        <v>46.2</v>
      </c>
      <c r="J469" s="36">
        <v>47.2</v>
      </c>
      <c r="K469" s="31">
        <v>45.2</v>
      </c>
      <c r="L469" s="31">
        <v>43.25</v>
      </c>
      <c r="M469" s="31">
        <v>173.77966000000001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348.55</v>
      </c>
      <c r="D470" s="36">
        <v>347.63333333333338</v>
      </c>
      <c r="E470" s="36">
        <v>339.36666666666679</v>
      </c>
      <c r="F470" s="36">
        <v>330.18333333333339</v>
      </c>
      <c r="G470" s="36">
        <v>321.9166666666668</v>
      </c>
      <c r="H470" s="36">
        <v>356.81666666666678</v>
      </c>
      <c r="I470" s="36">
        <v>365.08333333333331</v>
      </c>
      <c r="J470" s="36">
        <v>374.26666666666677</v>
      </c>
      <c r="K470" s="31">
        <v>355.9</v>
      </c>
      <c r="L470" s="31">
        <v>338.45</v>
      </c>
      <c r="M470" s="31">
        <v>5.37019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466.4</v>
      </c>
      <c r="D471" s="36">
        <v>461.88333333333338</v>
      </c>
      <c r="E471" s="36">
        <v>450.71666666666675</v>
      </c>
      <c r="F471" s="36">
        <v>435.03333333333336</v>
      </c>
      <c r="G471" s="36">
        <v>423.86666666666673</v>
      </c>
      <c r="H471" s="36">
        <v>477.56666666666678</v>
      </c>
      <c r="I471" s="36">
        <v>488.73333333333341</v>
      </c>
      <c r="J471" s="36">
        <v>504.4166666666668</v>
      </c>
      <c r="K471" s="31">
        <v>473.05</v>
      </c>
      <c r="L471" s="31">
        <v>446.2</v>
      </c>
      <c r="M471" s="31">
        <v>21.226279999999999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763</v>
      </c>
      <c r="D472" s="36">
        <v>765.9666666666667</v>
      </c>
      <c r="E472" s="36">
        <v>752.03333333333342</v>
      </c>
      <c r="F472" s="36">
        <v>741.06666666666672</v>
      </c>
      <c r="G472" s="36">
        <v>727.13333333333344</v>
      </c>
      <c r="H472" s="36">
        <v>776.93333333333339</v>
      </c>
      <c r="I472" s="36">
        <v>790.86666666666679</v>
      </c>
      <c r="J472" s="36">
        <v>801.83333333333337</v>
      </c>
      <c r="K472" s="31">
        <v>779.9</v>
      </c>
      <c r="L472" s="31">
        <v>755</v>
      </c>
      <c r="M472" s="31">
        <v>0.54164999999999996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3459.2</v>
      </c>
      <c r="D473" s="36">
        <v>3508.4500000000003</v>
      </c>
      <c r="E473" s="36">
        <v>3391.9000000000005</v>
      </c>
      <c r="F473" s="36">
        <v>3324.6000000000004</v>
      </c>
      <c r="G473" s="36">
        <v>3208.0500000000006</v>
      </c>
      <c r="H473" s="36">
        <v>3575.7500000000005</v>
      </c>
      <c r="I473" s="36">
        <v>3692.3000000000006</v>
      </c>
      <c r="J473" s="36">
        <v>3759.6000000000004</v>
      </c>
      <c r="K473" s="31">
        <v>3625</v>
      </c>
      <c r="L473" s="31">
        <v>3441.15</v>
      </c>
      <c r="M473" s="31">
        <v>1.9118999999999999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60.05</v>
      </c>
      <c r="D474" s="36">
        <v>60.35</v>
      </c>
      <c r="E474" s="36">
        <v>58.7</v>
      </c>
      <c r="F474" s="36">
        <v>57.35</v>
      </c>
      <c r="G474" s="36">
        <v>55.7</v>
      </c>
      <c r="H474" s="36">
        <v>61.7</v>
      </c>
      <c r="I474" s="36">
        <v>63.349999999999994</v>
      </c>
      <c r="J474" s="36">
        <v>64.7</v>
      </c>
      <c r="K474" s="31">
        <v>62</v>
      </c>
      <c r="L474" s="31">
        <v>59</v>
      </c>
      <c r="M474" s="31">
        <v>32.232419999999998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2037.6</v>
      </c>
      <c r="D475" s="36">
        <v>2029.7666666666667</v>
      </c>
      <c r="E475" s="36">
        <v>2013.5333333333333</v>
      </c>
      <c r="F475" s="36">
        <v>1989.4666666666667</v>
      </c>
      <c r="G475" s="36">
        <v>1973.2333333333333</v>
      </c>
      <c r="H475" s="36">
        <v>2053.833333333333</v>
      </c>
      <c r="I475" s="36">
        <v>2070.0666666666666</v>
      </c>
      <c r="J475" s="36">
        <v>2094.1333333333332</v>
      </c>
      <c r="K475" s="31">
        <v>2046</v>
      </c>
      <c r="L475" s="31">
        <v>2005.7</v>
      </c>
      <c r="M475" s="31">
        <v>2.3526500000000001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60.55</v>
      </c>
      <c r="D476" s="36">
        <v>61.183333333333337</v>
      </c>
      <c r="E476" s="36">
        <v>57.466666666666669</v>
      </c>
      <c r="F476" s="36">
        <v>54.383333333333333</v>
      </c>
      <c r="G476" s="36">
        <v>50.666666666666664</v>
      </c>
      <c r="H476" s="36">
        <v>64.26666666666668</v>
      </c>
      <c r="I476" s="36">
        <v>67.983333333333348</v>
      </c>
      <c r="J476" s="36">
        <v>71.066666666666677</v>
      </c>
      <c r="K476" s="31">
        <v>64.900000000000006</v>
      </c>
      <c r="L476" s="31">
        <v>58.1</v>
      </c>
      <c r="M476" s="31">
        <v>644.90553999999997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455.8</v>
      </c>
      <c r="D477" s="36">
        <v>458.2166666666667</v>
      </c>
      <c r="E477" s="36">
        <v>443.53333333333342</v>
      </c>
      <c r="F477" s="36">
        <v>431.26666666666671</v>
      </c>
      <c r="G477" s="36">
        <v>416.58333333333343</v>
      </c>
      <c r="H477" s="36">
        <v>470.48333333333341</v>
      </c>
      <c r="I477" s="36">
        <v>485.16666666666669</v>
      </c>
      <c r="J477" s="36">
        <v>497.43333333333339</v>
      </c>
      <c r="K477" s="31">
        <v>472.9</v>
      </c>
      <c r="L477" s="31">
        <v>445.95</v>
      </c>
      <c r="M477" s="31">
        <v>1.6442600000000001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9945.75</v>
      </c>
      <c r="D478" s="36">
        <v>9957.5166666666664</v>
      </c>
      <c r="E478" s="36">
        <v>9840.2333333333336</v>
      </c>
      <c r="F478" s="36">
        <v>9734.7166666666672</v>
      </c>
      <c r="G478" s="36">
        <v>9617.4333333333343</v>
      </c>
      <c r="H478" s="36">
        <v>10063.033333333333</v>
      </c>
      <c r="I478" s="36">
        <v>10180.316666666666</v>
      </c>
      <c r="J478" s="36">
        <v>10285.833333333332</v>
      </c>
      <c r="K478" s="31">
        <v>10074.799999999999</v>
      </c>
      <c r="L478" s="31">
        <v>9852</v>
      </c>
      <c r="M478" s="31">
        <v>4.0082300000000002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148.85</v>
      </c>
      <c r="D479" s="36">
        <v>147</v>
      </c>
      <c r="E479" s="36">
        <v>143</v>
      </c>
      <c r="F479" s="36">
        <v>137.15</v>
      </c>
      <c r="G479" s="36">
        <v>133.15</v>
      </c>
      <c r="H479" s="36">
        <v>152.85</v>
      </c>
      <c r="I479" s="36">
        <v>156.85</v>
      </c>
      <c r="J479" s="36">
        <v>162.69999999999999</v>
      </c>
      <c r="K479" s="31">
        <v>151</v>
      </c>
      <c r="L479" s="31">
        <v>141.15</v>
      </c>
      <c r="M479" s="31">
        <v>291.23961000000003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1776.75</v>
      </c>
      <c r="D480" s="36">
        <v>1782.5166666666667</v>
      </c>
      <c r="E480" s="36">
        <v>1739.8833333333332</v>
      </c>
      <c r="F480" s="36">
        <v>1703.0166666666667</v>
      </c>
      <c r="G480" s="36">
        <v>1660.3833333333332</v>
      </c>
      <c r="H480" s="36">
        <v>1819.3833333333332</v>
      </c>
      <c r="I480" s="36">
        <v>1862.0166666666669</v>
      </c>
      <c r="J480" s="36">
        <v>1898.8833333333332</v>
      </c>
      <c r="K480" s="31">
        <v>1825.15</v>
      </c>
      <c r="L480" s="31">
        <v>1745.65</v>
      </c>
      <c r="M480" s="31">
        <v>6.9110399999999998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1111.5</v>
      </c>
      <c r="D481" s="36">
        <v>1098.5166666666667</v>
      </c>
      <c r="E481" s="36">
        <v>1084.0333333333333</v>
      </c>
      <c r="F481" s="36">
        <v>1056.5666666666666</v>
      </c>
      <c r="G481" s="36">
        <v>1042.0833333333333</v>
      </c>
      <c r="H481" s="36">
        <v>1125.9833333333333</v>
      </c>
      <c r="I481" s="36">
        <v>1140.4666666666665</v>
      </c>
      <c r="J481" s="31">
        <v>1167.9333333333334</v>
      </c>
      <c r="K481" s="31">
        <v>1113</v>
      </c>
      <c r="L481" s="31">
        <v>1071.05</v>
      </c>
      <c r="M481" s="53">
        <v>14.38336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640</v>
      </c>
      <c r="D482" s="36">
        <v>638.85</v>
      </c>
      <c r="E482" s="36">
        <v>621.20000000000005</v>
      </c>
      <c r="F482" s="36">
        <v>602.4</v>
      </c>
      <c r="G482" s="36">
        <v>584.75</v>
      </c>
      <c r="H482" s="36">
        <v>657.65000000000009</v>
      </c>
      <c r="I482" s="36">
        <v>675.3</v>
      </c>
      <c r="J482" s="31">
        <v>694.10000000000014</v>
      </c>
      <c r="K482" s="31">
        <v>656.5</v>
      </c>
      <c r="L482" s="31">
        <v>620.04999999999995</v>
      </c>
      <c r="M482" s="53">
        <v>13.832039999999999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457.95</v>
      </c>
      <c r="D483" s="36">
        <v>459.71666666666664</v>
      </c>
      <c r="E483" s="36">
        <v>451.5333333333333</v>
      </c>
      <c r="F483" s="36">
        <v>445.11666666666667</v>
      </c>
      <c r="G483" s="36">
        <v>436.93333333333334</v>
      </c>
      <c r="H483" s="36">
        <v>466.13333333333327</v>
      </c>
      <c r="I483" s="36">
        <v>474.31666666666655</v>
      </c>
      <c r="J483" s="36">
        <v>480.73333333333323</v>
      </c>
      <c r="K483" s="31">
        <v>467.9</v>
      </c>
      <c r="L483" s="31">
        <v>453.3</v>
      </c>
      <c r="M483" s="31">
        <v>58.816609999999997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918.5</v>
      </c>
      <c r="D484" s="36">
        <v>911.20000000000016</v>
      </c>
      <c r="E484" s="36">
        <v>899.50000000000034</v>
      </c>
      <c r="F484" s="36">
        <v>880.50000000000023</v>
      </c>
      <c r="G484" s="36">
        <v>868.80000000000041</v>
      </c>
      <c r="H484" s="36">
        <v>930.20000000000027</v>
      </c>
      <c r="I484" s="36">
        <v>941.90000000000009</v>
      </c>
      <c r="J484" s="31">
        <v>960.9000000000002</v>
      </c>
      <c r="K484" s="31">
        <v>922.9</v>
      </c>
      <c r="L484" s="31">
        <v>892.2</v>
      </c>
      <c r="M484" s="53">
        <v>0.93003000000000002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532.04999999999995</v>
      </c>
      <c r="D485" s="36">
        <v>536.15</v>
      </c>
      <c r="E485" s="36">
        <v>524.9</v>
      </c>
      <c r="F485" s="36">
        <v>517.75</v>
      </c>
      <c r="G485" s="36">
        <v>506.5</v>
      </c>
      <c r="H485" s="36">
        <v>543.29999999999995</v>
      </c>
      <c r="I485" s="36">
        <v>554.54999999999995</v>
      </c>
      <c r="J485" s="36">
        <v>561.69999999999993</v>
      </c>
      <c r="K485" s="31">
        <v>547.4</v>
      </c>
      <c r="L485" s="31">
        <v>529</v>
      </c>
      <c r="M485" s="31">
        <v>6.38286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458.8</v>
      </c>
      <c r="D486" s="36">
        <v>460.08333333333331</v>
      </c>
      <c r="E486" s="36">
        <v>448.26666666666665</v>
      </c>
      <c r="F486" s="36">
        <v>437.73333333333335</v>
      </c>
      <c r="G486" s="36">
        <v>425.91666666666669</v>
      </c>
      <c r="H486" s="36">
        <v>470.61666666666662</v>
      </c>
      <c r="I486" s="36">
        <v>482.43333333333334</v>
      </c>
      <c r="J486" s="36">
        <v>492.96666666666658</v>
      </c>
      <c r="K486" s="31">
        <v>471.9</v>
      </c>
      <c r="L486" s="31">
        <v>449.55</v>
      </c>
      <c r="M486" s="31">
        <v>5.6790099999999999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442.4</v>
      </c>
      <c r="D487" s="36">
        <v>440.65000000000003</v>
      </c>
      <c r="E487" s="36">
        <v>430.30000000000007</v>
      </c>
      <c r="F487" s="36">
        <v>418.20000000000005</v>
      </c>
      <c r="G487" s="36">
        <v>407.85000000000008</v>
      </c>
      <c r="H487" s="36">
        <v>452.75000000000006</v>
      </c>
      <c r="I487" s="36">
        <v>463.10000000000008</v>
      </c>
      <c r="J487" s="36">
        <v>475.20000000000005</v>
      </c>
      <c r="K487" s="31">
        <v>451</v>
      </c>
      <c r="L487" s="31">
        <v>428.55</v>
      </c>
      <c r="M487" s="31">
        <v>4.1422400000000001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532.54999999999995</v>
      </c>
      <c r="D488" s="36">
        <v>542.18333333333328</v>
      </c>
      <c r="E488" s="36">
        <v>519.36666666666656</v>
      </c>
      <c r="F488" s="36">
        <v>506.18333333333328</v>
      </c>
      <c r="G488" s="36">
        <v>483.36666666666656</v>
      </c>
      <c r="H488" s="36">
        <v>555.36666666666656</v>
      </c>
      <c r="I488" s="36">
        <v>578.18333333333339</v>
      </c>
      <c r="J488" s="36">
        <v>591.36666666666656</v>
      </c>
      <c r="K488" s="31">
        <v>565</v>
      </c>
      <c r="L488" s="31">
        <v>529</v>
      </c>
      <c r="M488" s="31">
        <v>5.8165399999999998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1370</v>
      </c>
      <c r="D489" s="36">
        <v>1379.9833333333333</v>
      </c>
      <c r="E489" s="36">
        <v>1350.0666666666666</v>
      </c>
      <c r="F489" s="36">
        <v>1330.1333333333332</v>
      </c>
      <c r="G489" s="36">
        <v>1300.2166666666665</v>
      </c>
      <c r="H489" s="36">
        <v>1399.9166666666667</v>
      </c>
      <c r="I489" s="36">
        <v>1429.8333333333333</v>
      </c>
      <c r="J489" s="36">
        <v>1449.7666666666669</v>
      </c>
      <c r="K489" s="31">
        <v>1409.9</v>
      </c>
      <c r="L489" s="31">
        <v>1360.05</v>
      </c>
      <c r="M489" s="31">
        <v>25.25432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964.8</v>
      </c>
      <c r="D490" s="36">
        <v>970.81666666666661</v>
      </c>
      <c r="E490" s="36">
        <v>946.73333333333323</v>
      </c>
      <c r="F490" s="36">
        <v>928.66666666666663</v>
      </c>
      <c r="G490" s="36">
        <v>904.58333333333326</v>
      </c>
      <c r="H490" s="36">
        <v>988.88333333333321</v>
      </c>
      <c r="I490" s="36">
        <v>1012.9666666666667</v>
      </c>
      <c r="J490" s="36">
        <v>1031.0333333333333</v>
      </c>
      <c r="K490" s="31">
        <v>994.9</v>
      </c>
      <c r="L490" s="31">
        <v>952.75</v>
      </c>
      <c r="M490" s="31">
        <v>2.17319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274.35000000000002</v>
      </c>
      <c r="D491" s="36">
        <v>274.39999999999998</v>
      </c>
      <c r="E491" s="36">
        <v>268.34999999999997</v>
      </c>
      <c r="F491" s="36">
        <v>262.34999999999997</v>
      </c>
      <c r="G491" s="36">
        <v>256.29999999999995</v>
      </c>
      <c r="H491" s="36">
        <v>280.39999999999998</v>
      </c>
      <c r="I491" s="36">
        <v>286.44999999999993</v>
      </c>
      <c r="J491" s="36">
        <v>292.45</v>
      </c>
      <c r="K491" s="31">
        <v>280.45</v>
      </c>
      <c r="L491" s="31">
        <v>268.39999999999998</v>
      </c>
      <c r="M491" s="31">
        <v>46.274889999999999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311.39999999999998</v>
      </c>
      <c r="D492" s="36">
        <v>309.8</v>
      </c>
      <c r="E492" s="36">
        <v>305.70000000000005</v>
      </c>
      <c r="F492" s="36">
        <v>300.00000000000006</v>
      </c>
      <c r="G492" s="36">
        <v>295.90000000000009</v>
      </c>
      <c r="H492" s="36">
        <v>315.5</v>
      </c>
      <c r="I492" s="36">
        <v>319.60000000000002</v>
      </c>
      <c r="J492" s="36">
        <v>325.29999999999995</v>
      </c>
      <c r="K492" s="31">
        <v>313.89999999999998</v>
      </c>
      <c r="L492" s="31">
        <v>304.10000000000002</v>
      </c>
      <c r="M492" s="31">
        <v>4.5091099999999997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644.35</v>
      </c>
      <c r="D493" s="36">
        <v>647.61666666666667</v>
      </c>
      <c r="E493" s="36">
        <v>627.73333333333335</v>
      </c>
      <c r="F493" s="36">
        <v>611.11666666666667</v>
      </c>
      <c r="G493" s="36">
        <v>591.23333333333335</v>
      </c>
      <c r="H493" s="36">
        <v>664.23333333333335</v>
      </c>
      <c r="I493" s="36">
        <v>684.11666666666679</v>
      </c>
      <c r="J493" s="36">
        <v>700.73333333333335</v>
      </c>
      <c r="K493" s="31">
        <v>667.5</v>
      </c>
      <c r="L493" s="31">
        <v>631</v>
      </c>
      <c r="M493" s="31">
        <v>2.8532199999999999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1635.9</v>
      </c>
      <c r="D494" s="36">
        <v>1647.7166666666669</v>
      </c>
      <c r="E494" s="36">
        <v>1617.4833333333338</v>
      </c>
      <c r="F494" s="36">
        <v>1599.0666666666668</v>
      </c>
      <c r="G494" s="36">
        <v>1568.8333333333337</v>
      </c>
      <c r="H494" s="36">
        <v>1666.1333333333339</v>
      </c>
      <c r="I494" s="36">
        <v>1696.366666666667</v>
      </c>
      <c r="J494" s="36">
        <v>1714.783333333334</v>
      </c>
      <c r="K494" s="31">
        <v>1677.95</v>
      </c>
      <c r="L494" s="31">
        <v>1629.3</v>
      </c>
      <c r="M494" s="31">
        <v>0.72075999999999996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2164.65</v>
      </c>
      <c r="D495" s="36">
        <v>2153.0333333333333</v>
      </c>
      <c r="E495" s="36">
        <v>2096.6166666666668</v>
      </c>
      <c r="F495" s="36">
        <v>2028.5833333333335</v>
      </c>
      <c r="G495" s="36">
        <v>1972.166666666667</v>
      </c>
      <c r="H495" s="36">
        <v>2221.0666666666666</v>
      </c>
      <c r="I495" s="36">
        <v>2277.4833333333336</v>
      </c>
      <c r="J495" s="36">
        <v>2345.5166666666664</v>
      </c>
      <c r="K495" s="31">
        <v>2209.4499999999998</v>
      </c>
      <c r="L495" s="31">
        <v>2085</v>
      </c>
      <c r="M495" s="31">
        <v>1.0244800000000001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15.5</v>
      </c>
      <c r="D496" s="36">
        <v>15.183333333333332</v>
      </c>
      <c r="E496" s="36">
        <v>14.716666666666663</v>
      </c>
      <c r="F496" s="36">
        <v>13.933333333333332</v>
      </c>
      <c r="G496" s="36">
        <v>13.466666666666663</v>
      </c>
      <c r="H496" s="36">
        <v>15.966666666666663</v>
      </c>
      <c r="I496" s="36">
        <v>16.43333333333333</v>
      </c>
      <c r="J496" s="36">
        <v>17.216666666666661</v>
      </c>
      <c r="K496" s="31">
        <v>15.65</v>
      </c>
      <c r="L496" s="31">
        <v>14.4</v>
      </c>
      <c r="M496" s="31">
        <v>5479.8851100000002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1057.3</v>
      </c>
      <c r="D497" s="36">
        <v>1055.8</v>
      </c>
      <c r="E497" s="36">
        <v>1036.8</v>
      </c>
      <c r="F497" s="36">
        <v>1016.3</v>
      </c>
      <c r="G497" s="36">
        <v>997.3</v>
      </c>
      <c r="H497" s="36">
        <v>1076.3</v>
      </c>
      <c r="I497" s="36">
        <v>1095.3</v>
      </c>
      <c r="J497" s="36">
        <v>1115.8</v>
      </c>
      <c r="K497" s="31">
        <v>1074.8</v>
      </c>
      <c r="L497" s="31">
        <v>1035.3</v>
      </c>
      <c r="M497" s="31">
        <v>11.949070000000001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558</v>
      </c>
      <c r="D498" s="36">
        <v>559.9666666666667</v>
      </c>
      <c r="E498" s="36">
        <v>539.63333333333344</v>
      </c>
      <c r="F498" s="36">
        <v>521.26666666666677</v>
      </c>
      <c r="G498" s="36">
        <v>500.93333333333351</v>
      </c>
      <c r="H498" s="36">
        <v>578.33333333333337</v>
      </c>
      <c r="I498" s="36">
        <v>598.66666666666663</v>
      </c>
      <c r="J498" s="36">
        <v>617.0333333333333</v>
      </c>
      <c r="K498" s="31">
        <v>580.29999999999995</v>
      </c>
      <c r="L498" s="31">
        <v>541.6</v>
      </c>
      <c r="M498" s="31">
        <v>15.63683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782</v>
      </c>
      <c r="D499" s="36">
        <v>786.25</v>
      </c>
      <c r="E499" s="36">
        <v>769.55</v>
      </c>
      <c r="F499" s="36">
        <v>757.09999999999991</v>
      </c>
      <c r="G499" s="36">
        <v>740.39999999999986</v>
      </c>
      <c r="H499" s="36">
        <v>798.7</v>
      </c>
      <c r="I499" s="36">
        <v>815.40000000000009</v>
      </c>
      <c r="J499" s="36">
        <v>827.85000000000014</v>
      </c>
      <c r="K499" s="31">
        <v>802.95</v>
      </c>
      <c r="L499" s="31">
        <v>773.8</v>
      </c>
      <c r="M499" s="31">
        <v>1.04477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1358.55</v>
      </c>
      <c r="D500" s="36">
        <v>1355.4666666666665</v>
      </c>
      <c r="E500" s="36">
        <v>1346.133333333333</v>
      </c>
      <c r="F500" s="36">
        <v>1333.7166666666665</v>
      </c>
      <c r="G500" s="36">
        <v>1324.383333333333</v>
      </c>
      <c r="H500" s="36">
        <v>1367.883333333333</v>
      </c>
      <c r="I500" s="36">
        <v>1377.2166666666665</v>
      </c>
      <c r="J500" s="36">
        <v>1389.633333333333</v>
      </c>
      <c r="K500" s="31">
        <v>1364.8</v>
      </c>
      <c r="L500" s="31">
        <v>1343.05</v>
      </c>
      <c r="M500" s="31">
        <v>0.50512999999999997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490.45</v>
      </c>
      <c r="D501" s="36">
        <v>489.31666666666666</v>
      </c>
      <c r="E501" s="36">
        <v>483.88333333333333</v>
      </c>
      <c r="F501" s="36">
        <v>477.31666666666666</v>
      </c>
      <c r="G501" s="36">
        <v>471.88333333333333</v>
      </c>
      <c r="H501" s="36">
        <v>495.88333333333333</v>
      </c>
      <c r="I501" s="36">
        <v>501.31666666666661</v>
      </c>
      <c r="J501" s="36">
        <v>507.88333333333333</v>
      </c>
      <c r="K501" s="31">
        <v>494.75</v>
      </c>
      <c r="L501" s="31">
        <v>482.75</v>
      </c>
      <c r="M501" s="31">
        <v>39.468940000000003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31.4</v>
      </c>
      <c r="D502" s="36">
        <v>31.166666666666668</v>
      </c>
      <c r="E502" s="36">
        <v>29.483333333333334</v>
      </c>
      <c r="F502" s="36">
        <v>27.566666666666666</v>
      </c>
      <c r="G502" s="36">
        <v>25.883333333333333</v>
      </c>
      <c r="H502" s="36">
        <v>33.083333333333336</v>
      </c>
      <c r="I502" s="36">
        <v>34.766666666666666</v>
      </c>
      <c r="J502" s="36">
        <v>36.683333333333337</v>
      </c>
      <c r="K502" s="31">
        <v>32.85</v>
      </c>
      <c r="L502" s="31">
        <v>29.25</v>
      </c>
      <c r="M502" s="31">
        <v>15711.72149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203.25</v>
      </c>
      <c r="D503" s="36">
        <v>198.29999999999998</v>
      </c>
      <c r="E503" s="36">
        <v>190.19999999999996</v>
      </c>
      <c r="F503" s="36">
        <v>177.14999999999998</v>
      </c>
      <c r="G503" s="36">
        <v>169.04999999999995</v>
      </c>
      <c r="H503" s="36">
        <v>211.34999999999997</v>
      </c>
      <c r="I503" s="36">
        <v>219.45</v>
      </c>
      <c r="J503" s="31">
        <v>232.49999999999997</v>
      </c>
      <c r="K503" s="31">
        <v>206.4</v>
      </c>
      <c r="L503" s="31">
        <v>185.25</v>
      </c>
      <c r="M503" s="53">
        <v>698.98249999999996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564.70000000000005</v>
      </c>
      <c r="D504" s="36">
        <v>568.16666666666663</v>
      </c>
      <c r="E504" s="36">
        <v>551.5333333333333</v>
      </c>
      <c r="F504" s="36">
        <v>538.36666666666667</v>
      </c>
      <c r="G504" s="36">
        <v>521.73333333333335</v>
      </c>
      <c r="H504" s="36">
        <v>581.33333333333326</v>
      </c>
      <c r="I504" s="36">
        <v>597.9666666666667</v>
      </c>
      <c r="J504" s="31">
        <v>611.13333333333321</v>
      </c>
      <c r="K504" s="31">
        <v>584.79999999999995</v>
      </c>
      <c r="L504" s="31">
        <v>555</v>
      </c>
      <c r="M504" s="53">
        <v>10.459580000000001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14587.4</v>
      </c>
      <c r="D505" s="36">
        <v>14482.416666666666</v>
      </c>
      <c r="E505" s="36">
        <v>14264.983333333332</v>
      </c>
      <c r="F505" s="36">
        <v>13942.566666666666</v>
      </c>
      <c r="G505" s="36">
        <v>13725.133333333331</v>
      </c>
      <c r="H505" s="36">
        <v>14804.833333333332</v>
      </c>
      <c r="I505" s="36">
        <v>15022.266666666666</v>
      </c>
      <c r="J505" s="36">
        <v>15344.683333333332</v>
      </c>
      <c r="K505" s="31">
        <v>14699.85</v>
      </c>
      <c r="L505" s="31">
        <v>14160</v>
      </c>
      <c r="M505" s="31">
        <v>7.85E-2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149.44999999999999</v>
      </c>
      <c r="D506" s="36">
        <v>147.70000000000002</v>
      </c>
      <c r="E506" s="36">
        <v>144.00000000000003</v>
      </c>
      <c r="F506" s="36">
        <v>138.55000000000001</v>
      </c>
      <c r="G506" s="36">
        <v>134.85000000000002</v>
      </c>
      <c r="H506" s="36">
        <v>153.15000000000003</v>
      </c>
      <c r="I506" s="36">
        <v>156.85000000000002</v>
      </c>
      <c r="J506" s="36">
        <v>162.30000000000004</v>
      </c>
      <c r="K506" s="31">
        <v>151.4</v>
      </c>
      <c r="L506" s="31">
        <v>142.25</v>
      </c>
      <c r="M506" s="31">
        <v>2579.18995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805.05</v>
      </c>
      <c r="D507" s="36">
        <v>798.26666666666677</v>
      </c>
      <c r="E507" s="36">
        <v>775.58333333333348</v>
      </c>
      <c r="F507" s="36">
        <v>746.11666666666667</v>
      </c>
      <c r="G507" s="36">
        <v>723.43333333333339</v>
      </c>
      <c r="H507" s="36">
        <v>827.73333333333358</v>
      </c>
      <c r="I507" s="36">
        <v>850.41666666666674</v>
      </c>
      <c r="J507" s="31">
        <v>879.88333333333367</v>
      </c>
      <c r="K507" s="31">
        <v>820.95</v>
      </c>
      <c r="L507" s="31">
        <v>768.8</v>
      </c>
      <c r="M507" s="53">
        <v>27.216419999999999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1593.95</v>
      </c>
      <c r="D508" s="36">
        <v>1605.1666666666667</v>
      </c>
      <c r="E508" s="36">
        <v>1573.4833333333336</v>
      </c>
      <c r="F508" s="36">
        <v>1553.0166666666669</v>
      </c>
      <c r="G508" s="36">
        <v>1521.3333333333337</v>
      </c>
      <c r="H508" s="36">
        <v>1625.6333333333334</v>
      </c>
      <c r="I508" s="36">
        <v>1657.3166666666664</v>
      </c>
      <c r="J508" s="36">
        <v>1677.7833333333333</v>
      </c>
      <c r="K508" s="31">
        <v>1636.85</v>
      </c>
      <c r="L508" s="31">
        <v>1584.7</v>
      </c>
      <c r="M508" s="31">
        <v>0.87831999999999999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9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5"/>
      <c r="B5" s="336"/>
      <c r="C5" s="335"/>
      <c r="D5" s="33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37" t="s">
        <v>564</v>
      </c>
      <c r="C7" s="337"/>
      <c r="D7" s="7">
        <f>Main!B10</f>
        <v>45334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45331</v>
      </c>
      <c r="B10" s="32">
        <v>539096</v>
      </c>
      <c r="C10" s="31" t="s">
        <v>1075</v>
      </c>
      <c r="D10" s="31" t="s">
        <v>1076</v>
      </c>
      <c r="E10" s="31" t="s">
        <v>573</v>
      </c>
      <c r="F10" s="86">
        <v>20000</v>
      </c>
      <c r="G10" s="32">
        <v>14.23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45331</v>
      </c>
      <c r="B11" s="32">
        <v>513119</v>
      </c>
      <c r="C11" s="31" t="s">
        <v>1077</v>
      </c>
      <c r="D11" s="31" t="s">
        <v>1078</v>
      </c>
      <c r="E11" s="31" t="s">
        <v>574</v>
      </c>
      <c r="F11" s="86">
        <v>15000</v>
      </c>
      <c r="G11" s="32">
        <v>55.1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45331</v>
      </c>
      <c r="B12" s="32">
        <v>531525</v>
      </c>
      <c r="C12" s="31" t="s">
        <v>1079</v>
      </c>
      <c r="D12" s="31" t="s">
        <v>875</v>
      </c>
      <c r="E12" s="31" t="s">
        <v>573</v>
      </c>
      <c r="F12" s="86">
        <v>25000</v>
      </c>
      <c r="G12" s="32">
        <v>75.13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45331</v>
      </c>
      <c r="B13" s="32">
        <v>543941</v>
      </c>
      <c r="C13" s="31" t="s">
        <v>1080</v>
      </c>
      <c r="D13" s="31" t="s">
        <v>1081</v>
      </c>
      <c r="E13" s="31" t="s">
        <v>573</v>
      </c>
      <c r="F13" s="86">
        <v>20000</v>
      </c>
      <c r="G13" s="32">
        <v>467.55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45331</v>
      </c>
      <c r="B14" s="32">
        <v>531991</v>
      </c>
      <c r="C14" s="31" t="s">
        <v>1082</v>
      </c>
      <c r="D14" s="31" t="s">
        <v>1083</v>
      </c>
      <c r="E14" s="31" t="s">
        <v>574</v>
      </c>
      <c r="F14" s="86">
        <v>697456</v>
      </c>
      <c r="G14" s="32">
        <v>1.1200000000000001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45331</v>
      </c>
      <c r="B15" s="32">
        <v>543443</v>
      </c>
      <c r="C15" s="31" t="s">
        <v>1084</v>
      </c>
      <c r="D15" s="31" t="s">
        <v>1085</v>
      </c>
      <c r="E15" s="31" t="s">
        <v>574</v>
      </c>
      <c r="F15" s="86">
        <v>36000</v>
      </c>
      <c r="G15" s="32">
        <v>44.4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45331</v>
      </c>
      <c r="B16" s="32">
        <v>541702</v>
      </c>
      <c r="C16" s="31" t="s">
        <v>1086</v>
      </c>
      <c r="D16" s="31" t="s">
        <v>1054</v>
      </c>
      <c r="E16" s="31" t="s">
        <v>574</v>
      </c>
      <c r="F16" s="86">
        <v>1385206</v>
      </c>
      <c r="G16" s="32">
        <v>7.78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45331</v>
      </c>
      <c r="B17" s="32">
        <v>544052</v>
      </c>
      <c r="C17" s="31" t="s">
        <v>1087</v>
      </c>
      <c r="D17" s="31" t="s">
        <v>1088</v>
      </c>
      <c r="E17" s="31" t="s">
        <v>574</v>
      </c>
      <c r="F17" s="86">
        <v>118000</v>
      </c>
      <c r="G17" s="32">
        <v>66.02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45331</v>
      </c>
      <c r="B18" s="32">
        <v>544052</v>
      </c>
      <c r="C18" s="31" t="s">
        <v>1087</v>
      </c>
      <c r="D18" s="31" t="s">
        <v>1088</v>
      </c>
      <c r="E18" s="31" t="s">
        <v>573</v>
      </c>
      <c r="F18" s="86">
        <v>50000</v>
      </c>
      <c r="G18" s="32">
        <v>66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45331</v>
      </c>
      <c r="B19" s="32">
        <v>544052</v>
      </c>
      <c r="C19" s="31" t="s">
        <v>1087</v>
      </c>
      <c r="D19" s="31" t="s">
        <v>1089</v>
      </c>
      <c r="E19" s="31" t="s">
        <v>573</v>
      </c>
      <c r="F19" s="86">
        <v>122000</v>
      </c>
      <c r="G19" s="32">
        <v>66.02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45331</v>
      </c>
      <c r="B20" s="32">
        <v>539662</v>
      </c>
      <c r="C20" s="31" t="s">
        <v>974</v>
      </c>
      <c r="D20" s="31" t="s">
        <v>1090</v>
      </c>
      <c r="E20" s="31" t="s">
        <v>574</v>
      </c>
      <c r="F20" s="86">
        <v>92547</v>
      </c>
      <c r="G20" s="32">
        <v>23.29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45331</v>
      </c>
      <c r="B21" s="32">
        <v>544101</v>
      </c>
      <c r="C21" s="31" t="s">
        <v>1015</v>
      </c>
      <c r="D21" s="31" t="s">
        <v>1091</v>
      </c>
      <c r="E21" s="31" t="s">
        <v>574</v>
      </c>
      <c r="F21" s="86">
        <v>14400</v>
      </c>
      <c r="G21" s="32">
        <v>150.72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45331</v>
      </c>
      <c r="B22" s="32">
        <v>539598</v>
      </c>
      <c r="C22" s="31" t="s">
        <v>1092</v>
      </c>
      <c r="D22" s="31" t="s">
        <v>1093</v>
      </c>
      <c r="E22" s="31" t="s">
        <v>573</v>
      </c>
      <c r="F22" s="86">
        <v>67283</v>
      </c>
      <c r="G22" s="32">
        <v>140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45331</v>
      </c>
      <c r="B23" s="32">
        <v>539598</v>
      </c>
      <c r="C23" s="31" t="s">
        <v>1092</v>
      </c>
      <c r="D23" s="31" t="s">
        <v>1094</v>
      </c>
      <c r="E23" s="31" t="s">
        <v>574</v>
      </c>
      <c r="F23" s="86">
        <v>62230</v>
      </c>
      <c r="G23" s="32">
        <v>140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45331</v>
      </c>
      <c r="B24" s="32">
        <v>540829</v>
      </c>
      <c r="C24" s="31" t="s">
        <v>981</v>
      </c>
      <c r="D24" s="31" t="s">
        <v>1095</v>
      </c>
      <c r="E24" s="31" t="s">
        <v>573</v>
      </c>
      <c r="F24" s="86">
        <v>14500</v>
      </c>
      <c r="G24" s="32">
        <v>9.76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45331</v>
      </c>
      <c r="B25" s="32">
        <v>522231</v>
      </c>
      <c r="C25" s="31" t="s">
        <v>1016</v>
      </c>
      <c r="D25" s="31" t="s">
        <v>875</v>
      </c>
      <c r="E25" s="31" t="s">
        <v>573</v>
      </c>
      <c r="F25" s="86">
        <v>19837</v>
      </c>
      <c r="G25" s="32">
        <v>118.95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45331</v>
      </c>
      <c r="B26" s="32">
        <v>522231</v>
      </c>
      <c r="C26" s="31" t="s">
        <v>1016</v>
      </c>
      <c r="D26" s="31" t="s">
        <v>875</v>
      </c>
      <c r="E26" s="31" t="s">
        <v>574</v>
      </c>
      <c r="F26" s="86">
        <v>19837</v>
      </c>
      <c r="G26" s="32">
        <v>119.88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45331</v>
      </c>
      <c r="B27" s="32">
        <v>522231</v>
      </c>
      <c r="C27" s="31" t="s">
        <v>1016</v>
      </c>
      <c r="D27" s="31" t="s">
        <v>1096</v>
      </c>
      <c r="E27" s="31" t="s">
        <v>574</v>
      </c>
      <c r="F27" s="86">
        <v>24223</v>
      </c>
      <c r="G27" s="32">
        <v>119.7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45331</v>
      </c>
      <c r="B28" s="32">
        <v>522231</v>
      </c>
      <c r="C28" s="31" t="s">
        <v>1016</v>
      </c>
      <c r="D28" s="31" t="s">
        <v>1096</v>
      </c>
      <c r="E28" s="31" t="s">
        <v>573</v>
      </c>
      <c r="F28" s="86">
        <v>24173</v>
      </c>
      <c r="G28" s="32">
        <v>119.88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45331</v>
      </c>
      <c r="B29" s="32">
        <v>504340</v>
      </c>
      <c r="C29" s="31" t="s">
        <v>1017</v>
      </c>
      <c r="D29" s="31" t="s">
        <v>1018</v>
      </c>
      <c r="E29" s="31" t="s">
        <v>574</v>
      </c>
      <c r="F29" s="86">
        <v>94024</v>
      </c>
      <c r="G29" s="32">
        <v>8.9700000000000006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45331</v>
      </c>
      <c r="B30" s="32">
        <v>512379</v>
      </c>
      <c r="C30" s="31" t="s">
        <v>983</v>
      </c>
      <c r="D30" s="31" t="s">
        <v>1097</v>
      </c>
      <c r="E30" s="31" t="s">
        <v>574</v>
      </c>
      <c r="F30" s="86">
        <v>3597813</v>
      </c>
      <c r="G30" s="32">
        <v>22.84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45331</v>
      </c>
      <c r="B31" s="32">
        <v>512379</v>
      </c>
      <c r="C31" s="31" t="s">
        <v>983</v>
      </c>
      <c r="D31" s="31" t="s">
        <v>1097</v>
      </c>
      <c r="E31" s="31" t="s">
        <v>573</v>
      </c>
      <c r="F31" s="86">
        <v>3167748</v>
      </c>
      <c r="G31" s="32">
        <v>22.87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45331</v>
      </c>
      <c r="B32" s="32">
        <v>512379</v>
      </c>
      <c r="C32" s="31" t="s">
        <v>983</v>
      </c>
      <c r="D32" s="31" t="s">
        <v>1019</v>
      </c>
      <c r="E32" s="31" t="s">
        <v>573</v>
      </c>
      <c r="F32" s="86">
        <v>2200000</v>
      </c>
      <c r="G32" s="32">
        <v>22.83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45331</v>
      </c>
      <c r="B33" s="32">
        <v>539884</v>
      </c>
      <c r="C33" s="31" t="s">
        <v>1021</v>
      </c>
      <c r="D33" s="31" t="s">
        <v>1020</v>
      </c>
      <c r="E33" s="31" t="s">
        <v>573</v>
      </c>
      <c r="F33" s="86">
        <v>265891</v>
      </c>
      <c r="G33" s="32">
        <v>5.65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45331</v>
      </c>
      <c r="B34" s="32">
        <v>539884</v>
      </c>
      <c r="C34" s="31" t="s">
        <v>1021</v>
      </c>
      <c r="D34" s="31" t="s">
        <v>1020</v>
      </c>
      <c r="E34" s="31" t="s">
        <v>574</v>
      </c>
      <c r="F34" s="86">
        <v>218197</v>
      </c>
      <c r="G34" s="32">
        <v>5.63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45331</v>
      </c>
      <c r="B35" s="32">
        <v>539884</v>
      </c>
      <c r="C35" s="31" t="s">
        <v>1021</v>
      </c>
      <c r="D35" s="31" t="s">
        <v>1024</v>
      </c>
      <c r="E35" s="31" t="s">
        <v>573</v>
      </c>
      <c r="F35" s="86">
        <v>309000</v>
      </c>
      <c r="G35" s="32">
        <v>5.77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45331</v>
      </c>
      <c r="B36" s="32">
        <v>543594</v>
      </c>
      <c r="C36" s="31" t="s">
        <v>1098</v>
      </c>
      <c r="D36" s="31" t="s">
        <v>1099</v>
      </c>
      <c r="E36" s="31" t="s">
        <v>573</v>
      </c>
      <c r="F36" s="86">
        <v>66000</v>
      </c>
      <c r="G36" s="32">
        <v>15.49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45331</v>
      </c>
      <c r="B37" s="32">
        <v>543594</v>
      </c>
      <c r="C37" s="31" t="s">
        <v>1098</v>
      </c>
      <c r="D37" s="31" t="s">
        <v>1099</v>
      </c>
      <c r="E37" s="31" t="s">
        <v>574</v>
      </c>
      <c r="F37" s="86">
        <v>66000</v>
      </c>
      <c r="G37" s="32">
        <v>15.4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45331</v>
      </c>
      <c r="B38" s="32">
        <v>516003</v>
      </c>
      <c r="C38" s="31" t="s">
        <v>1100</v>
      </c>
      <c r="D38" s="31" t="s">
        <v>1101</v>
      </c>
      <c r="E38" s="31" t="s">
        <v>573</v>
      </c>
      <c r="F38" s="86">
        <v>66300</v>
      </c>
      <c r="G38" s="32">
        <v>267.72000000000003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45331</v>
      </c>
      <c r="B39" s="32">
        <v>516003</v>
      </c>
      <c r="C39" s="31" t="s">
        <v>1100</v>
      </c>
      <c r="D39" s="31" t="s">
        <v>1102</v>
      </c>
      <c r="E39" s="31" t="s">
        <v>573</v>
      </c>
      <c r="F39" s="86">
        <v>50000</v>
      </c>
      <c r="G39" s="32">
        <v>276.08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45331</v>
      </c>
      <c r="B40" s="32">
        <v>504351</v>
      </c>
      <c r="C40" s="31" t="s">
        <v>1103</v>
      </c>
      <c r="D40" s="31" t="s">
        <v>875</v>
      </c>
      <c r="E40" s="31" t="s">
        <v>574</v>
      </c>
      <c r="F40" s="86">
        <v>7500000</v>
      </c>
      <c r="G40" s="32">
        <v>2.63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45331</v>
      </c>
      <c r="B41" s="32">
        <v>530733</v>
      </c>
      <c r="C41" s="31" t="s">
        <v>1104</v>
      </c>
      <c r="D41" s="31" t="s">
        <v>989</v>
      </c>
      <c r="E41" s="31" t="s">
        <v>573</v>
      </c>
      <c r="F41" s="86">
        <v>25204</v>
      </c>
      <c r="G41" s="32">
        <v>12.23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45331</v>
      </c>
      <c r="B42" s="32">
        <v>530733</v>
      </c>
      <c r="C42" s="31" t="s">
        <v>1104</v>
      </c>
      <c r="D42" s="31" t="s">
        <v>1105</v>
      </c>
      <c r="E42" s="31" t="s">
        <v>574</v>
      </c>
      <c r="F42" s="86">
        <v>17132</v>
      </c>
      <c r="G42" s="32">
        <v>12.23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45331</v>
      </c>
      <c r="B43" s="32">
        <v>526574</v>
      </c>
      <c r="C43" s="31" t="s">
        <v>1106</v>
      </c>
      <c r="D43" s="31" t="s">
        <v>1107</v>
      </c>
      <c r="E43" s="31" t="s">
        <v>573</v>
      </c>
      <c r="F43" s="86">
        <v>16414</v>
      </c>
      <c r="G43" s="32">
        <v>31.6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45331</v>
      </c>
      <c r="B44" s="32">
        <v>543500</v>
      </c>
      <c r="C44" s="31" t="s">
        <v>1108</v>
      </c>
      <c r="D44" s="31" t="s">
        <v>1109</v>
      </c>
      <c r="E44" s="31" t="s">
        <v>574</v>
      </c>
      <c r="F44" s="86">
        <v>80000</v>
      </c>
      <c r="G44" s="32">
        <v>14.33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45331</v>
      </c>
      <c r="B45" s="32">
        <v>543444</v>
      </c>
      <c r="C45" s="31" t="s">
        <v>1110</v>
      </c>
      <c r="D45" s="31" t="s">
        <v>1111</v>
      </c>
      <c r="E45" s="31" t="s">
        <v>574</v>
      </c>
      <c r="F45" s="86">
        <v>21000</v>
      </c>
      <c r="G45" s="32">
        <v>33.93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45331</v>
      </c>
      <c r="B46" s="32">
        <v>543444</v>
      </c>
      <c r="C46" s="31" t="s">
        <v>1110</v>
      </c>
      <c r="D46" s="31" t="s">
        <v>1111</v>
      </c>
      <c r="E46" s="31" t="s">
        <v>573</v>
      </c>
      <c r="F46" s="86">
        <v>6000</v>
      </c>
      <c r="G46" s="32">
        <v>34.799999999999997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45331</v>
      </c>
      <c r="B47" s="32">
        <v>543444</v>
      </c>
      <c r="C47" s="31" t="s">
        <v>1110</v>
      </c>
      <c r="D47" s="31" t="s">
        <v>919</v>
      </c>
      <c r="E47" s="31" t="s">
        <v>573</v>
      </c>
      <c r="F47" s="86">
        <v>36000</v>
      </c>
      <c r="G47" s="32">
        <v>33.450000000000003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45331</v>
      </c>
      <c r="B48" s="32">
        <v>504397</v>
      </c>
      <c r="C48" s="31" t="s">
        <v>975</v>
      </c>
      <c r="D48" s="31" t="s">
        <v>1022</v>
      </c>
      <c r="E48" s="31" t="s">
        <v>573</v>
      </c>
      <c r="F48" s="86">
        <v>2158</v>
      </c>
      <c r="G48" s="32">
        <v>76.16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45331</v>
      </c>
      <c r="B49" s="32">
        <v>539041</v>
      </c>
      <c r="C49" s="31" t="s">
        <v>984</v>
      </c>
      <c r="D49" s="31" t="s">
        <v>1112</v>
      </c>
      <c r="E49" s="31" t="s">
        <v>573</v>
      </c>
      <c r="F49" s="86">
        <v>65000</v>
      </c>
      <c r="G49" s="32">
        <v>91.59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45331</v>
      </c>
      <c r="B50" s="32">
        <v>539041</v>
      </c>
      <c r="C50" s="31" t="s">
        <v>984</v>
      </c>
      <c r="D50" s="31" t="s">
        <v>1112</v>
      </c>
      <c r="E50" s="31" t="s">
        <v>574</v>
      </c>
      <c r="F50" s="86">
        <v>65000</v>
      </c>
      <c r="G50" s="32">
        <v>93.12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45331</v>
      </c>
      <c r="B51" s="32">
        <v>530663</v>
      </c>
      <c r="C51" s="31" t="s">
        <v>985</v>
      </c>
      <c r="D51" s="31" t="s">
        <v>980</v>
      </c>
      <c r="E51" s="31" t="s">
        <v>573</v>
      </c>
      <c r="F51" s="86">
        <v>256587</v>
      </c>
      <c r="G51" s="32">
        <v>2.23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45331</v>
      </c>
      <c r="B52" s="32">
        <v>544108</v>
      </c>
      <c r="C52" s="31" t="s">
        <v>986</v>
      </c>
      <c r="D52" s="31" t="s">
        <v>987</v>
      </c>
      <c r="E52" s="31" t="s">
        <v>573</v>
      </c>
      <c r="F52" s="86">
        <v>30000</v>
      </c>
      <c r="G52" s="32">
        <v>131.91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45331</v>
      </c>
      <c r="B53" s="32">
        <v>544108</v>
      </c>
      <c r="C53" s="31" t="s">
        <v>986</v>
      </c>
      <c r="D53" s="31" t="s">
        <v>987</v>
      </c>
      <c r="E53" s="31" t="s">
        <v>574</v>
      </c>
      <c r="F53" s="86">
        <v>48000</v>
      </c>
      <c r="G53" s="32">
        <v>133.05000000000001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45331</v>
      </c>
      <c r="B54" s="32">
        <v>544108</v>
      </c>
      <c r="C54" s="31" t="s">
        <v>986</v>
      </c>
      <c r="D54" s="31" t="s">
        <v>916</v>
      </c>
      <c r="E54" s="31" t="s">
        <v>574</v>
      </c>
      <c r="F54" s="86">
        <v>22800</v>
      </c>
      <c r="G54" s="32">
        <v>133.05000000000001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45331</v>
      </c>
      <c r="B55" s="32">
        <v>544108</v>
      </c>
      <c r="C55" s="31" t="s">
        <v>986</v>
      </c>
      <c r="D55" s="31" t="s">
        <v>988</v>
      </c>
      <c r="E55" s="31" t="s">
        <v>574</v>
      </c>
      <c r="F55" s="86">
        <v>24000</v>
      </c>
      <c r="G55" s="32">
        <v>133.05000000000001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45331</v>
      </c>
      <c r="B56" s="32">
        <v>544108</v>
      </c>
      <c r="C56" s="31" t="s">
        <v>986</v>
      </c>
      <c r="D56" s="31" t="s">
        <v>1113</v>
      </c>
      <c r="E56" s="31" t="s">
        <v>573</v>
      </c>
      <c r="F56" s="86">
        <v>60000</v>
      </c>
      <c r="G56" s="32">
        <v>133.05000000000001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45331</v>
      </c>
      <c r="B57" s="32">
        <v>544108</v>
      </c>
      <c r="C57" s="31" t="s">
        <v>986</v>
      </c>
      <c r="D57" s="31" t="s">
        <v>875</v>
      </c>
      <c r="E57" s="31" t="s">
        <v>573</v>
      </c>
      <c r="F57" s="86">
        <v>33600</v>
      </c>
      <c r="G57" s="32">
        <v>133.05000000000001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45331</v>
      </c>
      <c r="B58" s="32">
        <v>526859</v>
      </c>
      <c r="C58" s="31" t="s">
        <v>1114</v>
      </c>
      <c r="D58" s="31" t="s">
        <v>1115</v>
      </c>
      <c r="E58" s="31" t="s">
        <v>574</v>
      </c>
      <c r="F58" s="86">
        <v>552000</v>
      </c>
      <c r="G58" s="32">
        <v>2.2999999999999998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45331</v>
      </c>
      <c r="B59" s="32">
        <v>538539</v>
      </c>
      <c r="C59" s="31" t="s">
        <v>1116</v>
      </c>
      <c r="D59" s="31" t="s">
        <v>1117</v>
      </c>
      <c r="E59" s="31" t="s">
        <v>573</v>
      </c>
      <c r="F59" s="86">
        <v>160000</v>
      </c>
      <c r="G59" s="32">
        <v>34.979999999999997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45331</v>
      </c>
      <c r="B60" s="32">
        <v>531784</v>
      </c>
      <c r="C60" s="31" t="s">
        <v>918</v>
      </c>
      <c r="D60" s="31" t="s">
        <v>875</v>
      </c>
      <c r="E60" s="31" t="s">
        <v>574</v>
      </c>
      <c r="F60" s="86">
        <v>5000000</v>
      </c>
      <c r="G60" s="32">
        <v>2.09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45331</v>
      </c>
      <c r="B61" s="32">
        <v>531784</v>
      </c>
      <c r="C61" s="31" t="s">
        <v>918</v>
      </c>
      <c r="D61" s="31" t="s">
        <v>990</v>
      </c>
      <c r="E61" s="31" t="s">
        <v>574</v>
      </c>
      <c r="F61" s="86">
        <v>2250000</v>
      </c>
      <c r="G61" s="32">
        <v>2.09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45331</v>
      </c>
      <c r="B62" s="32">
        <v>531784</v>
      </c>
      <c r="C62" s="31" t="s">
        <v>918</v>
      </c>
      <c r="D62" s="31" t="s">
        <v>875</v>
      </c>
      <c r="E62" s="31" t="s">
        <v>573</v>
      </c>
      <c r="F62" s="86">
        <v>5035126</v>
      </c>
      <c r="G62" s="32">
        <v>2.09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45331</v>
      </c>
      <c r="B63" s="32">
        <v>531784</v>
      </c>
      <c r="C63" s="31" t="s">
        <v>918</v>
      </c>
      <c r="D63" s="31" t="s">
        <v>990</v>
      </c>
      <c r="E63" s="31" t="s">
        <v>573</v>
      </c>
      <c r="F63" s="86">
        <v>1</v>
      </c>
      <c r="G63" s="32">
        <v>2.09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45331</v>
      </c>
      <c r="B64" s="32">
        <v>531784</v>
      </c>
      <c r="C64" s="31" t="s">
        <v>918</v>
      </c>
      <c r="D64" s="31" t="s">
        <v>1118</v>
      </c>
      <c r="E64" s="31" t="s">
        <v>574</v>
      </c>
      <c r="F64" s="86">
        <v>1584906</v>
      </c>
      <c r="G64" s="32">
        <v>2.09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45331</v>
      </c>
      <c r="B65" s="32">
        <v>531784</v>
      </c>
      <c r="C65" s="31" t="s">
        <v>918</v>
      </c>
      <c r="D65" s="31" t="s">
        <v>1023</v>
      </c>
      <c r="E65" s="31" t="s">
        <v>574</v>
      </c>
      <c r="F65" s="86">
        <v>4048548</v>
      </c>
      <c r="G65" s="32">
        <v>2.09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45331</v>
      </c>
      <c r="B66" s="32">
        <v>531784</v>
      </c>
      <c r="C66" s="31" t="s">
        <v>918</v>
      </c>
      <c r="D66" s="31" t="s">
        <v>1023</v>
      </c>
      <c r="E66" s="31" t="s">
        <v>573</v>
      </c>
      <c r="F66" s="86">
        <v>2024274</v>
      </c>
      <c r="G66" s="32">
        <v>2.09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45331</v>
      </c>
      <c r="B67" s="32">
        <v>531784</v>
      </c>
      <c r="C67" s="31" t="s">
        <v>918</v>
      </c>
      <c r="D67" s="31" t="s">
        <v>1119</v>
      </c>
      <c r="E67" s="31" t="s">
        <v>573</v>
      </c>
      <c r="F67" s="86">
        <v>1015584</v>
      </c>
      <c r="G67" s="32">
        <v>2.09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45331</v>
      </c>
      <c r="B68" s="32">
        <v>531784</v>
      </c>
      <c r="C68" s="31" t="s">
        <v>918</v>
      </c>
      <c r="D68" s="31" t="s">
        <v>996</v>
      </c>
      <c r="E68" s="31" t="s">
        <v>573</v>
      </c>
      <c r="F68" s="86">
        <v>5556641</v>
      </c>
      <c r="G68" s="32">
        <v>2.1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45331</v>
      </c>
      <c r="B69" s="32">
        <v>531784</v>
      </c>
      <c r="C69" s="31" t="s">
        <v>918</v>
      </c>
      <c r="D69" s="31" t="s">
        <v>996</v>
      </c>
      <c r="E69" s="31" t="s">
        <v>574</v>
      </c>
      <c r="F69" s="86">
        <v>5228436</v>
      </c>
      <c r="G69" s="32">
        <v>2.09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45331</v>
      </c>
      <c r="B70" s="32">
        <v>531784</v>
      </c>
      <c r="C70" s="31" t="s">
        <v>918</v>
      </c>
      <c r="D70" s="31" t="s">
        <v>976</v>
      </c>
      <c r="E70" s="31" t="s">
        <v>574</v>
      </c>
      <c r="F70" s="86">
        <v>2504700</v>
      </c>
      <c r="G70" s="32">
        <v>2.12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45331</v>
      </c>
      <c r="B71" s="32">
        <v>531784</v>
      </c>
      <c r="C71" s="31" t="s">
        <v>918</v>
      </c>
      <c r="D71" s="31" t="s">
        <v>976</v>
      </c>
      <c r="E71" s="31" t="s">
        <v>573</v>
      </c>
      <c r="F71" s="86">
        <v>2500000</v>
      </c>
      <c r="G71" s="32">
        <v>2.09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45331</v>
      </c>
      <c r="B72" s="32">
        <v>531784</v>
      </c>
      <c r="C72" s="31" t="s">
        <v>918</v>
      </c>
      <c r="D72" s="31" t="s">
        <v>1120</v>
      </c>
      <c r="E72" s="31" t="s">
        <v>573</v>
      </c>
      <c r="F72" s="86">
        <v>3000390</v>
      </c>
      <c r="G72" s="32">
        <v>2.09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45331</v>
      </c>
      <c r="B73" s="32">
        <v>531784</v>
      </c>
      <c r="C73" s="31" t="s">
        <v>918</v>
      </c>
      <c r="D73" s="31" t="s">
        <v>1120</v>
      </c>
      <c r="E73" s="31" t="s">
        <v>574</v>
      </c>
      <c r="F73" s="86">
        <v>3000390</v>
      </c>
      <c r="G73" s="32">
        <v>2.12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45331</v>
      </c>
      <c r="B74" s="32">
        <v>531784</v>
      </c>
      <c r="C74" s="31" t="s">
        <v>918</v>
      </c>
      <c r="D74" s="31" t="s">
        <v>917</v>
      </c>
      <c r="E74" s="31" t="s">
        <v>573</v>
      </c>
      <c r="F74" s="86">
        <v>2050000</v>
      </c>
      <c r="G74" s="32">
        <v>2.11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45331</v>
      </c>
      <c r="B75" s="32">
        <v>531784</v>
      </c>
      <c r="C75" s="31" t="s">
        <v>918</v>
      </c>
      <c r="D75" s="31" t="s">
        <v>1121</v>
      </c>
      <c r="E75" s="31" t="s">
        <v>574</v>
      </c>
      <c r="F75" s="86">
        <v>3400000</v>
      </c>
      <c r="G75" s="32">
        <v>2.09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45331</v>
      </c>
      <c r="B76" s="32">
        <v>531784</v>
      </c>
      <c r="C76" s="31" t="s">
        <v>918</v>
      </c>
      <c r="D76" s="31" t="s">
        <v>1121</v>
      </c>
      <c r="E76" s="31" t="s">
        <v>573</v>
      </c>
      <c r="F76" s="86">
        <v>3400000</v>
      </c>
      <c r="G76" s="32">
        <v>2.11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45331</v>
      </c>
      <c r="B77" s="32">
        <v>531784</v>
      </c>
      <c r="C77" s="31" t="s">
        <v>918</v>
      </c>
      <c r="D77" s="31" t="s">
        <v>1122</v>
      </c>
      <c r="E77" s="31" t="s">
        <v>574</v>
      </c>
      <c r="F77" s="86">
        <v>1000000</v>
      </c>
      <c r="G77" s="32">
        <v>2.13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45331</v>
      </c>
      <c r="B78" s="32">
        <v>531784</v>
      </c>
      <c r="C78" s="31" t="s">
        <v>918</v>
      </c>
      <c r="D78" s="31" t="s">
        <v>1123</v>
      </c>
      <c r="E78" s="31" t="s">
        <v>573</v>
      </c>
      <c r="F78" s="86">
        <v>1300000</v>
      </c>
      <c r="G78" s="32">
        <v>2.09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45331</v>
      </c>
      <c r="B79" s="32">
        <v>531784</v>
      </c>
      <c r="C79" s="31" t="s">
        <v>918</v>
      </c>
      <c r="D79" s="31" t="s">
        <v>1123</v>
      </c>
      <c r="E79" s="31" t="s">
        <v>574</v>
      </c>
      <c r="F79" s="86">
        <v>1300000</v>
      </c>
      <c r="G79" s="32">
        <v>2.1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45331</v>
      </c>
      <c r="B80" s="32">
        <v>511000</v>
      </c>
      <c r="C80" s="31" t="s">
        <v>1124</v>
      </c>
      <c r="D80" s="31" t="s">
        <v>910</v>
      </c>
      <c r="E80" s="31" t="s">
        <v>573</v>
      </c>
      <c r="F80" s="86">
        <v>80000</v>
      </c>
      <c r="G80" s="32">
        <v>25.96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45331</v>
      </c>
      <c r="B81" s="32">
        <v>544106</v>
      </c>
      <c r="C81" s="31" t="s">
        <v>1125</v>
      </c>
      <c r="D81" s="31" t="s">
        <v>1126</v>
      </c>
      <c r="E81" s="31" t="s">
        <v>573</v>
      </c>
      <c r="F81" s="86">
        <v>43200</v>
      </c>
      <c r="G81" s="32">
        <v>114.74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45331</v>
      </c>
      <c r="B82" s="32">
        <v>535910</v>
      </c>
      <c r="C82" s="31" t="s">
        <v>1127</v>
      </c>
      <c r="D82" s="31" t="s">
        <v>1128</v>
      </c>
      <c r="E82" s="31" t="s">
        <v>574</v>
      </c>
      <c r="F82" s="86">
        <v>150000</v>
      </c>
      <c r="G82" s="32">
        <v>91.99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45331</v>
      </c>
      <c r="B83" s="32">
        <v>535910</v>
      </c>
      <c r="C83" s="31" t="s">
        <v>1127</v>
      </c>
      <c r="D83" s="31" t="s">
        <v>976</v>
      </c>
      <c r="E83" s="31" t="s">
        <v>573</v>
      </c>
      <c r="F83" s="86">
        <v>137500</v>
      </c>
      <c r="G83" s="32">
        <v>90.5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45331</v>
      </c>
      <c r="B84" s="32">
        <v>530167</v>
      </c>
      <c r="C84" s="31" t="s">
        <v>1129</v>
      </c>
      <c r="D84" s="31" t="s">
        <v>1130</v>
      </c>
      <c r="E84" s="31" t="s">
        <v>573</v>
      </c>
      <c r="F84" s="86">
        <v>15590</v>
      </c>
      <c r="G84" s="32">
        <v>35.35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45331</v>
      </c>
      <c r="B85" s="32">
        <v>530557</v>
      </c>
      <c r="C85" s="31" t="s">
        <v>942</v>
      </c>
      <c r="D85" s="31" t="s">
        <v>943</v>
      </c>
      <c r="E85" s="31" t="s">
        <v>573</v>
      </c>
      <c r="F85" s="86">
        <v>6860248</v>
      </c>
      <c r="G85" s="32">
        <v>0.71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45331</v>
      </c>
      <c r="B86" s="32">
        <v>530557</v>
      </c>
      <c r="C86" s="31" t="s">
        <v>942</v>
      </c>
      <c r="D86" s="31" t="s">
        <v>943</v>
      </c>
      <c r="E86" s="31" t="s">
        <v>574</v>
      </c>
      <c r="F86" s="86">
        <v>5868736</v>
      </c>
      <c r="G86" s="32">
        <v>0.71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45331</v>
      </c>
      <c r="B87" s="32">
        <v>543814</v>
      </c>
      <c r="C87" s="31" t="s">
        <v>1131</v>
      </c>
      <c r="D87" s="31" t="s">
        <v>1132</v>
      </c>
      <c r="E87" s="31" t="s">
        <v>574</v>
      </c>
      <c r="F87" s="86">
        <v>30000</v>
      </c>
      <c r="G87" s="32">
        <v>60.67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45331</v>
      </c>
      <c r="B88" s="32">
        <v>541601</v>
      </c>
      <c r="C88" s="31" t="s">
        <v>1133</v>
      </c>
      <c r="D88" s="31" t="s">
        <v>1134</v>
      </c>
      <c r="E88" s="31" t="s">
        <v>574</v>
      </c>
      <c r="F88" s="86">
        <v>4389833</v>
      </c>
      <c r="G88" s="32">
        <v>10.96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45331</v>
      </c>
      <c r="B89" s="32">
        <v>517447</v>
      </c>
      <c r="C89" s="31" t="s">
        <v>1135</v>
      </c>
      <c r="D89" s="31" t="s">
        <v>1136</v>
      </c>
      <c r="E89" s="31" t="s">
        <v>574</v>
      </c>
      <c r="F89" s="86">
        <v>150000</v>
      </c>
      <c r="G89" s="32">
        <v>106.43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45331</v>
      </c>
      <c r="B90" s="32">
        <v>517447</v>
      </c>
      <c r="C90" s="31" t="s">
        <v>1135</v>
      </c>
      <c r="D90" s="31" t="s">
        <v>1137</v>
      </c>
      <c r="E90" s="31" t="s">
        <v>574</v>
      </c>
      <c r="F90" s="86">
        <v>175000</v>
      </c>
      <c r="G90" s="32">
        <v>106.43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45331</v>
      </c>
      <c r="B91" s="32">
        <v>517447</v>
      </c>
      <c r="C91" s="31" t="s">
        <v>1135</v>
      </c>
      <c r="D91" s="31" t="s">
        <v>916</v>
      </c>
      <c r="E91" s="31" t="s">
        <v>574</v>
      </c>
      <c r="F91" s="86">
        <v>150000</v>
      </c>
      <c r="G91" s="32">
        <v>106.43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45331</v>
      </c>
      <c r="B92" s="32">
        <v>527005</v>
      </c>
      <c r="C92" s="31" t="s">
        <v>1025</v>
      </c>
      <c r="D92" s="31" t="s">
        <v>1138</v>
      </c>
      <c r="E92" s="31" t="s">
        <v>573</v>
      </c>
      <c r="F92" s="86">
        <v>47357</v>
      </c>
      <c r="G92" s="32">
        <v>150.44999999999999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45331</v>
      </c>
      <c r="B93" s="32">
        <v>527005</v>
      </c>
      <c r="C93" s="31" t="s">
        <v>1025</v>
      </c>
      <c r="D93" s="31" t="s">
        <v>1139</v>
      </c>
      <c r="E93" s="31" t="s">
        <v>574</v>
      </c>
      <c r="F93" s="86">
        <v>50000</v>
      </c>
      <c r="G93" s="32">
        <v>150.44999999999999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45331</v>
      </c>
      <c r="B94" s="32">
        <v>543536</v>
      </c>
      <c r="C94" s="31" t="s">
        <v>1140</v>
      </c>
      <c r="D94" s="31" t="s">
        <v>1141</v>
      </c>
      <c r="E94" s="31" t="s">
        <v>573</v>
      </c>
      <c r="F94" s="86">
        <v>80000</v>
      </c>
      <c r="G94" s="32">
        <v>10.5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45331</v>
      </c>
      <c r="B95" s="32">
        <v>543536</v>
      </c>
      <c r="C95" s="31" t="s">
        <v>1140</v>
      </c>
      <c r="D95" s="31" t="s">
        <v>1142</v>
      </c>
      <c r="E95" s="31" t="s">
        <v>574</v>
      </c>
      <c r="F95" s="86">
        <v>72000</v>
      </c>
      <c r="G95" s="32">
        <v>10.5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45331</v>
      </c>
      <c r="B96" s="32">
        <v>508905</v>
      </c>
      <c r="C96" s="31" t="s">
        <v>1143</v>
      </c>
      <c r="D96" s="31" t="s">
        <v>1144</v>
      </c>
      <c r="E96" s="31" t="s">
        <v>574</v>
      </c>
      <c r="F96" s="86">
        <v>35000</v>
      </c>
      <c r="G96" s="32">
        <v>65.02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45331</v>
      </c>
      <c r="B97" s="32">
        <v>508905</v>
      </c>
      <c r="C97" s="31" t="s">
        <v>1143</v>
      </c>
      <c r="D97" s="31" t="s">
        <v>982</v>
      </c>
      <c r="E97" s="31" t="s">
        <v>573</v>
      </c>
      <c r="F97" s="86">
        <v>51149</v>
      </c>
      <c r="G97" s="32">
        <v>64.78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45331</v>
      </c>
      <c r="B98" s="32">
        <v>538923</v>
      </c>
      <c r="C98" s="31" t="s">
        <v>1145</v>
      </c>
      <c r="D98" s="31" t="s">
        <v>1146</v>
      </c>
      <c r="E98" s="31" t="s">
        <v>573</v>
      </c>
      <c r="F98" s="86">
        <v>60000</v>
      </c>
      <c r="G98" s="32">
        <v>44.1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45331</v>
      </c>
      <c r="B99" s="32">
        <v>538923</v>
      </c>
      <c r="C99" s="31" t="s">
        <v>1145</v>
      </c>
      <c r="D99" s="31" t="s">
        <v>1147</v>
      </c>
      <c r="E99" s="31" t="s">
        <v>574</v>
      </c>
      <c r="F99" s="86">
        <v>30598</v>
      </c>
      <c r="G99" s="32">
        <v>44.1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45331</v>
      </c>
      <c r="B100" s="32">
        <v>531370</v>
      </c>
      <c r="C100" s="31" t="s">
        <v>1148</v>
      </c>
      <c r="D100" s="31" t="s">
        <v>1149</v>
      </c>
      <c r="E100" s="31" t="s">
        <v>573</v>
      </c>
      <c r="F100" s="86">
        <v>40476</v>
      </c>
      <c r="G100" s="32">
        <v>29.48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45331</v>
      </c>
      <c r="B101" s="32">
        <v>532531</v>
      </c>
      <c r="C101" s="31" t="s">
        <v>1150</v>
      </c>
      <c r="D101" s="31" t="s">
        <v>1151</v>
      </c>
      <c r="E101" s="31" t="s">
        <v>574</v>
      </c>
      <c r="F101" s="86">
        <v>804629</v>
      </c>
      <c r="G101" s="32">
        <v>713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45331</v>
      </c>
      <c r="B102" s="32">
        <v>532531</v>
      </c>
      <c r="C102" s="31" t="s">
        <v>1150</v>
      </c>
      <c r="D102" s="31" t="s">
        <v>1152</v>
      </c>
      <c r="E102" s="31" t="s">
        <v>573</v>
      </c>
      <c r="F102" s="86">
        <v>1140301</v>
      </c>
      <c r="G102" s="32">
        <v>713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45331</v>
      </c>
      <c r="B103" s="32">
        <v>543274</v>
      </c>
      <c r="C103" s="31" t="s">
        <v>991</v>
      </c>
      <c r="D103" s="31" t="s">
        <v>1153</v>
      </c>
      <c r="E103" s="31" t="s">
        <v>574</v>
      </c>
      <c r="F103" s="86">
        <v>135450</v>
      </c>
      <c r="G103" s="32">
        <v>8.65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45331</v>
      </c>
      <c r="B104" s="32">
        <v>543274</v>
      </c>
      <c r="C104" s="31" t="s">
        <v>991</v>
      </c>
      <c r="D104" s="31" t="s">
        <v>1153</v>
      </c>
      <c r="E104" s="31" t="s">
        <v>573</v>
      </c>
      <c r="F104" s="86">
        <v>153450</v>
      </c>
      <c r="G104" s="32">
        <v>9.59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45331</v>
      </c>
      <c r="B105" s="32">
        <v>539310</v>
      </c>
      <c r="C105" s="31" t="s">
        <v>1154</v>
      </c>
      <c r="D105" s="31" t="s">
        <v>1155</v>
      </c>
      <c r="E105" s="31" t="s">
        <v>573</v>
      </c>
      <c r="F105" s="86">
        <v>350000</v>
      </c>
      <c r="G105" s="32">
        <v>88.27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45331</v>
      </c>
      <c r="B106" s="32">
        <v>541358</v>
      </c>
      <c r="C106" s="31" t="s">
        <v>1156</v>
      </c>
      <c r="D106" s="31" t="s">
        <v>1157</v>
      </c>
      <c r="E106" s="31" t="s">
        <v>574</v>
      </c>
      <c r="F106" s="86">
        <v>6</v>
      </c>
      <c r="G106" s="32">
        <v>62.95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45331</v>
      </c>
      <c r="B107" s="32">
        <v>541358</v>
      </c>
      <c r="C107" s="31" t="s">
        <v>1156</v>
      </c>
      <c r="D107" s="31" t="s">
        <v>1157</v>
      </c>
      <c r="E107" s="31" t="s">
        <v>573</v>
      </c>
      <c r="F107" s="86">
        <v>19709</v>
      </c>
      <c r="G107" s="32">
        <v>57.04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45331</v>
      </c>
      <c r="B108" s="32">
        <v>531444</v>
      </c>
      <c r="C108" s="31" t="s">
        <v>1158</v>
      </c>
      <c r="D108" s="31" t="s">
        <v>1159</v>
      </c>
      <c r="E108" s="31" t="s">
        <v>574</v>
      </c>
      <c r="F108" s="86">
        <v>185000</v>
      </c>
      <c r="G108" s="32">
        <v>12.5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45331</v>
      </c>
      <c r="B109" s="32">
        <v>531444</v>
      </c>
      <c r="C109" s="31" t="s">
        <v>1158</v>
      </c>
      <c r="D109" s="31" t="s">
        <v>1160</v>
      </c>
      <c r="E109" s="31" t="s">
        <v>574</v>
      </c>
      <c r="F109" s="86">
        <v>100000</v>
      </c>
      <c r="G109" s="32">
        <v>12.5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45331</v>
      </c>
      <c r="B110" s="32">
        <v>531444</v>
      </c>
      <c r="C110" s="31" t="s">
        <v>1158</v>
      </c>
      <c r="D110" s="31" t="s">
        <v>1161</v>
      </c>
      <c r="E110" s="31" t="s">
        <v>573</v>
      </c>
      <c r="F110" s="86">
        <v>145000</v>
      </c>
      <c r="G110" s="32">
        <v>12.5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45331</v>
      </c>
      <c r="B111" s="32">
        <v>531444</v>
      </c>
      <c r="C111" s="31" t="s">
        <v>1158</v>
      </c>
      <c r="D111" s="31" t="s">
        <v>1162</v>
      </c>
      <c r="E111" s="31" t="s">
        <v>573</v>
      </c>
      <c r="F111" s="86">
        <v>140000</v>
      </c>
      <c r="G111" s="32">
        <v>12.5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45331</v>
      </c>
      <c r="B112" s="32">
        <v>514378</v>
      </c>
      <c r="C112" s="31" t="s">
        <v>959</v>
      </c>
      <c r="D112" s="31" t="s">
        <v>1163</v>
      </c>
      <c r="E112" s="31" t="s">
        <v>573</v>
      </c>
      <c r="F112" s="86">
        <v>28900</v>
      </c>
      <c r="G112" s="32">
        <v>32.22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45331</v>
      </c>
      <c r="B113" s="32" t="s">
        <v>992</v>
      </c>
      <c r="C113" s="31" t="s">
        <v>993</v>
      </c>
      <c r="D113" s="31" t="s">
        <v>875</v>
      </c>
      <c r="E113" s="31" t="s">
        <v>573</v>
      </c>
      <c r="F113" s="86">
        <v>650000</v>
      </c>
      <c r="G113" s="32">
        <v>2.27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45331</v>
      </c>
      <c r="B114" s="32" t="s">
        <v>1164</v>
      </c>
      <c r="C114" s="31" t="s">
        <v>1165</v>
      </c>
      <c r="D114" s="31" t="s">
        <v>575</v>
      </c>
      <c r="E114" s="31" t="s">
        <v>573</v>
      </c>
      <c r="F114" s="86">
        <v>229783</v>
      </c>
      <c r="G114" s="32">
        <v>566.82000000000005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45331</v>
      </c>
      <c r="B115" s="32" t="s">
        <v>1166</v>
      </c>
      <c r="C115" s="31" t="s">
        <v>1167</v>
      </c>
      <c r="D115" s="31" t="s">
        <v>1168</v>
      </c>
      <c r="E115" s="31" t="s">
        <v>573</v>
      </c>
      <c r="F115" s="86">
        <v>258071</v>
      </c>
      <c r="G115" s="32">
        <v>766.13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45331</v>
      </c>
      <c r="B116" s="32" t="s">
        <v>1026</v>
      </c>
      <c r="C116" s="31" t="s">
        <v>1027</v>
      </c>
      <c r="D116" s="31" t="s">
        <v>575</v>
      </c>
      <c r="E116" s="31" t="s">
        <v>573</v>
      </c>
      <c r="F116" s="86">
        <v>95967</v>
      </c>
      <c r="G116" s="32">
        <v>676.21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45331</v>
      </c>
      <c r="B117" s="32" t="s">
        <v>1026</v>
      </c>
      <c r="C117" s="31" t="s">
        <v>1027</v>
      </c>
      <c r="D117" s="31" t="s">
        <v>877</v>
      </c>
      <c r="E117" s="31" t="s">
        <v>573</v>
      </c>
      <c r="F117" s="86">
        <v>115472</v>
      </c>
      <c r="G117" s="32">
        <v>667.51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45331</v>
      </c>
      <c r="B118" s="32" t="s">
        <v>1026</v>
      </c>
      <c r="C118" s="31" t="s">
        <v>1027</v>
      </c>
      <c r="D118" s="31" t="s">
        <v>1169</v>
      </c>
      <c r="E118" s="31" t="s">
        <v>573</v>
      </c>
      <c r="F118" s="86">
        <v>80352</v>
      </c>
      <c r="G118" s="32">
        <v>671.19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45331</v>
      </c>
      <c r="B119" s="32" t="s">
        <v>1026</v>
      </c>
      <c r="C119" s="31" t="s">
        <v>1027</v>
      </c>
      <c r="D119" s="31" t="s">
        <v>1170</v>
      </c>
      <c r="E119" s="31" t="s">
        <v>573</v>
      </c>
      <c r="F119" s="86">
        <v>84149</v>
      </c>
      <c r="G119" s="32">
        <v>663.12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45331</v>
      </c>
      <c r="B120" s="32" t="s">
        <v>1028</v>
      </c>
      <c r="C120" s="31" t="s">
        <v>1029</v>
      </c>
      <c r="D120" s="31" t="s">
        <v>1030</v>
      </c>
      <c r="E120" s="31" t="s">
        <v>573</v>
      </c>
      <c r="F120" s="86">
        <v>900000</v>
      </c>
      <c r="G120" s="32">
        <v>15.03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45331</v>
      </c>
      <c r="B121" s="32" t="s">
        <v>1171</v>
      </c>
      <c r="C121" s="31" t="s">
        <v>1172</v>
      </c>
      <c r="D121" s="31" t="s">
        <v>575</v>
      </c>
      <c r="E121" s="31" t="s">
        <v>573</v>
      </c>
      <c r="F121" s="86">
        <v>8266285</v>
      </c>
      <c r="G121" s="32">
        <v>36.65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45331</v>
      </c>
      <c r="B122" s="32" t="s">
        <v>1031</v>
      </c>
      <c r="C122" s="31" t="s">
        <v>1032</v>
      </c>
      <c r="D122" s="31" t="s">
        <v>575</v>
      </c>
      <c r="E122" s="31" t="s">
        <v>573</v>
      </c>
      <c r="F122" s="86">
        <v>534771</v>
      </c>
      <c r="G122" s="32">
        <v>126.14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45331</v>
      </c>
      <c r="B123" s="32" t="s">
        <v>1033</v>
      </c>
      <c r="C123" s="31" t="s">
        <v>1034</v>
      </c>
      <c r="D123" s="31" t="s">
        <v>575</v>
      </c>
      <c r="E123" s="31" t="s">
        <v>573</v>
      </c>
      <c r="F123" s="86">
        <v>12964563</v>
      </c>
      <c r="G123" s="32">
        <v>21.51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45331</v>
      </c>
      <c r="B124" s="32" t="s">
        <v>1033</v>
      </c>
      <c r="C124" s="31" t="s">
        <v>1034</v>
      </c>
      <c r="D124" s="31" t="s">
        <v>877</v>
      </c>
      <c r="E124" s="31" t="s">
        <v>573</v>
      </c>
      <c r="F124" s="86">
        <v>16455892</v>
      </c>
      <c r="G124" s="32">
        <v>21.47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45331</v>
      </c>
      <c r="B125" s="32" t="s">
        <v>1173</v>
      </c>
      <c r="C125" s="31" t="s">
        <v>1174</v>
      </c>
      <c r="D125" s="31" t="s">
        <v>877</v>
      </c>
      <c r="E125" s="31" t="s">
        <v>573</v>
      </c>
      <c r="F125" s="86">
        <v>521897</v>
      </c>
      <c r="G125" s="32">
        <v>171.39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45331</v>
      </c>
      <c r="B126" s="32" t="s">
        <v>1173</v>
      </c>
      <c r="C126" s="31" t="s">
        <v>1174</v>
      </c>
      <c r="D126" s="31" t="s">
        <v>575</v>
      </c>
      <c r="E126" s="31" t="s">
        <v>573</v>
      </c>
      <c r="F126" s="86">
        <v>610781</v>
      </c>
      <c r="G126" s="32">
        <v>172.58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45331</v>
      </c>
      <c r="B127" s="32" t="s">
        <v>1175</v>
      </c>
      <c r="C127" s="31" t="s">
        <v>1176</v>
      </c>
      <c r="D127" s="31" t="s">
        <v>1050</v>
      </c>
      <c r="E127" s="31" t="s">
        <v>573</v>
      </c>
      <c r="F127" s="86">
        <v>9782634</v>
      </c>
      <c r="G127" s="32">
        <v>5.97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45331</v>
      </c>
      <c r="B128" s="32" t="s">
        <v>1177</v>
      </c>
      <c r="C128" s="31" t="s">
        <v>1178</v>
      </c>
      <c r="D128" s="31" t="s">
        <v>575</v>
      </c>
      <c r="E128" s="31" t="s">
        <v>573</v>
      </c>
      <c r="F128" s="86">
        <v>167806</v>
      </c>
      <c r="G128" s="32">
        <v>855.36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45331</v>
      </c>
      <c r="B129" s="32" t="s">
        <v>1179</v>
      </c>
      <c r="C129" s="31" t="s">
        <v>1180</v>
      </c>
      <c r="D129" s="31" t="s">
        <v>889</v>
      </c>
      <c r="E129" s="31" t="s">
        <v>573</v>
      </c>
      <c r="F129" s="86">
        <v>70000020</v>
      </c>
      <c r="G129" s="32">
        <v>2.39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45331</v>
      </c>
      <c r="B130" s="32" t="s">
        <v>419</v>
      </c>
      <c r="C130" s="31" t="s">
        <v>960</v>
      </c>
      <c r="D130" s="31" t="s">
        <v>877</v>
      </c>
      <c r="E130" s="31" t="s">
        <v>573</v>
      </c>
      <c r="F130" s="86">
        <v>6019521</v>
      </c>
      <c r="G130" s="32">
        <v>118.99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45331</v>
      </c>
      <c r="B131" s="32" t="s">
        <v>419</v>
      </c>
      <c r="C131" s="31" t="s">
        <v>960</v>
      </c>
      <c r="D131" s="31" t="s">
        <v>575</v>
      </c>
      <c r="E131" s="31" t="s">
        <v>573</v>
      </c>
      <c r="F131" s="86">
        <v>4093434</v>
      </c>
      <c r="G131" s="32">
        <v>120.05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45331</v>
      </c>
      <c r="B132" s="32" t="s">
        <v>1035</v>
      </c>
      <c r="C132" s="31" t="s">
        <v>1036</v>
      </c>
      <c r="D132" s="31" t="s">
        <v>575</v>
      </c>
      <c r="E132" s="31" t="s">
        <v>573</v>
      </c>
      <c r="F132" s="86">
        <v>378812</v>
      </c>
      <c r="G132" s="32">
        <v>117.63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45331</v>
      </c>
      <c r="B133" s="32" t="s">
        <v>1037</v>
      </c>
      <c r="C133" s="31" t="s">
        <v>1038</v>
      </c>
      <c r="D133" s="31" t="s">
        <v>977</v>
      </c>
      <c r="E133" s="31" t="s">
        <v>573</v>
      </c>
      <c r="F133" s="86">
        <v>668494</v>
      </c>
      <c r="G133" s="32">
        <v>397.94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45331</v>
      </c>
      <c r="B134" s="32" t="s">
        <v>1181</v>
      </c>
      <c r="C134" s="31" t="s">
        <v>1182</v>
      </c>
      <c r="D134" s="31" t="s">
        <v>903</v>
      </c>
      <c r="E134" s="31" t="s">
        <v>573</v>
      </c>
      <c r="F134" s="86">
        <v>389888</v>
      </c>
      <c r="G134" s="32">
        <v>231.4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45331</v>
      </c>
      <c r="B135" s="32" t="s">
        <v>1183</v>
      </c>
      <c r="C135" s="31" t="s">
        <v>1184</v>
      </c>
      <c r="D135" s="31" t="s">
        <v>1185</v>
      </c>
      <c r="E135" s="31" t="s">
        <v>573</v>
      </c>
      <c r="F135" s="86">
        <v>100000</v>
      </c>
      <c r="G135" s="32">
        <v>27.19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45331</v>
      </c>
      <c r="B136" s="32" t="s">
        <v>1186</v>
      </c>
      <c r="C136" s="31" t="s">
        <v>1187</v>
      </c>
      <c r="D136" s="31" t="s">
        <v>575</v>
      </c>
      <c r="E136" s="31" t="s">
        <v>573</v>
      </c>
      <c r="F136" s="86">
        <v>734250</v>
      </c>
      <c r="G136" s="32">
        <v>201.53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45331</v>
      </c>
      <c r="B137" s="32" t="s">
        <v>1188</v>
      </c>
      <c r="C137" s="31" t="s">
        <v>1189</v>
      </c>
      <c r="D137" s="31" t="s">
        <v>575</v>
      </c>
      <c r="E137" s="31" t="s">
        <v>573</v>
      </c>
      <c r="F137" s="86">
        <v>563584</v>
      </c>
      <c r="G137" s="32">
        <v>106.34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45331</v>
      </c>
      <c r="B138" s="32" t="s">
        <v>1039</v>
      </c>
      <c r="C138" s="31" t="s">
        <v>1040</v>
      </c>
      <c r="D138" s="31" t="s">
        <v>917</v>
      </c>
      <c r="E138" s="31" t="s">
        <v>573</v>
      </c>
      <c r="F138" s="86">
        <v>442579</v>
      </c>
      <c r="G138" s="32">
        <v>6.3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45331</v>
      </c>
      <c r="B139" s="32" t="s">
        <v>1190</v>
      </c>
      <c r="C139" s="31" t="s">
        <v>1191</v>
      </c>
      <c r="D139" s="31" t="s">
        <v>1192</v>
      </c>
      <c r="E139" s="31" t="s">
        <v>573</v>
      </c>
      <c r="F139" s="86">
        <v>416164</v>
      </c>
      <c r="G139" s="32">
        <v>20.21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45331</v>
      </c>
      <c r="B140" s="32" t="s">
        <v>1193</v>
      </c>
      <c r="C140" s="31" t="s">
        <v>1194</v>
      </c>
      <c r="D140" s="31" t="s">
        <v>1195</v>
      </c>
      <c r="E140" s="31" t="s">
        <v>573</v>
      </c>
      <c r="F140" s="86">
        <v>942000</v>
      </c>
      <c r="G140" s="32">
        <v>20.73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45331</v>
      </c>
      <c r="B141" s="32" t="s">
        <v>925</v>
      </c>
      <c r="C141" s="31" t="s">
        <v>926</v>
      </c>
      <c r="D141" s="31" t="s">
        <v>927</v>
      </c>
      <c r="E141" s="31" t="s">
        <v>573</v>
      </c>
      <c r="F141" s="86">
        <v>2453845</v>
      </c>
      <c r="G141" s="32">
        <v>2.64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45331</v>
      </c>
      <c r="B142" s="32" t="s">
        <v>925</v>
      </c>
      <c r="C142" s="31" t="s">
        <v>926</v>
      </c>
      <c r="D142" s="31" t="s">
        <v>1196</v>
      </c>
      <c r="E142" s="31" t="s">
        <v>573</v>
      </c>
      <c r="F142" s="86">
        <v>2655225</v>
      </c>
      <c r="G142" s="32">
        <v>2.63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45331</v>
      </c>
      <c r="B143" s="32" t="s">
        <v>1197</v>
      </c>
      <c r="C143" s="31" t="s">
        <v>1198</v>
      </c>
      <c r="D143" s="31" t="s">
        <v>1199</v>
      </c>
      <c r="E143" s="31" t="s">
        <v>573</v>
      </c>
      <c r="F143" s="86">
        <v>56000</v>
      </c>
      <c r="G143" s="32">
        <v>34.75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45331</v>
      </c>
      <c r="B144" s="32" t="s">
        <v>899</v>
      </c>
      <c r="C144" s="31" t="s">
        <v>900</v>
      </c>
      <c r="D144" s="31" t="s">
        <v>877</v>
      </c>
      <c r="E144" s="31" t="s">
        <v>573</v>
      </c>
      <c r="F144" s="86">
        <v>1567567</v>
      </c>
      <c r="G144" s="32">
        <v>49.78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45331</v>
      </c>
      <c r="B145" s="32" t="s">
        <v>1200</v>
      </c>
      <c r="C145" s="31" t="s">
        <v>1201</v>
      </c>
      <c r="D145" s="31" t="s">
        <v>575</v>
      </c>
      <c r="E145" s="31" t="s">
        <v>573</v>
      </c>
      <c r="F145" s="86">
        <v>284114</v>
      </c>
      <c r="G145" s="32">
        <v>143.69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45331</v>
      </c>
      <c r="B146" s="32" t="s">
        <v>1042</v>
      </c>
      <c r="C146" s="31" t="s">
        <v>1043</v>
      </c>
      <c r="D146" s="31" t="s">
        <v>1044</v>
      </c>
      <c r="E146" s="31" t="s">
        <v>573</v>
      </c>
      <c r="F146" s="86">
        <v>32400</v>
      </c>
      <c r="G146" s="32">
        <v>86.09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45331</v>
      </c>
      <c r="B147" s="32" t="s">
        <v>997</v>
      </c>
      <c r="C147" s="31" t="s">
        <v>998</v>
      </c>
      <c r="D147" s="31" t="s">
        <v>575</v>
      </c>
      <c r="E147" s="31" t="s">
        <v>573</v>
      </c>
      <c r="F147" s="86">
        <v>761133</v>
      </c>
      <c r="G147" s="32">
        <v>262.56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45331</v>
      </c>
      <c r="B148" s="32" t="s">
        <v>1202</v>
      </c>
      <c r="C148" s="31" t="s">
        <v>1203</v>
      </c>
      <c r="D148" s="31" t="s">
        <v>901</v>
      </c>
      <c r="E148" s="31" t="s">
        <v>573</v>
      </c>
      <c r="F148" s="86">
        <v>377132</v>
      </c>
      <c r="G148" s="32">
        <v>24.01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45331</v>
      </c>
      <c r="B149" s="32" t="s">
        <v>1045</v>
      </c>
      <c r="C149" s="31" t="s">
        <v>1046</v>
      </c>
      <c r="D149" s="31" t="s">
        <v>1204</v>
      </c>
      <c r="E149" s="31" t="s">
        <v>573</v>
      </c>
      <c r="F149" s="86">
        <v>86346</v>
      </c>
      <c r="G149" s="32">
        <v>37.950000000000003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45331</v>
      </c>
      <c r="B150" s="32" t="s">
        <v>485</v>
      </c>
      <c r="C150" s="31" t="s">
        <v>1205</v>
      </c>
      <c r="D150" s="31" t="s">
        <v>575</v>
      </c>
      <c r="E150" s="31" t="s">
        <v>573</v>
      </c>
      <c r="F150" s="86">
        <v>2589070</v>
      </c>
      <c r="G150" s="32">
        <v>189.87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45331</v>
      </c>
      <c r="B151" s="32" t="s">
        <v>1135</v>
      </c>
      <c r="C151" s="31" t="s">
        <v>1206</v>
      </c>
      <c r="D151" s="31" t="s">
        <v>1207</v>
      </c>
      <c r="E151" s="31" t="s">
        <v>573</v>
      </c>
      <c r="F151" s="86">
        <v>144750</v>
      </c>
      <c r="G151" s="32">
        <v>106.1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45331</v>
      </c>
      <c r="B152" s="32" t="s">
        <v>1135</v>
      </c>
      <c r="C152" s="31" t="s">
        <v>1206</v>
      </c>
      <c r="D152" s="31" t="s">
        <v>1208</v>
      </c>
      <c r="E152" s="31" t="s">
        <v>573</v>
      </c>
      <c r="F152" s="86">
        <v>102397</v>
      </c>
      <c r="G152" s="32">
        <v>106.1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45331</v>
      </c>
      <c r="B153" s="32" t="s">
        <v>1209</v>
      </c>
      <c r="C153" s="31" t="s">
        <v>1210</v>
      </c>
      <c r="D153" s="31" t="s">
        <v>958</v>
      </c>
      <c r="E153" s="31" t="s">
        <v>573</v>
      </c>
      <c r="F153" s="86">
        <v>1184236</v>
      </c>
      <c r="G153" s="32">
        <v>29.51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45331</v>
      </c>
      <c r="B154" s="32" t="s">
        <v>1211</v>
      </c>
      <c r="C154" s="31" t="s">
        <v>1212</v>
      </c>
      <c r="D154" s="31" t="s">
        <v>1213</v>
      </c>
      <c r="E154" s="31" t="s">
        <v>573</v>
      </c>
      <c r="F154" s="86">
        <v>1291891</v>
      </c>
      <c r="G154" s="32">
        <v>25.95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45331</v>
      </c>
      <c r="B155" s="32" t="s">
        <v>1214</v>
      </c>
      <c r="C155" s="31" t="s">
        <v>1215</v>
      </c>
      <c r="D155" s="31" t="s">
        <v>1216</v>
      </c>
      <c r="E155" s="31" t="s">
        <v>573</v>
      </c>
      <c r="F155" s="86">
        <v>3000</v>
      </c>
      <c r="G155" s="32">
        <v>48.3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45331</v>
      </c>
      <c r="B156" s="32" t="s">
        <v>1217</v>
      </c>
      <c r="C156" s="31" t="s">
        <v>1218</v>
      </c>
      <c r="D156" s="31" t="s">
        <v>575</v>
      </c>
      <c r="E156" s="31" t="s">
        <v>573</v>
      </c>
      <c r="F156" s="86">
        <v>689158</v>
      </c>
      <c r="G156" s="32">
        <v>143.24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45331</v>
      </c>
      <c r="B157" s="32" t="s">
        <v>1219</v>
      </c>
      <c r="C157" s="31" t="s">
        <v>1220</v>
      </c>
      <c r="D157" s="31" t="s">
        <v>1221</v>
      </c>
      <c r="E157" s="31" t="s">
        <v>573</v>
      </c>
      <c r="F157" s="86">
        <v>108000</v>
      </c>
      <c r="G157" s="32">
        <v>285.13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45331</v>
      </c>
      <c r="B158" s="32" t="s">
        <v>920</v>
      </c>
      <c r="C158" s="31" t="s">
        <v>921</v>
      </c>
      <c r="D158" s="31" t="s">
        <v>877</v>
      </c>
      <c r="E158" s="31" t="s">
        <v>573</v>
      </c>
      <c r="F158" s="86">
        <v>4846018</v>
      </c>
      <c r="G158" s="32">
        <v>40.049999999999997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45331</v>
      </c>
      <c r="B159" s="32" t="s">
        <v>920</v>
      </c>
      <c r="C159" s="31" t="s">
        <v>921</v>
      </c>
      <c r="D159" s="31" t="s">
        <v>575</v>
      </c>
      <c r="E159" s="31" t="s">
        <v>573</v>
      </c>
      <c r="F159" s="86">
        <v>3298328</v>
      </c>
      <c r="G159" s="32">
        <v>40.11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45331</v>
      </c>
      <c r="B160" s="32" t="s">
        <v>999</v>
      </c>
      <c r="C160" s="31" t="s">
        <v>1000</v>
      </c>
      <c r="D160" s="31" t="s">
        <v>1222</v>
      </c>
      <c r="E160" s="31" t="s">
        <v>573</v>
      </c>
      <c r="F160" s="86">
        <v>152207</v>
      </c>
      <c r="G160" s="32">
        <v>6.08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45331</v>
      </c>
      <c r="B161" s="32" t="s">
        <v>1223</v>
      </c>
      <c r="C161" s="31" t="s">
        <v>1224</v>
      </c>
      <c r="D161" s="31" t="s">
        <v>1225</v>
      </c>
      <c r="E161" s="31" t="s">
        <v>573</v>
      </c>
      <c r="F161" s="86">
        <v>95412</v>
      </c>
      <c r="G161" s="32">
        <v>132.49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45331</v>
      </c>
      <c r="B162" s="32" t="s">
        <v>944</v>
      </c>
      <c r="C162" s="31" t="s">
        <v>945</v>
      </c>
      <c r="D162" s="31" t="s">
        <v>946</v>
      </c>
      <c r="E162" s="31" t="s">
        <v>573</v>
      </c>
      <c r="F162" s="86">
        <v>9709170</v>
      </c>
      <c r="G162" s="32">
        <v>5.0599999999999996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45331</v>
      </c>
      <c r="B163" s="32" t="s">
        <v>944</v>
      </c>
      <c r="C163" s="31" t="s">
        <v>945</v>
      </c>
      <c r="D163" s="31" t="s">
        <v>928</v>
      </c>
      <c r="E163" s="31" t="s">
        <v>573</v>
      </c>
      <c r="F163" s="86">
        <v>14871519</v>
      </c>
      <c r="G163" s="32">
        <v>4.9800000000000004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45331</v>
      </c>
      <c r="B164" s="32" t="s">
        <v>944</v>
      </c>
      <c r="C164" s="31" t="s">
        <v>945</v>
      </c>
      <c r="D164" s="31" t="s">
        <v>1050</v>
      </c>
      <c r="E164" s="31" t="s">
        <v>573</v>
      </c>
      <c r="F164" s="86">
        <v>16205539</v>
      </c>
      <c r="G164" s="32">
        <v>4.91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45331</v>
      </c>
      <c r="B165" s="32" t="s">
        <v>305</v>
      </c>
      <c r="C165" s="31" t="s">
        <v>1051</v>
      </c>
      <c r="D165" s="31" t="s">
        <v>877</v>
      </c>
      <c r="E165" s="31" t="s">
        <v>573</v>
      </c>
      <c r="F165" s="86">
        <v>146036341</v>
      </c>
      <c r="G165" s="32">
        <v>31.21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45331</v>
      </c>
      <c r="B166" s="32" t="s">
        <v>241</v>
      </c>
      <c r="C166" s="31" t="s">
        <v>1226</v>
      </c>
      <c r="D166" s="31" t="s">
        <v>575</v>
      </c>
      <c r="E166" s="31" t="s">
        <v>573</v>
      </c>
      <c r="F166" s="86">
        <v>5522935</v>
      </c>
      <c r="G166" s="32">
        <v>194.48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45331</v>
      </c>
      <c r="B167" s="32" t="s">
        <v>241</v>
      </c>
      <c r="C167" s="31" t="s">
        <v>1226</v>
      </c>
      <c r="D167" s="31" t="s">
        <v>877</v>
      </c>
      <c r="E167" s="31" t="s">
        <v>573</v>
      </c>
      <c r="F167" s="86">
        <v>4716881</v>
      </c>
      <c r="G167" s="32">
        <v>194.97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45331</v>
      </c>
      <c r="B168" s="32" t="s">
        <v>737</v>
      </c>
      <c r="C168" s="31" t="s">
        <v>1052</v>
      </c>
      <c r="D168" s="31" t="s">
        <v>575</v>
      </c>
      <c r="E168" s="31" t="s">
        <v>573</v>
      </c>
      <c r="F168" s="86">
        <v>3186755</v>
      </c>
      <c r="G168" s="32">
        <v>15.84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45331</v>
      </c>
      <c r="B169" s="32" t="s">
        <v>737</v>
      </c>
      <c r="C169" s="31" t="s">
        <v>1052</v>
      </c>
      <c r="D169" s="31" t="s">
        <v>877</v>
      </c>
      <c r="E169" s="31" t="s">
        <v>573</v>
      </c>
      <c r="F169" s="86">
        <v>5577567</v>
      </c>
      <c r="G169" s="32">
        <v>15.48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45331</v>
      </c>
      <c r="B170" s="32" t="s">
        <v>737</v>
      </c>
      <c r="C170" s="31" t="s">
        <v>1052</v>
      </c>
      <c r="D170" s="31" t="s">
        <v>897</v>
      </c>
      <c r="E170" s="31" t="s">
        <v>573</v>
      </c>
      <c r="F170" s="86">
        <v>2965150</v>
      </c>
      <c r="G170" s="32">
        <v>15.75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45331</v>
      </c>
      <c r="B171" s="32" t="s">
        <v>992</v>
      </c>
      <c r="C171" s="31" t="s">
        <v>993</v>
      </c>
      <c r="D171" s="31" t="s">
        <v>1227</v>
      </c>
      <c r="E171" s="31" t="s">
        <v>574</v>
      </c>
      <c r="F171" s="86">
        <v>300000</v>
      </c>
      <c r="G171" s="32">
        <v>2.38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45331</v>
      </c>
      <c r="B172" s="32" t="s">
        <v>992</v>
      </c>
      <c r="C172" s="31" t="s">
        <v>993</v>
      </c>
      <c r="D172" s="31" t="s">
        <v>1053</v>
      </c>
      <c r="E172" s="31" t="s">
        <v>574</v>
      </c>
      <c r="F172" s="86">
        <v>1099623</v>
      </c>
      <c r="G172" s="32">
        <v>2.44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45331</v>
      </c>
      <c r="B173" s="32" t="s">
        <v>1164</v>
      </c>
      <c r="C173" s="31" t="s">
        <v>1165</v>
      </c>
      <c r="D173" s="31" t="s">
        <v>575</v>
      </c>
      <c r="E173" s="31" t="s">
        <v>574</v>
      </c>
      <c r="F173" s="86">
        <v>229783</v>
      </c>
      <c r="G173" s="32">
        <v>566.73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45331</v>
      </c>
      <c r="B174" s="32" t="s">
        <v>1164</v>
      </c>
      <c r="C174" s="31" t="s">
        <v>1165</v>
      </c>
      <c r="D174" s="31" t="s">
        <v>1228</v>
      </c>
      <c r="E174" s="31" t="s">
        <v>574</v>
      </c>
      <c r="F174" s="86">
        <v>391588</v>
      </c>
      <c r="G174" s="32">
        <v>532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45331</v>
      </c>
      <c r="B175" s="32" t="s">
        <v>1026</v>
      </c>
      <c r="C175" s="31" t="s">
        <v>1027</v>
      </c>
      <c r="D175" s="31" t="s">
        <v>1169</v>
      </c>
      <c r="E175" s="31" t="s">
        <v>574</v>
      </c>
      <c r="F175" s="86">
        <v>80352</v>
      </c>
      <c r="G175" s="32">
        <v>672.11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45331</v>
      </c>
      <c r="B176" s="32" t="s">
        <v>1026</v>
      </c>
      <c r="C176" s="31" t="s">
        <v>1027</v>
      </c>
      <c r="D176" s="31" t="s">
        <v>877</v>
      </c>
      <c r="E176" s="31" t="s">
        <v>574</v>
      </c>
      <c r="F176" s="86">
        <v>116157</v>
      </c>
      <c r="G176" s="32">
        <v>669.77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45331</v>
      </c>
      <c r="B177" s="32" t="s">
        <v>1026</v>
      </c>
      <c r="C177" s="31" t="s">
        <v>1027</v>
      </c>
      <c r="D177" s="31" t="s">
        <v>575</v>
      </c>
      <c r="E177" s="31" t="s">
        <v>574</v>
      </c>
      <c r="F177" s="86">
        <v>95967</v>
      </c>
      <c r="G177" s="32">
        <v>677.32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45331</v>
      </c>
      <c r="B178" s="32" t="s">
        <v>1026</v>
      </c>
      <c r="C178" s="31" t="s">
        <v>1027</v>
      </c>
      <c r="D178" s="31" t="s">
        <v>1170</v>
      </c>
      <c r="E178" s="31" t="s">
        <v>574</v>
      </c>
      <c r="F178" s="86">
        <v>84149</v>
      </c>
      <c r="G178" s="32">
        <v>663.82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45331</v>
      </c>
      <c r="B179" s="32" t="s">
        <v>1028</v>
      </c>
      <c r="C179" s="31" t="s">
        <v>1029</v>
      </c>
      <c r="D179" s="31" t="s">
        <v>875</v>
      </c>
      <c r="E179" s="31" t="s">
        <v>574</v>
      </c>
      <c r="F179" s="86">
        <v>375000</v>
      </c>
      <c r="G179" s="32">
        <v>14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45331</v>
      </c>
      <c r="B180" s="32" t="s">
        <v>1028</v>
      </c>
      <c r="C180" s="31" t="s">
        <v>1029</v>
      </c>
      <c r="D180" s="31" t="s">
        <v>1030</v>
      </c>
      <c r="E180" s="31" t="s">
        <v>574</v>
      </c>
      <c r="F180" s="86">
        <v>96271</v>
      </c>
      <c r="G180" s="32">
        <v>15.09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45331</v>
      </c>
      <c r="B181" s="32" t="s">
        <v>1171</v>
      </c>
      <c r="C181" s="31" t="s">
        <v>1172</v>
      </c>
      <c r="D181" s="31" t="s">
        <v>575</v>
      </c>
      <c r="E181" s="31" t="s">
        <v>574</v>
      </c>
      <c r="F181" s="86">
        <v>8266285</v>
      </c>
      <c r="G181" s="32">
        <v>36.659999999999997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45331</v>
      </c>
      <c r="B182" s="32" t="s">
        <v>1031</v>
      </c>
      <c r="C182" s="31" t="s">
        <v>1032</v>
      </c>
      <c r="D182" s="31" t="s">
        <v>575</v>
      </c>
      <c r="E182" s="31" t="s">
        <v>574</v>
      </c>
      <c r="F182" s="86">
        <v>534771</v>
      </c>
      <c r="G182" s="32">
        <v>125.94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45331</v>
      </c>
      <c r="B183" s="32" t="s">
        <v>1033</v>
      </c>
      <c r="C183" s="31" t="s">
        <v>1034</v>
      </c>
      <c r="D183" s="31" t="s">
        <v>575</v>
      </c>
      <c r="E183" s="31" t="s">
        <v>574</v>
      </c>
      <c r="F183" s="86">
        <v>12964563</v>
      </c>
      <c r="G183" s="32">
        <v>21.53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45331</v>
      </c>
      <c r="B184" s="32" t="s">
        <v>1033</v>
      </c>
      <c r="C184" s="31" t="s">
        <v>1034</v>
      </c>
      <c r="D184" s="31" t="s">
        <v>877</v>
      </c>
      <c r="E184" s="31" t="s">
        <v>574</v>
      </c>
      <c r="F184" s="86">
        <v>16147060</v>
      </c>
      <c r="G184" s="32">
        <v>21.65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45331</v>
      </c>
      <c r="B185" s="32" t="s">
        <v>1173</v>
      </c>
      <c r="C185" s="31" t="s">
        <v>1174</v>
      </c>
      <c r="D185" s="31" t="s">
        <v>575</v>
      </c>
      <c r="E185" s="31" t="s">
        <v>574</v>
      </c>
      <c r="F185" s="86">
        <v>610781</v>
      </c>
      <c r="G185" s="32">
        <v>173.33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45331</v>
      </c>
      <c r="B186" s="32" t="s">
        <v>1173</v>
      </c>
      <c r="C186" s="31" t="s">
        <v>1174</v>
      </c>
      <c r="D186" s="31" t="s">
        <v>877</v>
      </c>
      <c r="E186" s="31" t="s">
        <v>574</v>
      </c>
      <c r="F186" s="86">
        <v>580002</v>
      </c>
      <c r="G186" s="32">
        <v>172.62</v>
      </c>
      <c r="H186" s="32" t="s">
        <v>860</v>
      </c>
    </row>
    <row r="187" spans="1:28" ht="15" customHeight="1">
      <c r="A187" s="85">
        <v>45331</v>
      </c>
      <c r="B187" s="32" t="s">
        <v>1175</v>
      </c>
      <c r="C187" s="31" t="s">
        <v>1176</v>
      </c>
      <c r="D187" s="31" t="s">
        <v>1050</v>
      </c>
      <c r="E187" s="31" t="s">
        <v>574</v>
      </c>
      <c r="F187" s="86">
        <v>11766702</v>
      </c>
      <c r="G187" s="32">
        <v>5.97</v>
      </c>
      <c r="H187" s="32" t="s">
        <v>860</v>
      </c>
    </row>
    <row r="188" spans="1:28" ht="15" customHeight="1">
      <c r="A188" s="85">
        <v>45331</v>
      </c>
      <c r="B188" s="32" t="s">
        <v>1229</v>
      </c>
      <c r="C188" s="31" t="s">
        <v>1230</v>
      </c>
      <c r="D188" s="31" t="s">
        <v>1231</v>
      </c>
      <c r="E188" s="31" t="s">
        <v>574</v>
      </c>
      <c r="F188" s="86">
        <v>335000</v>
      </c>
      <c r="G188" s="32">
        <v>5.38</v>
      </c>
      <c r="H188" s="32" t="s">
        <v>860</v>
      </c>
    </row>
    <row r="189" spans="1:28" ht="15" customHeight="1">
      <c r="A189" s="85">
        <v>45331</v>
      </c>
      <c r="B189" s="32" t="s">
        <v>1177</v>
      </c>
      <c r="C189" s="31" t="s">
        <v>1178</v>
      </c>
      <c r="D189" s="31" t="s">
        <v>575</v>
      </c>
      <c r="E189" s="31" t="s">
        <v>574</v>
      </c>
      <c r="F189" s="86">
        <v>167806</v>
      </c>
      <c r="G189" s="32">
        <v>856.39</v>
      </c>
      <c r="H189" s="32" t="s">
        <v>860</v>
      </c>
    </row>
    <row r="190" spans="1:28" ht="15" customHeight="1">
      <c r="A190" s="85">
        <v>45331</v>
      </c>
      <c r="B190" s="32" t="s">
        <v>1179</v>
      </c>
      <c r="C190" s="31" t="s">
        <v>1180</v>
      </c>
      <c r="D190" s="31" t="s">
        <v>889</v>
      </c>
      <c r="E190" s="31" t="s">
        <v>574</v>
      </c>
      <c r="F190" s="86">
        <v>40797780</v>
      </c>
      <c r="G190" s="32">
        <v>2.37</v>
      </c>
      <c r="H190" s="32" t="s">
        <v>860</v>
      </c>
    </row>
    <row r="191" spans="1:28" ht="15" customHeight="1">
      <c r="A191" s="85">
        <v>45331</v>
      </c>
      <c r="B191" s="32" t="s">
        <v>961</v>
      </c>
      <c r="C191" s="31" t="s">
        <v>962</v>
      </c>
      <c r="D191" s="31" t="s">
        <v>1232</v>
      </c>
      <c r="E191" s="31" t="s">
        <v>574</v>
      </c>
      <c r="F191" s="86">
        <v>186836</v>
      </c>
      <c r="G191" s="32">
        <v>18.68</v>
      </c>
      <c r="H191" s="32" t="s">
        <v>860</v>
      </c>
    </row>
    <row r="192" spans="1:28" ht="15" customHeight="1">
      <c r="A192" s="85">
        <v>45331</v>
      </c>
      <c r="B192" s="32" t="s">
        <v>419</v>
      </c>
      <c r="C192" s="31" t="s">
        <v>960</v>
      </c>
      <c r="D192" s="31" t="s">
        <v>877</v>
      </c>
      <c r="E192" s="31" t="s">
        <v>574</v>
      </c>
      <c r="F192" s="86">
        <v>6038657</v>
      </c>
      <c r="G192" s="32">
        <v>119.17</v>
      </c>
      <c r="H192" s="32" t="s">
        <v>860</v>
      </c>
    </row>
    <row r="193" spans="1:8" ht="15" customHeight="1">
      <c r="A193" s="85">
        <v>45331</v>
      </c>
      <c r="B193" s="32" t="s">
        <v>419</v>
      </c>
      <c r="C193" s="31" t="s">
        <v>960</v>
      </c>
      <c r="D193" s="31" t="s">
        <v>575</v>
      </c>
      <c r="E193" s="31" t="s">
        <v>574</v>
      </c>
      <c r="F193" s="86">
        <v>4093434</v>
      </c>
      <c r="G193" s="32">
        <v>120.14</v>
      </c>
      <c r="H193" s="32" t="s">
        <v>860</v>
      </c>
    </row>
    <row r="194" spans="1:8" ht="15" customHeight="1">
      <c r="A194" s="85">
        <v>45331</v>
      </c>
      <c r="B194" s="32" t="s">
        <v>1233</v>
      </c>
      <c r="C194" s="31" t="s">
        <v>1234</v>
      </c>
      <c r="D194" s="31" t="s">
        <v>1235</v>
      </c>
      <c r="E194" s="31" t="s">
        <v>574</v>
      </c>
      <c r="F194" s="86">
        <v>461174</v>
      </c>
      <c r="G194" s="32">
        <v>301.39</v>
      </c>
      <c r="H194" s="32" t="s">
        <v>860</v>
      </c>
    </row>
    <row r="195" spans="1:8" ht="15" customHeight="1">
      <c r="A195" s="85">
        <v>45331</v>
      </c>
      <c r="B195" s="32" t="s">
        <v>1035</v>
      </c>
      <c r="C195" s="31" t="s">
        <v>1036</v>
      </c>
      <c r="D195" s="31" t="s">
        <v>575</v>
      </c>
      <c r="E195" s="31" t="s">
        <v>574</v>
      </c>
      <c r="F195" s="86">
        <v>378812</v>
      </c>
      <c r="G195" s="32">
        <v>117.92</v>
      </c>
      <c r="H195" s="32" t="s">
        <v>860</v>
      </c>
    </row>
    <row r="196" spans="1:8" ht="15" customHeight="1">
      <c r="A196" s="85">
        <v>45331</v>
      </c>
      <c r="B196" s="32" t="s">
        <v>1037</v>
      </c>
      <c r="C196" s="31" t="s">
        <v>1038</v>
      </c>
      <c r="D196" s="31" t="s">
        <v>977</v>
      </c>
      <c r="E196" s="31" t="s">
        <v>574</v>
      </c>
      <c r="F196" s="86">
        <v>668494</v>
      </c>
      <c r="G196" s="32">
        <v>396.58</v>
      </c>
      <c r="H196" s="32" t="s">
        <v>860</v>
      </c>
    </row>
    <row r="197" spans="1:8" ht="15" customHeight="1">
      <c r="A197" s="85">
        <v>45331</v>
      </c>
      <c r="B197" s="32" t="s">
        <v>994</v>
      </c>
      <c r="C197" s="31" t="s">
        <v>995</v>
      </c>
      <c r="D197" s="31" t="s">
        <v>1236</v>
      </c>
      <c r="E197" s="31" t="s">
        <v>574</v>
      </c>
      <c r="F197" s="86">
        <v>384000</v>
      </c>
      <c r="G197" s="32">
        <v>5.85</v>
      </c>
      <c r="H197" s="32" t="s">
        <v>860</v>
      </c>
    </row>
    <row r="198" spans="1:8" ht="15" customHeight="1">
      <c r="A198" s="85">
        <v>45331</v>
      </c>
      <c r="B198" s="32" t="s">
        <v>1181</v>
      </c>
      <c r="C198" s="31" t="s">
        <v>1182</v>
      </c>
      <c r="D198" s="31" t="s">
        <v>903</v>
      </c>
      <c r="E198" s="31" t="s">
        <v>574</v>
      </c>
      <c r="F198" s="86">
        <v>229939</v>
      </c>
      <c r="G198" s="32">
        <v>229.93</v>
      </c>
      <c r="H198" s="32" t="s">
        <v>860</v>
      </c>
    </row>
    <row r="199" spans="1:8" ht="15" customHeight="1">
      <c r="A199" s="85">
        <v>45331</v>
      </c>
      <c r="B199" s="32" t="s">
        <v>1186</v>
      </c>
      <c r="C199" s="31" t="s">
        <v>1187</v>
      </c>
      <c r="D199" s="31" t="s">
        <v>575</v>
      </c>
      <c r="E199" s="31" t="s">
        <v>574</v>
      </c>
      <c r="F199" s="86">
        <v>734250</v>
      </c>
      <c r="G199" s="32">
        <v>201.41</v>
      </c>
      <c r="H199" s="32" t="s">
        <v>860</v>
      </c>
    </row>
    <row r="200" spans="1:8" ht="15" customHeight="1">
      <c r="A200" s="85">
        <v>45331</v>
      </c>
      <c r="B200" s="32" t="s">
        <v>1188</v>
      </c>
      <c r="C200" s="31" t="s">
        <v>1189</v>
      </c>
      <c r="D200" s="31" t="s">
        <v>575</v>
      </c>
      <c r="E200" s="31" t="s">
        <v>574</v>
      </c>
      <c r="F200" s="86">
        <v>563584</v>
      </c>
      <c r="G200" s="32">
        <v>106.61</v>
      </c>
      <c r="H200" s="32" t="s">
        <v>860</v>
      </c>
    </row>
    <row r="201" spans="1:8" ht="15" customHeight="1">
      <c r="A201" s="85">
        <v>45331</v>
      </c>
      <c r="B201" s="32" t="s">
        <v>1039</v>
      </c>
      <c r="C201" s="31" t="s">
        <v>1040</v>
      </c>
      <c r="D201" s="31" t="s">
        <v>1041</v>
      </c>
      <c r="E201" s="31" t="s">
        <v>574</v>
      </c>
      <c r="F201" s="86">
        <v>600000</v>
      </c>
      <c r="G201" s="32">
        <v>6.3</v>
      </c>
      <c r="H201" s="32" t="s">
        <v>860</v>
      </c>
    </row>
    <row r="202" spans="1:8" ht="15" customHeight="1">
      <c r="A202" s="85">
        <v>45331</v>
      </c>
      <c r="B202" s="32" t="s">
        <v>1190</v>
      </c>
      <c r="C202" s="31" t="s">
        <v>1191</v>
      </c>
      <c r="D202" s="31" t="s">
        <v>1192</v>
      </c>
      <c r="E202" s="31" t="s">
        <v>574</v>
      </c>
      <c r="F202" s="86">
        <v>416164</v>
      </c>
      <c r="G202" s="32">
        <v>20.190000000000001</v>
      </c>
      <c r="H202" s="32" t="s">
        <v>860</v>
      </c>
    </row>
    <row r="203" spans="1:8" ht="15" customHeight="1">
      <c r="A203" s="85">
        <v>45331</v>
      </c>
      <c r="B203" s="32" t="s">
        <v>925</v>
      </c>
      <c r="C203" s="31" t="s">
        <v>926</v>
      </c>
      <c r="D203" s="31" t="s">
        <v>927</v>
      </c>
      <c r="E203" s="31" t="s">
        <v>574</v>
      </c>
      <c r="F203" s="86">
        <v>2407676</v>
      </c>
      <c r="G203" s="32">
        <v>2.65</v>
      </c>
      <c r="H203" s="32" t="s">
        <v>860</v>
      </c>
    </row>
    <row r="204" spans="1:8" ht="15" customHeight="1">
      <c r="A204" s="85">
        <v>45331</v>
      </c>
      <c r="B204" s="32" t="s">
        <v>925</v>
      </c>
      <c r="C204" s="31" t="s">
        <v>926</v>
      </c>
      <c r="D204" s="31" t="s">
        <v>1196</v>
      </c>
      <c r="E204" s="31" t="s">
        <v>574</v>
      </c>
      <c r="F204" s="86">
        <v>2655225</v>
      </c>
      <c r="G204" s="32">
        <v>2.66</v>
      </c>
      <c r="H204" s="32" t="s">
        <v>860</v>
      </c>
    </row>
    <row r="205" spans="1:8" ht="15" customHeight="1">
      <c r="A205" s="85">
        <v>45331</v>
      </c>
      <c r="B205" s="32" t="s">
        <v>1197</v>
      </c>
      <c r="C205" s="31" t="s">
        <v>1198</v>
      </c>
      <c r="D205" s="31" t="s">
        <v>1237</v>
      </c>
      <c r="E205" s="31" t="s">
        <v>574</v>
      </c>
      <c r="F205" s="86">
        <v>56000</v>
      </c>
      <c r="G205" s="32">
        <v>34.75</v>
      </c>
      <c r="H205" s="32" t="s">
        <v>860</v>
      </c>
    </row>
    <row r="206" spans="1:8" ht="15" customHeight="1">
      <c r="A206" s="85">
        <v>45331</v>
      </c>
      <c r="B206" s="32" t="s">
        <v>899</v>
      </c>
      <c r="C206" s="31" t="s">
        <v>900</v>
      </c>
      <c r="D206" s="31" t="s">
        <v>877</v>
      </c>
      <c r="E206" s="31" t="s">
        <v>574</v>
      </c>
      <c r="F206" s="86">
        <v>1864533</v>
      </c>
      <c r="G206" s="32">
        <v>49.63</v>
      </c>
      <c r="H206" s="32" t="s">
        <v>860</v>
      </c>
    </row>
    <row r="207" spans="1:8" ht="15" customHeight="1">
      <c r="A207" s="85">
        <v>45331</v>
      </c>
      <c r="B207" s="32" t="s">
        <v>1200</v>
      </c>
      <c r="C207" s="31" t="s">
        <v>1201</v>
      </c>
      <c r="D207" s="31" t="s">
        <v>575</v>
      </c>
      <c r="E207" s="31" t="s">
        <v>574</v>
      </c>
      <c r="F207" s="86">
        <v>284114</v>
      </c>
      <c r="G207" s="32">
        <v>144.06</v>
      </c>
      <c r="H207" s="32" t="s">
        <v>860</v>
      </c>
    </row>
    <row r="208" spans="1:8" ht="15" customHeight="1">
      <c r="A208" s="85">
        <v>45331</v>
      </c>
      <c r="B208" s="32" t="s">
        <v>997</v>
      </c>
      <c r="C208" s="31" t="s">
        <v>998</v>
      </c>
      <c r="D208" s="31" t="s">
        <v>575</v>
      </c>
      <c r="E208" s="31" t="s">
        <v>574</v>
      </c>
      <c r="F208" s="86">
        <v>761133</v>
      </c>
      <c r="G208" s="32">
        <v>262.8</v>
      </c>
      <c r="H208" s="32" t="s">
        <v>860</v>
      </c>
    </row>
    <row r="209" spans="1:8" ht="15" customHeight="1">
      <c r="A209" s="85">
        <v>45331</v>
      </c>
      <c r="B209" s="32" t="s">
        <v>1202</v>
      </c>
      <c r="C209" s="31" t="s">
        <v>1203</v>
      </c>
      <c r="D209" s="31" t="s">
        <v>901</v>
      </c>
      <c r="E209" s="31" t="s">
        <v>574</v>
      </c>
      <c r="F209" s="86">
        <v>27139</v>
      </c>
      <c r="G209" s="32">
        <v>24.85</v>
      </c>
      <c r="H209" s="32" t="s">
        <v>860</v>
      </c>
    </row>
    <row r="210" spans="1:8" ht="15" customHeight="1">
      <c r="A210" s="85">
        <v>45331</v>
      </c>
      <c r="B210" s="32" t="s">
        <v>1045</v>
      </c>
      <c r="C210" s="31" t="s">
        <v>1046</v>
      </c>
      <c r="D210" s="31" t="s">
        <v>1204</v>
      </c>
      <c r="E210" s="31" t="s">
        <v>574</v>
      </c>
      <c r="F210" s="86">
        <v>86346</v>
      </c>
      <c r="G210" s="32">
        <v>38.090000000000003</v>
      </c>
      <c r="H210" s="32" t="s">
        <v>860</v>
      </c>
    </row>
    <row r="211" spans="1:8" ht="15" customHeight="1">
      <c r="A211" s="85">
        <v>45331</v>
      </c>
      <c r="B211" s="32" t="s">
        <v>1047</v>
      </c>
      <c r="C211" s="31" t="s">
        <v>1048</v>
      </c>
      <c r="D211" s="31" t="s">
        <v>1049</v>
      </c>
      <c r="E211" s="31" t="s">
        <v>574</v>
      </c>
      <c r="F211" s="86">
        <v>72000</v>
      </c>
      <c r="G211" s="32">
        <v>41.85</v>
      </c>
      <c r="H211" s="32" t="s">
        <v>860</v>
      </c>
    </row>
    <row r="212" spans="1:8" ht="15" customHeight="1">
      <c r="A212" s="85">
        <v>45331</v>
      </c>
      <c r="B212" s="32" t="s">
        <v>485</v>
      </c>
      <c r="C212" s="31" t="s">
        <v>1205</v>
      </c>
      <c r="D212" s="31" t="s">
        <v>575</v>
      </c>
      <c r="E212" s="31" t="s">
        <v>574</v>
      </c>
      <c r="F212" s="86">
        <v>2589070</v>
      </c>
      <c r="G212" s="32">
        <v>190.06</v>
      </c>
      <c r="H212" s="32" t="s">
        <v>860</v>
      </c>
    </row>
    <row r="213" spans="1:8" ht="15" customHeight="1">
      <c r="A213" s="85">
        <v>45331</v>
      </c>
      <c r="B213" s="32" t="s">
        <v>1135</v>
      </c>
      <c r="C213" s="31" t="s">
        <v>1206</v>
      </c>
      <c r="D213" s="31" t="s">
        <v>875</v>
      </c>
      <c r="E213" s="31" t="s">
        <v>574</v>
      </c>
      <c r="F213" s="86">
        <v>182773</v>
      </c>
      <c r="G213" s="32">
        <v>106.1</v>
      </c>
      <c r="H213" s="32" t="s">
        <v>860</v>
      </c>
    </row>
    <row r="214" spans="1:8" ht="15" customHeight="1">
      <c r="A214" s="85">
        <v>45331</v>
      </c>
      <c r="B214" s="32" t="s">
        <v>1135</v>
      </c>
      <c r="C214" s="31" t="s">
        <v>1206</v>
      </c>
      <c r="D214" s="31" t="s">
        <v>1208</v>
      </c>
      <c r="E214" s="31" t="s">
        <v>574</v>
      </c>
      <c r="F214" s="86">
        <v>182971</v>
      </c>
      <c r="G214" s="32">
        <v>106.1</v>
      </c>
      <c r="H214" s="32" t="s">
        <v>860</v>
      </c>
    </row>
    <row r="215" spans="1:8" ht="15" customHeight="1">
      <c r="A215" s="85">
        <v>45331</v>
      </c>
      <c r="B215" s="32" t="s">
        <v>1209</v>
      </c>
      <c r="C215" s="31" t="s">
        <v>1210</v>
      </c>
      <c r="D215" s="31" t="s">
        <v>958</v>
      </c>
      <c r="E215" s="31" t="s">
        <v>574</v>
      </c>
      <c r="F215" s="86">
        <v>671208</v>
      </c>
      <c r="G215" s="32">
        <v>29.34</v>
      </c>
      <c r="H215" s="32" t="s">
        <v>860</v>
      </c>
    </row>
    <row r="216" spans="1:8" ht="15" customHeight="1">
      <c r="A216" s="85">
        <v>45331</v>
      </c>
      <c r="B216" s="32" t="s">
        <v>1211</v>
      </c>
      <c r="C216" s="31" t="s">
        <v>1212</v>
      </c>
      <c r="D216" s="31" t="s">
        <v>1213</v>
      </c>
      <c r="E216" s="31" t="s">
        <v>574</v>
      </c>
      <c r="F216" s="86">
        <v>1391891</v>
      </c>
      <c r="G216" s="32">
        <v>25.44</v>
      </c>
      <c r="H216" s="32" t="s">
        <v>860</v>
      </c>
    </row>
    <row r="217" spans="1:8" ht="15" customHeight="1">
      <c r="A217" s="85">
        <v>45331</v>
      </c>
      <c r="B217" s="32" t="s">
        <v>1238</v>
      </c>
      <c r="C217" s="31" t="s">
        <v>1239</v>
      </c>
      <c r="D217" s="31" t="s">
        <v>1240</v>
      </c>
      <c r="E217" s="31" t="s">
        <v>574</v>
      </c>
      <c r="F217" s="86">
        <v>997000</v>
      </c>
      <c r="G217" s="32">
        <v>5.9</v>
      </c>
      <c r="H217" s="32" t="s">
        <v>860</v>
      </c>
    </row>
    <row r="218" spans="1:8" ht="15" customHeight="1">
      <c r="A218" s="85">
        <v>45331</v>
      </c>
      <c r="B218" s="32" t="s">
        <v>1214</v>
      </c>
      <c r="C218" s="31" t="s">
        <v>1215</v>
      </c>
      <c r="D218" s="31" t="s">
        <v>1216</v>
      </c>
      <c r="E218" s="31" t="s">
        <v>574</v>
      </c>
      <c r="F218" s="86">
        <v>75000</v>
      </c>
      <c r="G218" s="32">
        <v>48.31</v>
      </c>
      <c r="H218" s="32" t="s">
        <v>860</v>
      </c>
    </row>
    <row r="219" spans="1:8" ht="15" customHeight="1">
      <c r="A219" s="85">
        <v>45331</v>
      </c>
      <c r="B219" s="32" t="s">
        <v>1241</v>
      </c>
      <c r="C219" s="31" t="s">
        <v>1242</v>
      </c>
      <c r="D219" s="31" t="s">
        <v>1243</v>
      </c>
      <c r="E219" s="31" t="s">
        <v>574</v>
      </c>
      <c r="F219" s="86">
        <v>54750</v>
      </c>
      <c r="G219" s="32">
        <v>29.34</v>
      </c>
      <c r="H219" s="32" t="s">
        <v>860</v>
      </c>
    </row>
    <row r="220" spans="1:8" ht="15" customHeight="1">
      <c r="A220" s="85">
        <v>45331</v>
      </c>
      <c r="B220" s="32" t="s">
        <v>1217</v>
      </c>
      <c r="C220" s="31" t="s">
        <v>1218</v>
      </c>
      <c r="D220" s="31" t="s">
        <v>575</v>
      </c>
      <c r="E220" s="31" t="s">
        <v>574</v>
      </c>
      <c r="F220" s="86">
        <v>689158</v>
      </c>
      <c r="G220" s="32">
        <v>143.47999999999999</v>
      </c>
      <c r="H220" s="32" t="s">
        <v>860</v>
      </c>
    </row>
    <row r="221" spans="1:8" ht="15" customHeight="1">
      <c r="A221" s="85">
        <v>45331</v>
      </c>
      <c r="B221" s="32" t="s">
        <v>1219</v>
      </c>
      <c r="C221" s="31" t="s">
        <v>1220</v>
      </c>
      <c r="D221" s="31" t="s">
        <v>1221</v>
      </c>
      <c r="E221" s="31" t="s">
        <v>574</v>
      </c>
      <c r="F221" s="86">
        <v>96000</v>
      </c>
      <c r="G221" s="32">
        <v>274.88</v>
      </c>
      <c r="H221" s="32" t="s">
        <v>860</v>
      </c>
    </row>
    <row r="222" spans="1:8" ht="15" customHeight="1">
      <c r="A222" s="85">
        <v>45331</v>
      </c>
      <c r="B222" s="32" t="s">
        <v>920</v>
      </c>
      <c r="C222" s="31" t="s">
        <v>921</v>
      </c>
      <c r="D222" s="31" t="s">
        <v>575</v>
      </c>
      <c r="E222" s="31" t="s">
        <v>574</v>
      </c>
      <c r="F222" s="86">
        <v>3298328</v>
      </c>
      <c r="G222" s="32">
        <v>40.15</v>
      </c>
      <c r="H222" s="32" t="s">
        <v>860</v>
      </c>
    </row>
    <row r="223" spans="1:8" ht="15" customHeight="1">
      <c r="A223" s="85">
        <v>45331</v>
      </c>
      <c r="B223" s="32" t="s">
        <v>920</v>
      </c>
      <c r="C223" s="31" t="s">
        <v>921</v>
      </c>
      <c r="D223" s="31" t="s">
        <v>877</v>
      </c>
      <c r="E223" s="31" t="s">
        <v>574</v>
      </c>
      <c r="F223" s="86">
        <v>4656435</v>
      </c>
      <c r="G223" s="32">
        <v>40.15</v>
      </c>
      <c r="H223" s="32" t="s">
        <v>860</v>
      </c>
    </row>
    <row r="224" spans="1:8" ht="15" customHeight="1">
      <c r="A224" s="85">
        <v>45331</v>
      </c>
      <c r="B224" s="32" t="s">
        <v>999</v>
      </c>
      <c r="C224" s="31" t="s">
        <v>1000</v>
      </c>
      <c r="D224" s="31" t="s">
        <v>1222</v>
      </c>
      <c r="E224" s="31" t="s">
        <v>574</v>
      </c>
      <c r="F224" s="86">
        <v>65238</v>
      </c>
      <c r="G224" s="32">
        <v>6.2</v>
      </c>
      <c r="H224" s="32" t="s">
        <v>860</v>
      </c>
    </row>
    <row r="225" spans="1:8" ht="15" customHeight="1">
      <c r="A225" s="85">
        <v>45331</v>
      </c>
      <c r="B225" s="32" t="s">
        <v>999</v>
      </c>
      <c r="C225" s="31" t="s">
        <v>1000</v>
      </c>
      <c r="D225" s="31" t="s">
        <v>1001</v>
      </c>
      <c r="E225" s="31" t="s">
        <v>574</v>
      </c>
      <c r="F225" s="86">
        <v>600000</v>
      </c>
      <c r="G225" s="32">
        <v>6.05</v>
      </c>
      <c r="H225" s="32" t="s">
        <v>860</v>
      </c>
    </row>
    <row r="226" spans="1:8" ht="15" customHeight="1">
      <c r="A226" s="85">
        <v>45331</v>
      </c>
      <c r="B226" s="32" t="s">
        <v>1223</v>
      </c>
      <c r="C226" s="31" t="s">
        <v>1224</v>
      </c>
      <c r="D226" s="31" t="s">
        <v>1225</v>
      </c>
      <c r="E226" s="31" t="s">
        <v>574</v>
      </c>
      <c r="F226" s="86">
        <v>95412</v>
      </c>
      <c r="G226" s="32">
        <v>133.9</v>
      </c>
      <c r="H226" s="32" t="s">
        <v>860</v>
      </c>
    </row>
    <row r="227" spans="1:8" ht="15" customHeight="1">
      <c r="A227" s="85">
        <v>45331</v>
      </c>
      <c r="B227" s="32" t="s">
        <v>944</v>
      </c>
      <c r="C227" s="31" t="s">
        <v>945</v>
      </c>
      <c r="D227" s="31" t="s">
        <v>928</v>
      </c>
      <c r="E227" s="31" t="s">
        <v>574</v>
      </c>
      <c r="F227" s="86">
        <v>16577508</v>
      </c>
      <c r="G227" s="32">
        <v>5.01</v>
      </c>
      <c r="H227" s="32" t="s">
        <v>860</v>
      </c>
    </row>
    <row r="228" spans="1:8" ht="15" customHeight="1">
      <c r="A228" s="85">
        <v>45331</v>
      </c>
      <c r="B228" s="32" t="s">
        <v>944</v>
      </c>
      <c r="C228" s="31" t="s">
        <v>945</v>
      </c>
      <c r="D228" s="31" t="s">
        <v>1050</v>
      </c>
      <c r="E228" s="31" t="s">
        <v>574</v>
      </c>
      <c r="F228" s="86">
        <v>14060930</v>
      </c>
      <c r="G228" s="32">
        <v>4.91</v>
      </c>
      <c r="H228" s="32" t="s">
        <v>860</v>
      </c>
    </row>
    <row r="229" spans="1:8" ht="15" customHeight="1">
      <c r="A229" s="85">
        <v>45331</v>
      </c>
      <c r="B229" s="32" t="s">
        <v>944</v>
      </c>
      <c r="C229" s="31" t="s">
        <v>945</v>
      </c>
      <c r="D229" s="31" t="s">
        <v>946</v>
      </c>
      <c r="E229" s="31" t="s">
        <v>574</v>
      </c>
      <c r="F229" s="86">
        <v>10009170</v>
      </c>
      <c r="G229" s="32">
        <v>5.07</v>
      </c>
      <c r="H229" s="32" t="s">
        <v>860</v>
      </c>
    </row>
    <row r="230" spans="1:8" ht="15" customHeight="1">
      <c r="A230" s="85">
        <v>45331</v>
      </c>
      <c r="B230" s="32" t="s">
        <v>305</v>
      </c>
      <c r="C230" s="31" t="s">
        <v>1051</v>
      </c>
      <c r="D230" s="31" t="s">
        <v>877</v>
      </c>
      <c r="E230" s="31" t="s">
        <v>574</v>
      </c>
      <c r="F230" s="86">
        <v>152584528</v>
      </c>
      <c r="G230" s="32">
        <v>31.25</v>
      </c>
      <c r="H230" s="32" t="s">
        <v>860</v>
      </c>
    </row>
    <row r="231" spans="1:8" ht="15" customHeight="1">
      <c r="A231" s="85">
        <v>45331</v>
      </c>
      <c r="B231" s="32" t="s">
        <v>241</v>
      </c>
      <c r="C231" s="31" t="s">
        <v>1226</v>
      </c>
      <c r="D231" s="31" t="s">
        <v>877</v>
      </c>
      <c r="E231" s="31" t="s">
        <v>574</v>
      </c>
      <c r="F231" s="86">
        <v>5102247</v>
      </c>
      <c r="G231" s="32">
        <v>195.39</v>
      </c>
      <c r="H231" s="32" t="s">
        <v>860</v>
      </c>
    </row>
    <row r="232" spans="1:8" ht="15" customHeight="1">
      <c r="A232" s="85">
        <v>45331</v>
      </c>
      <c r="B232" s="32" t="s">
        <v>241</v>
      </c>
      <c r="C232" s="31" t="s">
        <v>1226</v>
      </c>
      <c r="D232" s="31" t="s">
        <v>575</v>
      </c>
      <c r="E232" s="31" t="s">
        <v>574</v>
      </c>
      <c r="F232" s="86">
        <v>5522935</v>
      </c>
      <c r="G232" s="32">
        <v>194.64</v>
      </c>
      <c r="H232" s="32" t="s">
        <v>860</v>
      </c>
    </row>
    <row r="233" spans="1:8" ht="15" customHeight="1">
      <c r="A233" s="85">
        <v>45331</v>
      </c>
      <c r="B233" s="32" t="s">
        <v>737</v>
      </c>
      <c r="C233" s="31" t="s">
        <v>1052</v>
      </c>
      <c r="D233" s="31" t="s">
        <v>877</v>
      </c>
      <c r="E233" s="31" t="s">
        <v>574</v>
      </c>
      <c r="F233" s="86">
        <v>5569021</v>
      </c>
      <c r="G233" s="32">
        <v>15.51</v>
      </c>
      <c r="H233" s="32" t="s">
        <v>860</v>
      </c>
    </row>
    <row r="234" spans="1:8" ht="15" customHeight="1">
      <c r="A234" s="85">
        <v>45331</v>
      </c>
      <c r="B234" s="32" t="s">
        <v>737</v>
      </c>
      <c r="C234" s="31" t="s">
        <v>1052</v>
      </c>
      <c r="D234" s="31" t="s">
        <v>897</v>
      </c>
      <c r="E234" s="31" t="s">
        <v>574</v>
      </c>
      <c r="F234" s="86">
        <v>3128371</v>
      </c>
      <c r="G234" s="32">
        <v>15.85</v>
      </c>
      <c r="H234" s="32" t="s">
        <v>860</v>
      </c>
    </row>
    <row r="235" spans="1:8" ht="15" customHeight="1">
      <c r="A235" s="85">
        <v>45331</v>
      </c>
      <c r="B235" s="32" t="s">
        <v>737</v>
      </c>
      <c r="C235" s="31" t="s">
        <v>1052</v>
      </c>
      <c r="D235" s="31" t="s">
        <v>575</v>
      </c>
      <c r="E235" s="31" t="s">
        <v>574</v>
      </c>
      <c r="F235" s="86">
        <v>3186755</v>
      </c>
      <c r="G235" s="32">
        <v>15.84</v>
      </c>
      <c r="H235" s="32" t="s">
        <v>860</v>
      </c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  <row r="348" spans="1:8" ht="15" customHeight="1">
      <c r="A348" s="85"/>
      <c r="B348" s="32"/>
      <c r="C348" s="31"/>
      <c r="D348" s="31"/>
      <c r="E348" s="31"/>
      <c r="F348" s="86"/>
      <c r="G348" s="32"/>
      <c r="H348" s="32"/>
    </row>
    <row r="349" spans="1:8" ht="15" customHeight="1">
      <c r="A349" s="85"/>
      <c r="B349" s="32"/>
      <c r="C349" s="31"/>
      <c r="D349" s="31"/>
      <c r="E349" s="31"/>
      <c r="F349" s="86"/>
      <c r="G349" s="32"/>
      <c r="H349" s="32"/>
    </row>
    <row r="350" spans="1:8" ht="15" customHeight="1">
      <c r="A350" s="85"/>
      <c r="B350" s="32"/>
      <c r="C350" s="31"/>
      <c r="D350" s="31"/>
      <c r="E350" s="31"/>
      <c r="F350" s="86"/>
      <c r="G350" s="32"/>
      <c r="H350" s="32"/>
    </row>
    <row r="351" spans="1:8" ht="15" customHeight="1">
      <c r="A351" s="85"/>
      <c r="B351" s="32"/>
      <c r="C351" s="31"/>
      <c r="D351" s="31"/>
      <c r="E351" s="31"/>
      <c r="F351" s="86"/>
      <c r="G351" s="32"/>
      <c r="H351" s="32"/>
    </row>
    <row r="352" spans="1:8" ht="15" customHeight="1">
      <c r="A352" s="85"/>
      <c r="B352" s="32"/>
      <c r="C352" s="31"/>
      <c r="D352" s="31"/>
      <c r="E352" s="31"/>
      <c r="F352" s="86"/>
      <c r="G352" s="32"/>
      <c r="H352" s="32"/>
    </row>
    <row r="353" spans="1:8" ht="15" customHeight="1">
      <c r="A353" s="85"/>
      <c r="B353" s="32"/>
      <c r="C353" s="31"/>
      <c r="D353" s="31"/>
      <c r="E353" s="31"/>
      <c r="F353" s="86"/>
      <c r="G353" s="32"/>
      <c r="H353" s="32"/>
    </row>
    <row r="354" spans="1:8" ht="15" customHeight="1">
      <c r="A354" s="85"/>
      <c r="B354" s="32"/>
      <c r="C354" s="31"/>
      <c r="D354" s="31"/>
      <c r="E354" s="31"/>
      <c r="F354" s="86"/>
      <c r="G354" s="32"/>
      <c r="H354" s="32"/>
    </row>
    <row r="355" spans="1:8" ht="15" customHeight="1">
      <c r="A355" s="85"/>
      <c r="B355" s="32"/>
      <c r="C355" s="31"/>
      <c r="D355" s="31"/>
      <c r="E355" s="31"/>
      <c r="F355" s="86"/>
      <c r="G355" s="32"/>
      <c r="H355" s="32"/>
    </row>
    <row r="356" spans="1:8" ht="15" customHeight="1">
      <c r="A356" s="85"/>
      <c r="B356" s="32"/>
      <c r="C356" s="31"/>
      <c r="D356" s="31"/>
      <c r="E356" s="31"/>
      <c r="F356" s="86"/>
      <c r="G356" s="32"/>
      <c r="H356" s="32"/>
    </row>
    <row r="357" spans="1:8" ht="15" customHeight="1">
      <c r="A357" s="85"/>
      <c r="B357" s="32"/>
      <c r="C357" s="31"/>
      <c r="D357" s="31"/>
      <c r="E357" s="31"/>
      <c r="F357" s="86"/>
      <c r="G357" s="32"/>
      <c r="H357" s="32"/>
    </row>
    <row r="358" spans="1:8" ht="15" customHeight="1">
      <c r="A358" s="85"/>
      <c r="B358" s="32"/>
      <c r="C358" s="31"/>
      <c r="D358" s="31"/>
      <c r="E358" s="31"/>
      <c r="F358" s="86"/>
      <c r="G358" s="32"/>
      <c r="H358" s="32"/>
    </row>
    <row r="359" spans="1:8" ht="15" customHeight="1">
      <c r="A359" s="85"/>
      <c r="B359" s="32"/>
      <c r="C359" s="31"/>
      <c r="D359" s="31"/>
      <c r="E359" s="31"/>
      <c r="F359" s="86"/>
      <c r="G359" s="32"/>
      <c r="H359" s="32"/>
    </row>
    <row r="360" spans="1:8" ht="15" customHeight="1">
      <c r="A360" s="85"/>
      <c r="B360" s="32"/>
      <c r="C360" s="31"/>
      <c r="D360" s="31"/>
      <c r="E360" s="31"/>
      <c r="F360" s="86"/>
      <c r="G360" s="32"/>
      <c r="H360" s="32"/>
    </row>
    <row r="361" spans="1:8" ht="15" customHeight="1">
      <c r="A361" s="85"/>
      <c r="B361" s="32"/>
      <c r="C361" s="31"/>
      <c r="D361" s="31"/>
      <c r="E361" s="31"/>
      <c r="F361" s="86"/>
      <c r="G361" s="32"/>
      <c r="H361" s="32"/>
    </row>
    <row r="362" spans="1:8" ht="15" customHeight="1">
      <c r="A362" s="85"/>
      <c r="B362" s="32"/>
      <c r="C362" s="31"/>
      <c r="D362" s="31"/>
      <c r="E362" s="31"/>
      <c r="F362" s="86"/>
      <c r="G362" s="32"/>
      <c r="H362" s="32"/>
    </row>
    <row r="363" spans="1:8" ht="15" customHeight="1">
      <c r="A363" s="85"/>
      <c r="B363" s="32"/>
      <c r="C363" s="31"/>
      <c r="D363" s="31"/>
      <c r="E363" s="31"/>
      <c r="F363" s="86"/>
      <c r="G363" s="32"/>
      <c r="H363" s="32"/>
    </row>
    <row r="364" spans="1:8" ht="15" customHeight="1">
      <c r="A364" s="85"/>
      <c r="B364" s="32"/>
      <c r="C364" s="31"/>
      <c r="D364" s="31"/>
      <c r="E364" s="31"/>
      <c r="F364" s="86"/>
      <c r="G364" s="32"/>
      <c r="H364" s="32"/>
    </row>
    <row r="365" spans="1:8" ht="15" customHeight="1">
      <c r="A365" s="85"/>
      <c r="B365" s="32"/>
      <c r="C365" s="31"/>
      <c r="D365" s="31"/>
      <c r="E365" s="31"/>
      <c r="F365" s="86"/>
      <c r="G365" s="32"/>
      <c r="H365" s="32"/>
    </row>
    <row r="366" spans="1:8" ht="15" customHeight="1">
      <c r="A366" s="85"/>
      <c r="B366" s="32"/>
      <c r="C366" s="31"/>
      <c r="D366" s="31"/>
      <c r="E366" s="31"/>
      <c r="F366" s="86"/>
      <c r="G366" s="32"/>
      <c r="H366" s="32"/>
    </row>
    <row r="367" spans="1:8" ht="15" customHeight="1">
      <c r="A367" s="85"/>
      <c r="B367" s="32"/>
      <c r="C367" s="31"/>
      <c r="D367" s="31"/>
      <c r="E367" s="31"/>
      <c r="F367" s="86"/>
      <c r="G367" s="32"/>
      <c r="H367" s="32"/>
    </row>
    <row r="368" spans="1:8" ht="15" customHeight="1">
      <c r="A368" s="85"/>
      <c r="B368" s="32"/>
      <c r="C368" s="31"/>
      <c r="D368" s="31"/>
      <c r="E368" s="31"/>
      <c r="F368" s="86"/>
      <c r="G368" s="32"/>
      <c r="H368" s="32"/>
    </row>
    <row r="369" spans="1:8" ht="15" customHeight="1">
      <c r="A369" s="85"/>
      <c r="B369" s="32"/>
      <c r="C369" s="31"/>
      <c r="D369" s="31"/>
      <c r="E369" s="31"/>
      <c r="F369" s="86"/>
      <c r="G369" s="32"/>
      <c r="H369" s="32"/>
    </row>
    <row r="370" spans="1:8" ht="15" customHeight="1">
      <c r="A370" s="85"/>
      <c r="B370" s="32"/>
      <c r="C370" s="31"/>
      <c r="D370" s="31"/>
      <c r="E370" s="31"/>
      <c r="F370" s="86"/>
      <c r="G370" s="32"/>
      <c r="H370" s="32"/>
    </row>
    <row r="371" spans="1:8" ht="15" customHeight="1">
      <c r="A371" s="85"/>
      <c r="B371" s="32"/>
      <c r="C371" s="31"/>
      <c r="D371" s="31"/>
      <c r="E371" s="31"/>
      <c r="F371" s="86"/>
      <c r="G371" s="32"/>
      <c r="H371" s="32"/>
    </row>
    <row r="372" spans="1:8" ht="15" customHeight="1">
      <c r="A372" s="85"/>
      <c r="B372" s="32"/>
      <c r="C372" s="31"/>
      <c r="D372" s="31"/>
      <c r="E372" s="31"/>
      <c r="F372" s="86"/>
      <c r="G372" s="32"/>
      <c r="H372" s="32"/>
    </row>
    <row r="373" spans="1:8" ht="15" customHeight="1">
      <c r="A373" s="85"/>
      <c r="B373" s="32"/>
      <c r="C373" s="31"/>
      <c r="D373" s="31"/>
      <c r="E373" s="31"/>
      <c r="F373" s="86"/>
      <c r="G373" s="32"/>
      <c r="H373" s="32"/>
    </row>
    <row r="374" spans="1:8" ht="15" customHeight="1">
      <c r="A374" s="85"/>
      <c r="B374" s="32"/>
      <c r="C374" s="31"/>
      <c r="D374" s="31"/>
      <c r="E374" s="31"/>
      <c r="F374" s="86"/>
      <c r="G374" s="32"/>
      <c r="H374" s="32"/>
    </row>
    <row r="375" spans="1:8" ht="15" customHeight="1">
      <c r="A375" s="85"/>
      <c r="B375" s="32"/>
      <c r="C375" s="31"/>
      <c r="D375" s="31"/>
      <c r="E375" s="31"/>
      <c r="F375" s="86"/>
      <c r="G375" s="32"/>
      <c r="H375" s="32"/>
    </row>
    <row r="376" spans="1:8" ht="15" customHeight="1">
      <c r="A376" s="85"/>
      <c r="B376" s="32"/>
      <c r="C376" s="31"/>
      <c r="D376" s="31"/>
      <c r="E376" s="31"/>
      <c r="F376" s="86"/>
      <c r="G376" s="32"/>
      <c r="H376" s="32"/>
    </row>
    <row r="377" spans="1:8" ht="15" customHeight="1">
      <c r="A377" s="85"/>
      <c r="B377" s="32"/>
      <c r="C377" s="31"/>
      <c r="D377" s="31"/>
      <c r="E377" s="31"/>
      <c r="F377" s="86"/>
      <c r="G377" s="32"/>
      <c r="H377" s="32"/>
    </row>
    <row r="378" spans="1:8" ht="15" customHeight="1">
      <c r="A378" s="85"/>
      <c r="B378" s="32"/>
      <c r="C378" s="31"/>
      <c r="D378" s="31"/>
      <c r="E378" s="31"/>
      <c r="F378" s="86"/>
      <c r="G378" s="32"/>
      <c r="H378" s="32"/>
    </row>
    <row r="379" spans="1:8" ht="15" customHeight="1">
      <c r="A379" s="85"/>
      <c r="B379" s="32"/>
      <c r="C379" s="31"/>
      <c r="D379" s="31"/>
      <c r="E379" s="31"/>
      <c r="F379" s="86"/>
      <c r="G379" s="32"/>
      <c r="H379" s="32"/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  <row r="383" spans="1:8" ht="15" customHeight="1">
      <c r="A383" s="85"/>
      <c r="B383" s="32"/>
      <c r="C383" s="31"/>
      <c r="D383" s="31"/>
      <c r="E383" s="31"/>
      <c r="F383" s="86"/>
      <c r="G383" s="32"/>
      <c r="H383" s="32"/>
    </row>
    <row r="384" spans="1:8" ht="15" customHeight="1">
      <c r="A384" s="85"/>
      <c r="B384" s="32"/>
      <c r="C384" s="31"/>
      <c r="D384" s="31"/>
      <c r="E384" s="31"/>
      <c r="F384" s="86"/>
      <c r="G384" s="32"/>
      <c r="H384" s="32"/>
    </row>
    <row r="385" spans="1:8" ht="15" customHeight="1">
      <c r="A385" s="85"/>
      <c r="B385" s="32"/>
      <c r="C385" s="31"/>
      <c r="D385" s="31"/>
      <c r="E385" s="31"/>
      <c r="F385" s="86"/>
      <c r="G385" s="32"/>
      <c r="H385" s="32"/>
    </row>
    <row r="386" spans="1:8" ht="15" customHeight="1">
      <c r="A386" s="85"/>
      <c r="B386" s="32"/>
      <c r="C386" s="31"/>
      <c r="D386" s="31"/>
      <c r="E386" s="31"/>
      <c r="F386" s="86"/>
      <c r="G386" s="32"/>
      <c r="H386" s="32"/>
    </row>
    <row r="387" spans="1:8" ht="15" customHeight="1">
      <c r="A387" s="85"/>
      <c r="B387" s="32"/>
      <c r="C387" s="31"/>
      <c r="D387" s="31"/>
      <c r="E387" s="31"/>
      <c r="F387" s="86"/>
      <c r="G387" s="32"/>
      <c r="H387" s="32"/>
    </row>
    <row r="388" spans="1:8" ht="15" customHeight="1">
      <c r="A388" s="85"/>
      <c r="B388" s="32"/>
      <c r="C388" s="31"/>
      <c r="D388" s="31"/>
      <c r="E388" s="31"/>
      <c r="F388" s="86"/>
      <c r="G388" s="32"/>
      <c r="H388" s="32"/>
    </row>
    <row r="389" spans="1:8" ht="15" customHeight="1">
      <c r="A389" s="85"/>
      <c r="B389" s="32"/>
      <c r="C389" s="31"/>
      <c r="D389" s="31"/>
      <c r="E389" s="31"/>
      <c r="F389" s="86"/>
      <c r="G389" s="32"/>
      <c r="H38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8"/>
  <sheetViews>
    <sheetView zoomScale="80" zoomScaleNormal="80" workbookViewId="0">
      <selection activeCell="J22" sqref="J2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929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45334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3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4">
        <v>1</v>
      </c>
      <c r="B10" s="285">
        <v>45278</v>
      </c>
      <c r="C10" s="286"/>
      <c r="D10" s="287" t="s">
        <v>215</v>
      </c>
      <c r="E10" s="288" t="s">
        <v>590</v>
      </c>
      <c r="F10" s="214">
        <v>632</v>
      </c>
      <c r="G10" s="209">
        <v>593</v>
      </c>
      <c r="H10" s="214">
        <v>670</v>
      </c>
      <c r="I10" s="214" t="s">
        <v>888</v>
      </c>
      <c r="J10" s="289" t="s">
        <v>979</v>
      </c>
      <c r="K10" s="289">
        <f>H10-F10</f>
        <v>38</v>
      </c>
      <c r="L10" s="290">
        <f>(F10*-0.3)/100</f>
        <v>-1.8959999999999999</v>
      </c>
      <c r="M10" s="291">
        <f t="shared" ref="M10:M11" si="0">(K10+L10)/F10</f>
        <v>5.7126582278481011E-2</v>
      </c>
      <c r="N10" s="289" t="s">
        <v>593</v>
      </c>
      <c r="O10" s="292">
        <v>45329</v>
      </c>
      <c r="P10" s="292"/>
      <c r="Q10" s="266">
        <v>45301</v>
      </c>
      <c r="S10" s="37" t="s">
        <v>592</v>
      </c>
    </row>
    <row r="11" spans="1:27" ht="15" customHeight="1">
      <c r="A11" s="307">
        <v>2</v>
      </c>
      <c r="B11" s="308">
        <v>45288</v>
      </c>
      <c r="C11" s="309"/>
      <c r="D11" s="310" t="s">
        <v>555</v>
      </c>
      <c r="E11" s="311" t="s">
        <v>590</v>
      </c>
      <c r="F11" s="296">
        <v>1725</v>
      </c>
      <c r="G11" s="299">
        <v>1645</v>
      </c>
      <c r="H11" s="296">
        <v>1645</v>
      </c>
      <c r="I11" s="296" t="s">
        <v>890</v>
      </c>
      <c r="J11" s="312" t="s">
        <v>1073</v>
      </c>
      <c r="K11" s="312">
        <f>H11-F11</f>
        <v>-80</v>
      </c>
      <c r="L11" s="313">
        <f>(F11*-0.3)/100</f>
        <v>-5.1749999999999998</v>
      </c>
      <c r="M11" s="314">
        <f t="shared" si="0"/>
        <v>-4.9376811594202895E-2</v>
      </c>
      <c r="N11" s="312" t="s">
        <v>603</v>
      </c>
      <c r="O11" s="315">
        <v>45331</v>
      </c>
      <c r="P11" s="315"/>
      <c r="Q11" s="266">
        <v>45301</v>
      </c>
      <c r="S11" s="37" t="s">
        <v>592</v>
      </c>
    </row>
    <row r="12" spans="1:27" ht="15" customHeight="1">
      <c r="A12" s="284">
        <v>3</v>
      </c>
      <c r="B12" s="285">
        <v>45294</v>
      </c>
      <c r="C12" s="286"/>
      <c r="D12" s="287" t="s">
        <v>175</v>
      </c>
      <c r="E12" s="288" t="s">
        <v>590</v>
      </c>
      <c r="F12" s="214">
        <v>9937.5</v>
      </c>
      <c r="G12" s="209">
        <v>9340</v>
      </c>
      <c r="H12" s="214">
        <v>10410</v>
      </c>
      <c r="I12" s="214" t="s">
        <v>893</v>
      </c>
      <c r="J12" s="289" t="s">
        <v>922</v>
      </c>
      <c r="K12" s="289">
        <f>H12-F12</f>
        <v>472.5</v>
      </c>
      <c r="L12" s="290">
        <f>(F12*-0.3)/100</f>
        <v>-29.8125</v>
      </c>
      <c r="M12" s="291">
        <f t="shared" ref="M12" si="1">(K12+L12)/F12</f>
        <v>4.4547169811320758E-2</v>
      </c>
      <c r="N12" s="289" t="s">
        <v>593</v>
      </c>
      <c r="O12" s="292">
        <v>45323</v>
      </c>
      <c r="P12" s="292"/>
      <c r="Q12" s="266"/>
      <c r="S12" s="37" t="s">
        <v>592</v>
      </c>
    </row>
    <row r="13" spans="1:27" ht="15" customHeight="1">
      <c r="A13" s="307">
        <v>4</v>
      </c>
      <c r="B13" s="308">
        <v>45303</v>
      </c>
      <c r="C13" s="309"/>
      <c r="D13" s="310" t="s">
        <v>161</v>
      </c>
      <c r="E13" s="311" t="s">
        <v>590</v>
      </c>
      <c r="F13" s="296">
        <v>521.5</v>
      </c>
      <c r="G13" s="299">
        <v>490</v>
      </c>
      <c r="H13" s="296">
        <v>487</v>
      </c>
      <c r="I13" s="296" t="s">
        <v>896</v>
      </c>
      <c r="J13" s="312" t="s">
        <v>947</v>
      </c>
      <c r="K13" s="312">
        <f>H13-F13</f>
        <v>-34.5</v>
      </c>
      <c r="L13" s="313">
        <f>(F13*-0.3)/100</f>
        <v>-1.5644999999999998</v>
      </c>
      <c r="M13" s="314">
        <f t="shared" ref="M13:M14" si="2">(K13+L13)/F13</f>
        <v>-6.9155321188878238E-2</v>
      </c>
      <c r="N13" s="312" t="s">
        <v>603</v>
      </c>
      <c r="O13" s="315">
        <v>45327</v>
      </c>
      <c r="P13" s="315"/>
      <c r="Q13" s="266">
        <v>45309</v>
      </c>
      <c r="S13" s="37" t="s">
        <v>784</v>
      </c>
    </row>
    <row r="14" spans="1:27" ht="15" customHeight="1">
      <c r="A14" s="284">
        <v>5</v>
      </c>
      <c r="B14" s="285">
        <v>45307</v>
      </c>
      <c r="C14" s="286"/>
      <c r="D14" s="287" t="s">
        <v>891</v>
      </c>
      <c r="E14" s="288" t="s">
        <v>590</v>
      </c>
      <c r="F14" s="214">
        <v>267.5</v>
      </c>
      <c r="G14" s="209">
        <v>237</v>
      </c>
      <c r="H14" s="214">
        <v>282.5</v>
      </c>
      <c r="I14" s="214" t="s">
        <v>898</v>
      </c>
      <c r="J14" s="289" t="s">
        <v>1005</v>
      </c>
      <c r="K14" s="289">
        <f>H14-F14</f>
        <v>15</v>
      </c>
      <c r="L14" s="290">
        <f>(F14*-0.3)/100</f>
        <v>-0.80249999999999999</v>
      </c>
      <c r="M14" s="291">
        <f t="shared" si="2"/>
        <v>5.3074766355140184E-2</v>
      </c>
      <c r="N14" s="289" t="s">
        <v>593</v>
      </c>
      <c r="O14" s="292">
        <v>45330</v>
      </c>
      <c r="P14" s="292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905</v>
      </c>
      <c r="G15" s="213">
        <v>3280</v>
      </c>
      <c r="H15" s="211"/>
      <c r="I15" s="211" t="s">
        <v>906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3520.45</v>
      </c>
      <c r="Q15" s="266"/>
      <c r="S15" s="37" t="s">
        <v>592</v>
      </c>
    </row>
    <row r="16" spans="1:27" ht="15" customHeight="1">
      <c r="A16" s="284">
        <v>7</v>
      </c>
      <c r="B16" s="285">
        <v>45316</v>
      </c>
      <c r="C16" s="286"/>
      <c r="D16" s="287" t="s">
        <v>547</v>
      </c>
      <c r="E16" s="288" t="s">
        <v>590</v>
      </c>
      <c r="F16" s="214">
        <v>288</v>
      </c>
      <c r="G16" s="209">
        <v>267</v>
      </c>
      <c r="H16" s="214">
        <v>305</v>
      </c>
      <c r="I16" s="214" t="s">
        <v>904</v>
      </c>
      <c r="J16" s="289" t="s">
        <v>932</v>
      </c>
      <c r="K16" s="289">
        <f>H16-F16</f>
        <v>17</v>
      </c>
      <c r="L16" s="290">
        <f>(F16*-0.3)/100</f>
        <v>-0.86399999999999988</v>
      </c>
      <c r="M16" s="291">
        <f t="shared" ref="M16:M17" si="3">(K16+L16)/F16</f>
        <v>5.6027777777777774E-2</v>
      </c>
      <c r="N16" s="289" t="s">
        <v>593</v>
      </c>
      <c r="O16" s="292">
        <v>45323</v>
      </c>
      <c r="P16" s="292"/>
      <c r="Q16" s="266"/>
      <c r="S16" s="37" t="s">
        <v>592</v>
      </c>
    </row>
    <row r="17" spans="1:39" ht="15" customHeight="1">
      <c r="A17" s="307">
        <v>8</v>
      </c>
      <c r="B17" s="308">
        <v>45320</v>
      </c>
      <c r="C17" s="309"/>
      <c r="D17" s="310" t="s">
        <v>386</v>
      </c>
      <c r="E17" s="311" t="s">
        <v>590</v>
      </c>
      <c r="F17" s="296">
        <v>1502.5</v>
      </c>
      <c r="G17" s="299">
        <v>1415</v>
      </c>
      <c r="H17" s="296">
        <v>1400</v>
      </c>
      <c r="I17" s="296" t="s">
        <v>907</v>
      </c>
      <c r="J17" s="312" t="s">
        <v>1074</v>
      </c>
      <c r="K17" s="312">
        <f>H17-F17</f>
        <v>-102.5</v>
      </c>
      <c r="L17" s="313">
        <f>(F17*-0.3)/100</f>
        <v>-4.5075000000000003</v>
      </c>
      <c r="M17" s="314">
        <f t="shared" si="3"/>
        <v>-7.1219633943427618E-2</v>
      </c>
      <c r="N17" s="312" t="s">
        <v>603</v>
      </c>
      <c r="O17" s="315">
        <v>45331</v>
      </c>
      <c r="P17" s="315"/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911</v>
      </c>
      <c r="G18" s="213">
        <v>2640</v>
      </c>
      <c r="H18" s="211"/>
      <c r="I18" s="211" t="s">
        <v>912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2921.5</v>
      </c>
      <c r="Q18" s="266"/>
      <c r="S18" s="37" t="s">
        <v>592</v>
      </c>
    </row>
    <row r="19" spans="1:39" ht="15" customHeight="1">
      <c r="A19" s="284">
        <v>10</v>
      </c>
      <c r="B19" s="285">
        <v>45321</v>
      </c>
      <c r="C19" s="286"/>
      <c r="D19" s="287" t="s">
        <v>429</v>
      </c>
      <c r="E19" s="288" t="s">
        <v>590</v>
      </c>
      <c r="F19" s="214">
        <v>115.5</v>
      </c>
      <c r="G19" s="209">
        <v>106</v>
      </c>
      <c r="H19" s="214">
        <v>123</v>
      </c>
      <c r="I19" s="214" t="s">
        <v>913</v>
      </c>
      <c r="J19" s="289" t="s">
        <v>1002</v>
      </c>
      <c r="K19" s="289">
        <f>H19-F19</f>
        <v>7.5</v>
      </c>
      <c r="L19" s="290">
        <f>(F19*-0.3)/100</f>
        <v>-0.34649999999999997</v>
      </c>
      <c r="M19" s="291">
        <f t="shared" ref="M19" si="4">(K19+L19)/F19</f>
        <v>6.193506493506494E-2</v>
      </c>
      <c r="N19" s="289" t="s">
        <v>593</v>
      </c>
      <c r="O19" s="292">
        <v>45327</v>
      </c>
      <c r="P19" s="292"/>
      <c r="Q19" s="266"/>
      <c r="S19" s="37" t="s">
        <v>592</v>
      </c>
    </row>
    <row r="20" spans="1:39" ht="15" customHeight="1">
      <c r="A20" s="216">
        <v>11</v>
      </c>
      <c r="B20" s="212">
        <v>45324</v>
      </c>
      <c r="C20" s="217"/>
      <c r="D20" s="221" t="s">
        <v>846</v>
      </c>
      <c r="E20" s="218" t="s">
        <v>590</v>
      </c>
      <c r="F20" s="211" t="s">
        <v>930</v>
      </c>
      <c r="G20" s="213">
        <v>1790</v>
      </c>
      <c r="H20" s="211"/>
      <c r="I20" s="211" t="s">
        <v>931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1875.6</v>
      </c>
      <c r="Q20" s="266"/>
      <c r="S20" s="37" t="s">
        <v>592</v>
      </c>
    </row>
    <row r="21" spans="1:39" ht="15" customHeight="1">
      <c r="A21" s="216">
        <v>12</v>
      </c>
      <c r="B21" s="212">
        <v>45327</v>
      </c>
      <c r="C21" s="217"/>
      <c r="D21" s="221" t="s">
        <v>235</v>
      </c>
      <c r="E21" s="218" t="s">
        <v>590</v>
      </c>
      <c r="F21" s="211" t="s">
        <v>949</v>
      </c>
      <c r="G21" s="213">
        <v>1660</v>
      </c>
      <c r="H21" s="211"/>
      <c r="I21" s="211" t="s">
        <v>950</v>
      </c>
      <c r="J21" s="213" t="s">
        <v>591</v>
      </c>
      <c r="K21" s="213"/>
      <c r="L21" s="215"/>
      <c r="M21" s="219"/>
      <c r="N21" s="213"/>
      <c r="O21" s="220"/>
      <c r="P21" s="215">
        <f>VLOOKUP(D21,'MidCap Intra'!$B$11:$C$568,2,0)</f>
        <v>1776.75</v>
      </c>
      <c r="Q21" s="266"/>
      <c r="S21" s="37" t="s">
        <v>592</v>
      </c>
    </row>
    <row r="22" spans="1:39" ht="15" customHeight="1">
      <c r="A22" s="216">
        <v>13</v>
      </c>
      <c r="B22" s="212">
        <v>45328</v>
      </c>
      <c r="C22" s="217"/>
      <c r="D22" s="221" t="s">
        <v>353</v>
      </c>
      <c r="E22" s="218" t="s">
        <v>590</v>
      </c>
      <c r="F22" s="211" t="s">
        <v>967</v>
      </c>
      <c r="G22" s="213">
        <v>1030</v>
      </c>
      <c r="H22" s="211"/>
      <c r="I22" s="211" t="s">
        <v>968</v>
      </c>
      <c r="J22" s="213" t="s">
        <v>591</v>
      </c>
      <c r="K22" s="213"/>
      <c r="L22" s="215"/>
      <c r="M22" s="219"/>
      <c r="N22" s="213"/>
      <c r="O22" s="220"/>
      <c r="P22" s="215">
        <f>VLOOKUP(D22,'MidCap Intra'!$B$11:$C$568,2,0)</f>
        <v>1133.3</v>
      </c>
      <c r="Q22" s="266"/>
      <c r="S22" s="37" t="s">
        <v>592</v>
      </c>
    </row>
    <row r="23" spans="1:39" ht="15" customHeight="1">
      <c r="A23" s="216">
        <v>14</v>
      </c>
      <c r="B23" s="212">
        <v>45330</v>
      </c>
      <c r="C23" s="217"/>
      <c r="D23" s="221" t="s">
        <v>168</v>
      </c>
      <c r="E23" s="218" t="s">
        <v>590</v>
      </c>
      <c r="F23" s="211" t="s">
        <v>1009</v>
      </c>
      <c r="G23" s="213">
        <v>4990</v>
      </c>
      <c r="H23" s="211"/>
      <c r="I23" s="211" t="s">
        <v>1010</v>
      </c>
      <c r="J23" s="213" t="s">
        <v>591</v>
      </c>
      <c r="K23" s="213"/>
      <c r="L23" s="215"/>
      <c r="M23" s="219"/>
      <c r="N23" s="213"/>
      <c r="O23" s="220"/>
      <c r="P23" s="215">
        <f>VLOOKUP(D23,'MidCap Intra'!$B$11:$C$568,2,0)</f>
        <v>5453.3</v>
      </c>
      <c r="Q23" s="266"/>
      <c r="S23" s="37" t="s">
        <v>592</v>
      </c>
    </row>
    <row r="24" spans="1:39" ht="15" customHeight="1">
      <c r="A24" s="216">
        <v>15</v>
      </c>
      <c r="B24" s="212">
        <v>45331</v>
      </c>
      <c r="C24" s="217"/>
      <c r="D24" s="221" t="s">
        <v>1055</v>
      </c>
      <c r="E24" s="218" t="s">
        <v>590</v>
      </c>
      <c r="F24" s="211" t="s">
        <v>1056</v>
      </c>
      <c r="G24" s="213">
        <v>248</v>
      </c>
      <c r="H24" s="211"/>
      <c r="I24" s="211" t="s">
        <v>1057</v>
      </c>
      <c r="J24" s="213" t="s">
        <v>591</v>
      </c>
      <c r="K24" s="213"/>
      <c r="L24" s="215"/>
      <c r="M24" s="219"/>
      <c r="N24" s="213"/>
      <c r="O24" s="220"/>
      <c r="P24" s="215"/>
      <c r="Q24" s="266"/>
      <c r="S24" s="37" t="s">
        <v>592</v>
      </c>
    </row>
    <row r="25" spans="1:39" ht="15" customHeight="1">
      <c r="A25" s="216">
        <v>16</v>
      </c>
      <c r="B25" s="212">
        <v>45331</v>
      </c>
      <c r="C25" s="217"/>
      <c r="D25" s="221" t="s">
        <v>129</v>
      </c>
      <c r="E25" s="218" t="s">
        <v>590</v>
      </c>
      <c r="F25" s="211" t="s">
        <v>1058</v>
      </c>
      <c r="G25" s="213">
        <v>1290</v>
      </c>
      <c r="H25" s="211"/>
      <c r="I25" s="211" t="s">
        <v>1059</v>
      </c>
      <c r="J25" s="213" t="s">
        <v>591</v>
      </c>
      <c r="K25" s="213"/>
      <c r="L25" s="215"/>
      <c r="M25" s="219"/>
      <c r="N25" s="213"/>
      <c r="O25" s="220"/>
      <c r="P25" s="215">
        <f>VLOOKUP(D25,'MidCap Intra'!$B$11:$C$568,2,0)</f>
        <v>1403.6</v>
      </c>
      <c r="Q25" s="266"/>
      <c r="S25" s="37" t="s">
        <v>592</v>
      </c>
    </row>
    <row r="26" spans="1:39" ht="15" customHeight="1">
      <c r="A26" s="216"/>
      <c r="B26" s="212"/>
      <c r="C26" s="217"/>
      <c r="D26" s="221"/>
      <c r="E26" s="218"/>
      <c r="F26" s="211"/>
      <c r="G26" s="213"/>
      <c r="H26" s="211"/>
      <c r="I26" s="211"/>
      <c r="J26" s="213"/>
      <c r="K26" s="213"/>
      <c r="L26" s="215"/>
      <c r="M26" s="219"/>
      <c r="N26" s="213"/>
      <c r="O26" s="220"/>
      <c r="P26" s="215"/>
      <c r="Q26" s="266"/>
      <c r="S26" s="37"/>
    </row>
    <row r="28" spans="1:39" ht="14.25" customHeight="1">
      <c r="A28" s="103"/>
      <c r="B28" s="104"/>
      <c r="C28" s="105"/>
      <c r="D28" s="106"/>
      <c r="E28" s="107"/>
      <c r="F28" s="107"/>
      <c r="G28" s="103"/>
      <c r="H28" s="107"/>
      <c r="I28" s="108"/>
      <c r="J28" s="109"/>
      <c r="K28" s="109"/>
      <c r="L28" s="110"/>
      <c r="M28" s="111"/>
      <c r="N28" s="112"/>
      <c r="O28" s="113"/>
      <c r="P28" s="114"/>
      <c r="Q28" s="114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594</v>
      </c>
      <c r="B29" s="116"/>
      <c r="C29" s="117"/>
      <c r="E29" s="118"/>
      <c r="F29" s="118"/>
      <c r="G29" s="118"/>
      <c r="H29" s="118"/>
      <c r="I29" s="118"/>
      <c r="J29" s="119"/>
      <c r="K29" s="118"/>
      <c r="L29" s="120"/>
      <c r="M29" s="55"/>
      <c r="N29" s="119"/>
      <c r="O29" s="1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1" t="s">
        <v>595</v>
      </c>
      <c r="B30" s="115"/>
      <c r="C30" s="115"/>
      <c r="D30" s="115"/>
      <c r="E30" s="37"/>
      <c r="F30" s="122" t="s">
        <v>596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597</v>
      </c>
      <c r="B31" s="115"/>
      <c r="C31" s="115"/>
      <c r="D31" s="115" t="s">
        <v>598</v>
      </c>
      <c r="E31" s="6"/>
      <c r="F31" s="122" t="s">
        <v>599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4"/>
      <c r="M32" s="6"/>
      <c r="N32" s="128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28"/>
      <c r="B33" s="228"/>
      <c r="C33" s="228"/>
      <c r="D33" s="228"/>
      <c r="E33" s="229"/>
      <c r="F33" s="229"/>
      <c r="G33" s="229"/>
      <c r="H33" s="229"/>
      <c r="I33" s="229"/>
      <c r="J33" s="230"/>
      <c r="K33" s="231"/>
      <c r="L33" s="231"/>
      <c r="M33" s="229"/>
      <c r="N33" s="232"/>
      <c r="O33" s="233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5"/>
      <c r="M34" s="6"/>
      <c r="N34" s="128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8" t="s">
        <v>604</v>
      </c>
      <c r="B35" s="138"/>
      <c r="C35" s="138"/>
      <c r="D35" s="138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5" t="s">
        <v>16</v>
      </c>
      <c r="B36" s="95" t="s">
        <v>565</v>
      </c>
      <c r="C36" s="95"/>
      <c r="D36" s="96" t="s">
        <v>577</v>
      </c>
      <c r="E36" s="95" t="s">
        <v>578</v>
      </c>
      <c r="F36" s="95" t="s">
        <v>579</v>
      </c>
      <c r="G36" s="95" t="s">
        <v>600</v>
      </c>
      <c r="H36" s="95" t="s">
        <v>581</v>
      </c>
      <c r="I36" s="222" t="s">
        <v>582</v>
      </c>
      <c r="J36" s="224" t="s">
        <v>583</v>
      </c>
      <c r="K36" s="223" t="s">
        <v>605</v>
      </c>
      <c r="L36" s="97" t="s">
        <v>585</v>
      </c>
      <c r="M36" s="139" t="s">
        <v>606</v>
      </c>
      <c r="N36" s="95" t="s">
        <v>607</v>
      </c>
      <c r="O36" s="94" t="s">
        <v>587</v>
      </c>
      <c r="P36" s="96" t="s">
        <v>588</v>
      </c>
      <c r="Q36" s="270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14">
        <v>1</v>
      </c>
      <c r="B37" s="268">
        <v>45324</v>
      </c>
      <c r="C37" s="242"/>
      <c r="D37" s="242" t="s">
        <v>940</v>
      </c>
      <c r="E37" s="214" t="s">
        <v>602</v>
      </c>
      <c r="F37" s="214">
        <v>146.6</v>
      </c>
      <c r="G37" s="214">
        <v>144.5</v>
      </c>
      <c r="H37" s="214">
        <v>148.35</v>
      </c>
      <c r="I37" s="209" t="s">
        <v>941</v>
      </c>
      <c r="J37" s="319" t="s">
        <v>966</v>
      </c>
      <c r="K37" s="225">
        <f>H37-F37</f>
        <v>1.75</v>
      </c>
      <c r="L37" s="320">
        <f t="shared" ref="L37" si="5">(H37*N37)*0.03%</f>
        <v>222.52499999999998</v>
      </c>
      <c r="M37" s="226">
        <f t="shared" ref="M37" si="6">(K37*N37)-L37</f>
        <v>8527.4750000000004</v>
      </c>
      <c r="N37" s="225">
        <v>5000</v>
      </c>
      <c r="O37" s="102" t="s">
        <v>593</v>
      </c>
      <c r="P37" s="227">
        <v>45328</v>
      </c>
      <c r="Q37" s="264"/>
      <c r="R37" s="140"/>
      <c r="S37" s="55" t="s">
        <v>784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14">
        <v>2</v>
      </c>
      <c r="B38" s="268">
        <v>45328</v>
      </c>
      <c r="C38" s="242"/>
      <c r="D38" s="242" t="s">
        <v>973</v>
      </c>
      <c r="E38" s="214" t="s">
        <v>602</v>
      </c>
      <c r="F38" s="214">
        <v>1428.5</v>
      </c>
      <c r="G38" s="214">
        <v>1410</v>
      </c>
      <c r="H38" s="214">
        <v>1453</v>
      </c>
      <c r="I38" s="209" t="s">
        <v>978</v>
      </c>
      <c r="J38" s="319" t="s">
        <v>1003</v>
      </c>
      <c r="K38" s="225">
        <f>H38-F38</f>
        <v>24.5</v>
      </c>
      <c r="L38" s="320">
        <f t="shared" ref="L38" si="7">(H38*N38)*0.03%</f>
        <v>283.33499999999998</v>
      </c>
      <c r="M38" s="226">
        <f t="shared" ref="M38" si="8">(K38*N38)-L38</f>
        <v>15641.665000000001</v>
      </c>
      <c r="N38" s="225">
        <v>650</v>
      </c>
      <c r="O38" s="102" t="s">
        <v>593</v>
      </c>
      <c r="P38" s="227">
        <v>45328</v>
      </c>
      <c r="Q38" s="264"/>
      <c r="R38" s="140"/>
      <c r="S38" s="55" t="s">
        <v>784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14">
        <v>3</v>
      </c>
      <c r="B39" s="268">
        <v>45330</v>
      </c>
      <c r="C39" s="242"/>
      <c r="D39" s="242" t="s">
        <v>1006</v>
      </c>
      <c r="E39" s="214" t="s">
        <v>602</v>
      </c>
      <c r="F39" s="214">
        <v>22035</v>
      </c>
      <c r="G39" s="214">
        <v>22200</v>
      </c>
      <c r="H39" s="214">
        <v>21925</v>
      </c>
      <c r="I39" s="209" t="s">
        <v>1007</v>
      </c>
      <c r="J39" s="319" t="s">
        <v>1008</v>
      </c>
      <c r="K39" s="225">
        <f>F39-H39</f>
        <v>110</v>
      </c>
      <c r="L39" s="320">
        <f t="shared" ref="L39" si="9">(H39*N39)*0.03%</f>
        <v>328.87499999999994</v>
      </c>
      <c r="M39" s="226">
        <f t="shared" ref="M39" si="10">(K39*N39)-L39</f>
        <v>5171.125</v>
      </c>
      <c r="N39" s="225">
        <v>50</v>
      </c>
      <c r="O39" s="102" t="s">
        <v>593</v>
      </c>
      <c r="P39" s="227">
        <v>45330</v>
      </c>
      <c r="Q39" s="264"/>
      <c r="R39" s="140"/>
      <c r="S39" s="55" t="s">
        <v>592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11"/>
      <c r="B40" s="271"/>
      <c r="C40" s="265"/>
      <c r="D40" s="265"/>
      <c r="E40" s="211"/>
      <c r="F40" s="211"/>
      <c r="G40" s="211"/>
      <c r="H40" s="211"/>
      <c r="I40" s="213"/>
      <c r="J40" s="210"/>
      <c r="K40" s="98"/>
      <c r="L40" s="101"/>
      <c r="M40" s="267"/>
      <c r="N40" s="98"/>
      <c r="O40" s="100"/>
      <c r="P40" s="272"/>
      <c r="Q40" s="264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11"/>
      <c r="B41" s="271"/>
      <c r="C41" s="265"/>
      <c r="D41" s="265"/>
      <c r="E41" s="211"/>
      <c r="F41" s="211"/>
      <c r="G41" s="211"/>
      <c r="H41" s="211"/>
      <c r="I41" s="213"/>
      <c r="J41" s="210"/>
      <c r="K41" s="98"/>
      <c r="L41" s="101"/>
      <c r="M41" s="267"/>
      <c r="N41" s="98"/>
      <c r="O41" s="100"/>
      <c r="P41" s="272"/>
      <c r="Q41" s="264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3" spans="1:39" ht="12.75" customHeight="1">
      <c r="A43" s="141"/>
      <c r="B43" s="144"/>
      <c r="C43" s="140"/>
      <c r="D43" s="140"/>
      <c r="E43" s="141"/>
      <c r="F43" s="141"/>
      <c r="G43" s="141"/>
      <c r="H43" s="145"/>
      <c r="I43" s="145"/>
      <c r="J43" s="145"/>
      <c r="K43" s="140"/>
      <c r="L43" s="141"/>
      <c r="M43" s="141"/>
      <c r="N43" s="141"/>
      <c r="O43" s="145"/>
      <c r="P43" s="145"/>
      <c r="Q43" s="145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>
      <c r="A44" s="146" t="s">
        <v>608</v>
      </c>
      <c r="B44" s="146"/>
      <c r="C44" s="146"/>
      <c r="D44" s="146"/>
      <c r="E44" s="147"/>
      <c r="F44" s="108"/>
      <c r="G44" s="108"/>
      <c r="H44" s="108"/>
      <c r="I44" s="108"/>
      <c r="J44" s="1"/>
      <c r="K44" s="6"/>
      <c r="L44" s="6"/>
      <c r="M44" s="6"/>
      <c r="N44" s="1"/>
      <c r="O44" s="1"/>
      <c r="P44" s="37"/>
      <c r="Q44" s="37"/>
      <c r="R44" s="37"/>
      <c r="S44" s="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7"/>
      <c r="AH44" s="37"/>
      <c r="AI44" s="37"/>
      <c r="AJ44" s="37"/>
      <c r="AK44" s="37"/>
      <c r="AL44" s="37"/>
      <c r="AM44" s="37"/>
    </row>
    <row r="45" spans="1:39" ht="38.25">
      <c r="A45" s="95" t="s">
        <v>16</v>
      </c>
      <c r="B45" s="95" t="s">
        <v>565</v>
      </c>
      <c r="C45" s="95"/>
      <c r="D45" s="96" t="s">
        <v>577</v>
      </c>
      <c r="E45" s="95" t="s">
        <v>578</v>
      </c>
      <c r="F45" s="95" t="s">
        <v>579</v>
      </c>
      <c r="G45" s="95" t="s">
        <v>600</v>
      </c>
      <c r="H45" s="95" t="s">
        <v>581</v>
      </c>
      <c r="I45" s="95" t="s">
        <v>582</v>
      </c>
      <c r="J45" s="94" t="s">
        <v>583</v>
      </c>
      <c r="K45" s="94" t="s">
        <v>609</v>
      </c>
      <c r="L45" s="97" t="s">
        <v>585</v>
      </c>
      <c r="M45" s="139" t="s">
        <v>606</v>
      </c>
      <c r="N45" s="95" t="s">
        <v>607</v>
      </c>
      <c r="O45" s="95" t="s">
        <v>587</v>
      </c>
      <c r="P45" s="96" t="s">
        <v>588</v>
      </c>
      <c r="Q45" s="269"/>
      <c r="R45" s="37"/>
      <c r="S45" s="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7"/>
      <c r="AH45" s="37"/>
      <c r="AI45" s="37"/>
      <c r="AJ45" s="37"/>
      <c r="AK45" s="37"/>
      <c r="AL45" s="37"/>
      <c r="AM45" s="37"/>
    </row>
    <row r="46" spans="1:39" ht="12.75" customHeight="1">
      <c r="A46" s="338">
        <v>1</v>
      </c>
      <c r="B46" s="340">
        <v>45322</v>
      </c>
      <c r="C46" s="298"/>
      <c r="D46" s="298" t="s">
        <v>914</v>
      </c>
      <c r="E46" s="296" t="s">
        <v>602</v>
      </c>
      <c r="F46" s="296">
        <v>220</v>
      </c>
      <c r="G46" s="296">
        <v>82.5</v>
      </c>
      <c r="H46" s="296">
        <v>82.5</v>
      </c>
      <c r="I46" s="299"/>
      <c r="J46" s="346" t="s">
        <v>936</v>
      </c>
      <c r="K46" s="301">
        <f>H46-F46</f>
        <v>-137.5</v>
      </c>
      <c r="L46" s="302">
        <v>50</v>
      </c>
      <c r="M46" s="303">
        <f t="shared" ref="M46" si="11">(K46*N46)-L46</f>
        <v>-6925</v>
      </c>
      <c r="N46" s="304">
        <v>50</v>
      </c>
      <c r="O46" s="342" t="s">
        <v>603</v>
      </c>
      <c r="P46" s="344">
        <v>45324</v>
      </c>
      <c r="Q46" s="264"/>
      <c r="R46" s="140"/>
      <c r="S46" s="55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39"/>
      <c r="B47" s="341"/>
      <c r="C47" s="298"/>
      <c r="D47" s="298" t="s">
        <v>915</v>
      </c>
      <c r="E47" s="296" t="s">
        <v>884</v>
      </c>
      <c r="F47" s="296">
        <v>34</v>
      </c>
      <c r="G47" s="296"/>
      <c r="H47" s="296">
        <v>0</v>
      </c>
      <c r="I47" s="299"/>
      <c r="J47" s="347"/>
      <c r="K47" s="301">
        <f>F47-H47</f>
        <v>34</v>
      </c>
      <c r="L47" s="302">
        <v>25</v>
      </c>
      <c r="M47" s="303">
        <f t="shared" ref="M47" si="12">(K47*N47)-L47</f>
        <v>1675</v>
      </c>
      <c r="N47" s="304">
        <v>50</v>
      </c>
      <c r="O47" s="343"/>
      <c r="P47" s="345"/>
      <c r="Q47" s="26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14">
        <v>2</v>
      </c>
      <c r="B48" s="268">
        <v>45323</v>
      </c>
      <c r="C48" s="242"/>
      <c r="D48" s="242" t="s">
        <v>923</v>
      </c>
      <c r="E48" s="214" t="s">
        <v>884</v>
      </c>
      <c r="F48" s="214">
        <v>122.5</v>
      </c>
      <c r="G48" s="214">
        <v>210</v>
      </c>
      <c r="H48" s="214">
        <v>87</v>
      </c>
      <c r="I48" s="209">
        <v>0.1</v>
      </c>
      <c r="J48" s="293" t="s">
        <v>924</v>
      </c>
      <c r="K48" s="294">
        <f>F48-H48</f>
        <v>35.5</v>
      </c>
      <c r="L48" s="295">
        <v>50</v>
      </c>
      <c r="M48" s="226">
        <f t="shared" ref="M48" si="13">(K48*N48)-L48</f>
        <v>1725</v>
      </c>
      <c r="N48" s="225">
        <v>50</v>
      </c>
      <c r="O48" s="102" t="s">
        <v>593</v>
      </c>
      <c r="P48" s="227">
        <v>45323</v>
      </c>
      <c r="Q48" s="264"/>
      <c r="R48" s="140"/>
      <c r="S48" s="55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96">
        <v>3</v>
      </c>
      <c r="B49" s="297">
        <v>45324</v>
      </c>
      <c r="C49" s="298"/>
      <c r="D49" s="298" t="s">
        <v>923</v>
      </c>
      <c r="E49" s="296" t="s">
        <v>884</v>
      </c>
      <c r="F49" s="296">
        <v>127</v>
      </c>
      <c r="G49" s="296">
        <v>220</v>
      </c>
      <c r="H49" s="296">
        <v>197.5</v>
      </c>
      <c r="I49" s="299">
        <v>5</v>
      </c>
      <c r="J49" s="300" t="s">
        <v>933</v>
      </c>
      <c r="K49" s="301">
        <f>F49-H49</f>
        <v>-70.5</v>
      </c>
      <c r="L49" s="302">
        <v>50</v>
      </c>
      <c r="M49" s="303">
        <f t="shared" ref="M49" si="14">(K49*N49)-L49</f>
        <v>-3575</v>
      </c>
      <c r="N49" s="304">
        <v>50</v>
      </c>
      <c r="O49" s="305" t="s">
        <v>603</v>
      </c>
      <c r="P49" s="306">
        <v>45324</v>
      </c>
      <c r="Q49" s="264"/>
      <c r="R49" s="140"/>
      <c r="S49" s="55" t="s">
        <v>592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48">
        <v>4</v>
      </c>
      <c r="B50" s="350">
        <v>45324</v>
      </c>
      <c r="C50" s="242"/>
      <c r="D50" s="242" t="s">
        <v>934</v>
      </c>
      <c r="E50" s="214" t="s">
        <v>602</v>
      </c>
      <c r="F50" s="214">
        <v>262.5</v>
      </c>
      <c r="G50" s="214"/>
      <c r="H50" s="214"/>
      <c r="I50" s="209">
        <v>422.5</v>
      </c>
      <c r="J50" s="352" t="s">
        <v>807</v>
      </c>
      <c r="K50" s="214">
        <f>I50-F50</f>
        <v>160</v>
      </c>
      <c r="L50" s="325">
        <v>50</v>
      </c>
      <c r="M50" s="356">
        <v>2900</v>
      </c>
      <c r="N50" s="214">
        <v>50</v>
      </c>
      <c r="O50" s="358" t="s">
        <v>593</v>
      </c>
      <c r="P50" s="354">
        <v>45331</v>
      </c>
      <c r="Q50" s="264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49"/>
      <c r="B51" s="351"/>
      <c r="C51" s="242"/>
      <c r="D51" s="242" t="s">
        <v>935</v>
      </c>
      <c r="E51" s="214" t="s">
        <v>884</v>
      </c>
      <c r="F51" s="214">
        <v>167.5</v>
      </c>
      <c r="G51" s="214"/>
      <c r="H51" s="214"/>
      <c r="I51" s="209">
        <v>267.5</v>
      </c>
      <c r="J51" s="353"/>
      <c r="K51" s="214">
        <f>F51-I51</f>
        <v>-100</v>
      </c>
      <c r="L51" s="325">
        <v>50</v>
      </c>
      <c r="M51" s="357"/>
      <c r="N51" s="214">
        <v>50</v>
      </c>
      <c r="O51" s="359"/>
      <c r="P51" s="355"/>
      <c r="Q51" s="264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96">
        <v>5</v>
      </c>
      <c r="B52" s="297">
        <v>45324</v>
      </c>
      <c r="C52" s="298"/>
      <c r="D52" s="298" t="s">
        <v>937</v>
      </c>
      <c r="E52" s="296" t="s">
        <v>602</v>
      </c>
      <c r="F52" s="296">
        <v>12.5</v>
      </c>
      <c r="G52" s="296">
        <v>9</v>
      </c>
      <c r="H52" s="296">
        <v>11.25</v>
      </c>
      <c r="I52" s="299" t="s">
        <v>938</v>
      </c>
      <c r="J52" s="300" t="s">
        <v>939</v>
      </c>
      <c r="K52" s="301">
        <f>H52-F52</f>
        <v>-1.25</v>
      </c>
      <c r="L52" s="302">
        <v>50</v>
      </c>
      <c r="M52" s="303">
        <f t="shared" ref="M52:M53" si="15">(K52*N52)-L52</f>
        <v>-1925</v>
      </c>
      <c r="N52" s="304">
        <v>1500</v>
      </c>
      <c r="O52" s="305" t="s">
        <v>603</v>
      </c>
      <c r="P52" s="306">
        <v>45324</v>
      </c>
      <c r="Q52" s="264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14">
        <v>6</v>
      </c>
      <c r="B53" s="268">
        <v>45327</v>
      </c>
      <c r="C53" s="242"/>
      <c r="D53" s="242" t="s">
        <v>923</v>
      </c>
      <c r="E53" s="214" t="s">
        <v>884</v>
      </c>
      <c r="F53" s="214">
        <v>145</v>
      </c>
      <c r="G53" s="214">
        <v>235</v>
      </c>
      <c r="H53" s="214">
        <v>95</v>
      </c>
      <c r="I53" s="209">
        <v>5</v>
      </c>
      <c r="J53" s="293" t="s">
        <v>948</v>
      </c>
      <c r="K53" s="294">
        <f>F53-H53</f>
        <v>50</v>
      </c>
      <c r="L53" s="295">
        <v>50</v>
      </c>
      <c r="M53" s="226">
        <f t="shared" si="15"/>
        <v>2450</v>
      </c>
      <c r="N53" s="225">
        <v>50</v>
      </c>
      <c r="O53" s="102" t="s">
        <v>593</v>
      </c>
      <c r="P53" s="268">
        <v>45327</v>
      </c>
      <c r="Q53" s="264"/>
      <c r="R53" s="140"/>
      <c r="S53" s="55" t="s">
        <v>592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14">
        <v>7</v>
      </c>
      <c r="B54" s="268">
        <v>45327</v>
      </c>
      <c r="C54" s="242"/>
      <c r="D54" s="242" t="s">
        <v>951</v>
      </c>
      <c r="E54" s="214" t="s">
        <v>602</v>
      </c>
      <c r="F54" s="214">
        <v>72.5</v>
      </c>
      <c r="G54" s="214">
        <v>18</v>
      </c>
      <c r="H54" s="214">
        <v>96</v>
      </c>
      <c r="I54" s="209" t="s">
        <v>952</v>
      </c>
      <c r="J54" s="293" t="s">
        <v>953</v>
      </c>
      <c r="K54" s="294">
        <f>H54-F54</f>
        <v>23.5</v>
      </c>
      <c r="L54" s="295">
        <v>50</v>
      </c>
      <c r="M54" s="226">
        <f t="shared" ref="M54" si="16">(K54*N54)-L54</f>
        <v>1125</v>
      </c>
      <c r="N54" s="225">
        <v>50</v>
      </c>
      <c r="O54" s="102" t="s">
        <v>593</v>
      </c>
      <c r="P54" s="268">
        <v>45327</v>
      </c>
      <c r="Q54" s="264"/>
      <c r="R54" s="140"/>
      <c r="S54" s="55" t="s">
        <v>592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14">
        <v>8</v>
      </c>
      <c r="B55" s="268">
        <v>45327</v>
      </c>
      <c r="C55" s="242"/>
      <c r="D55" s="242" t="s">
        <v>954</v>
      </c>
      <c r="E55" s="214" t="s">
        <v>602</v>
      </c>
      <c r="F55" s="214">
        <v>290</v>
      </c>
      <c r="G55" s="214">
        <v>190</v>
      </c>
      <c r="H55" s="214">
        <v>325</v>
      </c>
      <c r="I55" s="209" t="s">
        <v>955</v>
      </c>
      <c r="J55" s="293" t="s">
        <v>963</v>
      </c>
      <c r="K55" s="294">
        <f>H55-F55</f>
        <v>35</v>
      </c>
      <c r="L55" s="295">
        <v>50</v>
      </c>
      <c r="M55" s="226">
        <f t="shared" ref="M55" si="17">(K55*N55)-L55</f>
        <v>475</v>
      </c>
      <c r="N55" s="225">
        <v>15</v>
      </c>
      <c r="O55" s="102" t="s">
        <v>593</v>
      </c>
      <c r="P55" s="268">
        <v>45327</v>
      </c>
      <c r="Q55" s="264"/>
      <c r="R55" s="140"/>
      <c r="S55" s="55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48">
        <v>9</v>
      </c>
      <c r="B56" s="350">
        <v>45327</v>
      </c>
      <c r="C56" s="242"/>
      <c r="D56" s="242" t="s">
        <v>956</v>
      </c>
      <c r="E56" s="214" t="s">
        <v>884</v>
      </c>
      <c r="F56" s="214">
        <v>54</v>
      </c>
      <c r="G56" s="214"/>
      <c r="H56" s="214">
        <v>47.5</v>
      </c>
      <c r="I56" s="209"/>
      <c r="J56" s="360" t="s">
        <v>964</v>
      </c>
      <c r="K56" s="294">
        <f>F56-H56</f>
        <v>6.5</v>
      </c>
      <c r="L56" s="295">
        <v>50</v>
      </c>
      <c r="M56" s="356">
        <v>1080</v>
      </c>
      <c r="N56" s="225">
        <v>40</v>
      </c>
      <c r="O56" s="358" t="s">
        <v>593</v>
      </c>
      <c r="P56" s="350">
        <v>45328</v>
      </c>
      <c r="Q56" s="264"/>
      <c r="R56" s="140"/>
      <c r="S56" s="55" t="s">
        <v>592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49"/>
      <c r="B57" s="351"/>
      <c r="C57" s="242"/>
      <c r="D57" s="242" t="s">
        <v>957</v>
      </c>
      <c r="E57" s="214" t="s">
        <v>884</v>
      </c>
      <c r="F57" s="214">
        <v>44</v>
      </c>
      <c r="G57" s="214"/>
      <c r="H57" s="214">
        <v>21</v>
      </c>
      <c r="I57" s="209"/>
      <c r="J57" s="361"/>
      <c r="K57" s="294">
        <f>F57-H57</f>
        <v>23</v>
      </c>
      <c r="L57" s="295">
        <v>50</v>
      </c>
      <c r="M57" s="357"/>
      <c r="N57" s="225">
        <v>40</v>
      </c>
      <c r="O57" s="359"/>
      <c r="P57" s="351"/>
      <c r="Q57" s="264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14">
        <v>10</v>
      </c>
      <c r="B58" s="268">
        <v>45328</v>
      </c>
      <c r="C58" s="242"/>
      <c r="D58" s="242" t="s">
        <v>923</v>
      </c>
      <c r="E58" s="214" t="s">
        <v>884</v>
      </c>
      <c r="F58" s="214">
        <v>101</v>
      </c>
      <c r="G58" s="214">
        <v>158</v>
      </c>
      <c r="H58" s="214">
        <v>94</v>
      </c>
      <c r="I58" s="209">
        <v>5</v>
      </c>
      <c r="J58" s="293" t="s">
        <v>1004</v>
      </c>
      <c r="K58" s="294">
        <f>F58-H58</f>
        <v>7</v>
      </c>
      <c r="L58" s="295">
        <v>50</v>
      </c>
      <c r="M58" s="226">
        <f t="shared" ref="M58" si="18">(K58*N58)-L58</f>
        <v>300</v>
      </c>
      <c r="N58" s="225">
        <v>50</v>
      </c>
      <c r="O58" s="102" t="s">
        <v>593</v>
      </c>
      <c r="P58" s="268">
        <v>45328</v>
      </c>
      <c r="Q58" s="264"/>
      <c r="R58" s="140"/>
      <c r="S58" s="55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14">
        <v>11</v>
      </c>
      <c r="B59" s="268">
        <v>45328</v>
      </c>
      <c r="C59" s="242"/>
      <c r="D59" s="242" t="s">
        <v>970</v>
      </c>
      <c r="E59" s="214" t="s">
        <v>602</v>
      </c>
      <c r="F59" s="214">
        <v>65</v>
      </c>
      <c r="G59" s="214">
        <v>25</v>
      </c>
      <c r="H59" s="214">
        <v>85</v>
      </c>
      <c r="I59" s="209" t="s">
        <v>971</v>
      </c>
      <c r="J59" s="293" t="s">
        <v>972</v>
      </c>
      <c r="K59" s="294">
        <f>H59-F59</f>
        <v>20</v>
      </c>
      <c r="L59" s="295">
        <v>50</v>
      </c>
      <c r="M59" s="226">
        <f t="shared" ref="M59" si="19">(K59*N59)-L59</f>
        <v>950</v>
      </c>
      <c r="N59" s="225">
        <v>50</v>
      </c>
      <c r="O59" s="102" t="s">
        <v>593</v>
      </c>
      <c r="P59" s="268">
        <v>45328</v>
      </c>
      <c r="Q59" s="264"/>
      <c r="R59" s="140"/>
      <c r="S59" s="55" t="s">
        <v>592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14">
        <v>12</v>
      </c>
      <c r="B60" s="268">
        <v>45330</v>
      </c>
      <c r="C60" s="242"/>
      <c r="D60" s="242" t="s">
        <v>951</v>
      </c>
      <c r="E60" s="214" t="s">
        <v>602</v>
      </c>
      <c r="F60" s="214">
        <v>41.5</v>
      </c>
      <c r="G60" s="214">
        <v>9</v>
      </c>
      <c r="H60" s="214">
        <v>67.5</v>
      </c>
      <c r="I60" s="209" t="s">
        <v>1011</v>
      </c>
      <c r="J60" s="293" t="s">
        <v>1012</v>
      </c>
      <c r="K60" s="294">
        <f>H60-F60</f>
        <v>26</v>
      </c>
      <c r="L60" s="295">
        <v>50</v>
      </c>
      <c r="M60" s="226">
        <f t="shared" ref="M60" si="20">(K60*N60)-L60</f>
        <v>1250</v>
      </c>
      <c r="N60" s="225">
        <v>50</v>
      </c>
      <c r="O60" s="102" t="s">
        <v>593</v>
      </c>
      <c r="P60" s="268">
        <v>45330</v>
      </c>
      <c r="Q60" s="264"/>
      <c r="R60" s="140"/>
      <c r="S60" s="55" t="s">
        <v>784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48">
        <v>13</v>
      </c>
      <c r="B61" s="350">
        <v>45299</v>
      </c>
      <c r="C61" s="242"/>
      <c r="D61" s="242" t="s">
        <v>1013</v>
      </c>
      <c r="E61" s="214" t="s">
        <v>884</v>
      </c>
      <c r="F61" s="214">
        <v>146</v>
      </c>
      <c r="G61" s="214"/>
      <c r="H61" s="214">
        <v>102.5</v>
      </c>
      <c r="I61" s="209"/>
      <c r="J61" s="352" t="s">
        <v>611</v>
      </c>
      <c r="K61" s="214">
        <f>F61-H61</f>
        <v>43.5</v>
      </c>
      <c r="L61" s="325">
        <v>50</v>
      </c>
      <c r="M61" s="356">
        <v>740</v>
      </c>
      <c r="N61" s="225">
        <v>40</v>
      </c>
      <c r="O61" s="358" t="s">
        <v>593</v>
      </c>
      <c r="P61" s="350">
        <v>45331</v>
      </c>
      <c r="Q61" s="264"/>
      <c r="R61" s="140"/>
      <c r="S61" s="55" t="s">
        <v>1072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49"/>
      <c r="B62" s="351"/>
      <c r="C62" s="242"/>
      <c r="D62" s="242" t="s">
        <v>1014</v>
      </c>
      <c r="E62" s="214" t="s">
        <v>884</v>
      </c>
      <c r="F62" s="214">
        <v>110</v>
      </c>
      <c r="G62" s="214"/>
      <c r="H62" s="214">
        <v>132.5</v>
      </c>
      <c r="I62" s="209"/>
      <c r="J62" s="372"/>
      <c r="K62" s="214">
        <f>F62-H62</f>
        <v>-22.5</v>
      </c>
      <c r="L62" s="325">
        <v>50</v>
      </c>
      <c r="M62" s="357"/>
      <c r="N62" s="225">
        <v>40</v>
      </c>
      <c r="O62" s="359"/>
      <c r="P62" s="351"/>
      <c r="Q62" s="264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64">
        <v>14</v>
      </c>
      <c r="B63" s="362">
        <v>45300</v>
      </c>
      <c r="C63" s="265"/>
      <c r="D63" s="265" t="s">
        <v>1060</v>
      </c>
      <c r="E63" s="211" t="s">
        <v>602</v>
      </c>
      <c r="F63" s="211" t="s">
        <v>1061</v>
      </c>
      <c r="G63" s="211"/>
      <c r="H63" s="211"/>
      <c r="I63" s="213"/>
      <c r="J63" s="368" t="s">
        <v>591</v>
      </c>
      <c r="K63" s="211"/>
      <c r="L63" s="273"/>
      <c r="M63" s="274"/>
      <c r="N63" s="211"/>
      <c r="O63" s="213"/>
      <c r="P63" s="322"/>
      <c r="Q63" s="264"/>
      <c r="R63" s="140"/>
      <c r="S63" s="55" t="s">
        <v>592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65"/>
      <c r="B64" s="363"/>
      <c r="C64" s="265"/>
      <c r="D64" s="265" t="s">
        <v>1062</v>
      </c>
      <c r="E64" s="211" t="s">
        <v>884</v>
      </c>
      <c r="F64" s="211" t="s">
        <v>1063</v>
      </c>
      <c r="G64" s="211"/>
      <c r="H64" s="211"/>
      <c r="I64" s="213"/>
      <c r="J64" s="369"/>
      <c r="K64" s="211"/>
      <c r="L64" s="273"/>
      <c r="M64" s="274"/>
      <c r="N64" s="211"/>
      <c r="O64" s="213"/>
      <c r="P64" s="322"/>
      <c r="Q64" s="264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64">
        <v>15</v>
      </c>
      <c r="B65" s="362">
        <v>45300</v>
      </c>
      <c r="C65" s="265"/>
      <c r="D65" s="265" t="s">
        <v>1064</v>
      </c>
      <c r="E65" s="211" t="s">
        <v>602</v>
      </c>
      <c r="F65" s="211" t="s">
        <v>1066</v>
      </c>
      <c r="G65" s="211"/>
      <c r="H65" s="211"/>
      <c r="I65" s="213"/>
      <c r="J65" s="368" t="s">
        <v>591</v>
      </c>
      <c r="K65" s="211"/>
      <c r="L65" s="273"/>
      <c r="M65" s="274"/>
      <c r="N65" s="211"/>
      <c r="O65" s="213"/>
      <c r="P65" s="322"/>
      <c r="Q65" s="264"/>
      <c r="R65" s="140"/>
      <c r="S65" s="55" t="s">
        <v>592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65"/>
      <c r="B66" s="363"/>
      <c r="C66" s="265"/>
      <c r="D66" s="265" t="s">
        <v>1065</v>
      </c>
      <c r="E66" s="211" t="s">
        <v>884</v>
      </c>
      <c r="F66" s="211" t="s">
        <v>1067</v>
      </c>
      <c r="G66" s="211"/>
      <c r="H66" s="211"/>
      <c r="I66" s="213"/>
      <c r="J66" s="369"/>
      <c r="K66" s="211"/>
      <c r="L66" s="273"/>
      <c r="M66" s="274"/>
      <c r="N66" s="211"/>
      <c r="O66" s="213"/>
      <c r="P66" s="322"/>
      <c r="Q66" s="264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38">
        <v>16</v>
      </c>
      <c r="B67" s="340">
        <v>45300</v>
      </c>
      <c r="C67" s="298"/>
      <c r="D67" s="298" t="s">
        <v>1068</v>
      </c>
      <c r="E67" s="296" t="s">
        <v>884</v>
      </c>
      <c r="F67" s="296">
        <v>80</v>
      </c>
      <c r="G67" s="296"/>
      <c r="H67" s="296">
        <v>119</v>
      </c>
      <c r="I67" s="299"/>
      <c r="J67" s="346" t="s">
        <v>1070</v>
      </c>
      <c r="K67" s="296">
        <f>F67-H67</f>
        <v>-39</v>
      </c>
      <c r="L67" s="324">
        <v>50</v>
      </c>
      <c r="M67" s="370">
        <v>-220</v>
      </c>
      <c r="N67" s="304">
        <v>40</v>
      </c>
      <c r="O67" s="366" t="s">
        <v>603</v>
      </c>
      <c r="P67" s="340">
        <v>45331</v>
      </c>
      <c r="Q67" s="264"/>
      <c r="R67" s="140"/>
      <c r="S67" s="55" t="s">
        <v>1072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39"/>
      <c r="B68" s="341"/>
      <c r="C68" s="298"/>
      <c r="D68" s="298" t="s">
        <v>1069</v>
      </c>
      <c r="E68" s="296" t="s">
        <v>884</v>
      </c>
      <c r="F68" s="296">
        <v>66</v>
      </c>
      <c r="G68" s="296"/>
      <c r="H68" s="296">
        <v>30</v>
      </c>
      <c r="I68" s="299"/>
      <c r="J68" s="347"/>
      <c r="K68" s="296">
        <f>F68-H68</f>
        <v>36</v>
      </c>
      <c r="L68" s="324">
        <v>50</v>
      </c>
      <c r="M68" s="371"/>
      <c r="N68" s="304">
        <v>40</v>
      </c>
      <c r="O68" s="367"/>
      <c r="P68" s="341"/>
      <c r="Q68" s="264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23"/>
      <c r="B69" s="322"/>
      <c r="C69" s="265"/>
      <c r="D69" s="265"/>
      <c r="E69" s="211"/>
      <c r="F69" s="211"/>
      <c r="G69" s="211"/>
      <c r="H69" s="211"/>
      <c r="I69" s="213"/>
      <c r="J69" s="321"/>
      <c r="K69" s="211"/>
      <c r="L69" s="273"/>
      <c r="M69" s="274"/>
      <c r="N69" s="211"/>
      <c r="O69" s="213"/>
      <c r="P69" s="322"/>
      <c r="Q69" s="264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23"/>
      <c r="B70" s="322"/>
      <c r="C70" s="265"/>
      <c r="D70" s="265"/>
      <c r="E70" s="211"/>
      <c r="F70" s="211"/>
      <c r="G70" s="211"/>
      <c r="H70" s="211"/>
      <c r="I70" s="213"/>
      <c r="J70" s="321"/>
      <c r="K70" s="211"/>
      <c r="L70" s="273"/>
      <c r="M70" s="274"/>
      <c r="N70" s="211"/>
      <c r="O70" s="213"/>
      <c r="P70" s="322"/>
      <c r="Q70" s="264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23"/>
      <c r="B71" s="322"/>
      <c r="C71" s="265"/>
      <c r="D71" s="265"/>
      <c r="E71" s="211"/>
      <c r="F71" s="211"/>
      <c r="G71" s="211"/>
      <c r="H71" s="211"/>
      <c r="I71" s="213"/>
      <c r="J71" s="321"/>
      <c r="K71" s="211"/>
      <c r="L71" s="273"/>
      <c r="M71" s="274"/>
      <c r="N71" s="211"/>
      <c r="O71" s="213"/>
      <c r="P71" s="322"/>
      <c r="Q71" s="264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23"/>
      <c r="B72" s="322"/>
      <c r="C72" s="265"/>
      <c r="D72" s="265"/>
      <c r="E72" s="211"/>
      <c r="F72" s="211"/>
      <c r="G72" s="211"/>
      <c r="H72" s="211"/>
      <c r="I72" s="213"/>
      <c r="J72" s="321"/>
      <c r="K72" s="211"/>
      <c r="L72" s="273"/>
      <c r="M72" s="274"/>
      <c r="N72" s="211"/>
      <c r="O72" s="213"/>
      <c r="P72" s="322"/>
      <c r="Q72" s="264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11"/>
      <c r="B73" s="271"/>
      <c r="C73" s="265"/>
      <c r="D73" s="265"/>
      <c r="E73" s="211"/>
      <c r="F73" s="211"/>
      <c r="G73" s="211"/>
      <c r="H73" s="211"/>
      <c r="I73" s="213"/>
      <c r="J73" s="213"/>
      <c r="K73" s="211"/>
      <c r="L73" s="273"/>
      <c r="M73" s="274"/>
      <c r="N73" s="211"/>
      <c r="O73" s="213"/>
      <c r="P73" s="271"/>
      <c r="Q73" s="264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11"/>
      <c r="B74" s="271"/>
      <c r="C74" s="265"/>
      <c r="D74" s="265"/>
      <c r="E74" s="211"/>
      <c r="F74" s="211"/>
      <c r="G74" s="211"/>
      <c r="H74" s="211"/>
      <c r="I74" s="213"/>
      <c r="J74" s="213"/>
      <c r="K74" s="211"/>
      <c r="L74" s="273"/>
      <c r="M74" s="274"/>
      <c r="N74" s="211"/>
      <c r="O74" s="213"/>
      <c r="P74" s="271"/>
      <c r="Q74" s="264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38.25" customHeight="1">
      <c r="A75" s="93" t="s">
        <v>614</v>
      </c>
      <c r="B75" s="148"/>
      <c r="C75" s="148"/>
      <c r="D75" s="149"/>
      <c r="E75" s="129"/>
      <c r="F75" s="6"/>
      <c r="G75" s="6"/>
      <c r="H75" s="130"/>
      <c r="I75" s="150"/>
      <c r="J75" s="1"/>
      <c r="K75" s="6"/>
      <c r="L75" s="6"/>
      <c r="M75" s="6"/>
      <c r="N75" s="1"/>
      <c r="O75" s="1"/>
      <c r="R75" s="1"/>
      <c r="S75" s="6"/>
      <c r="T75" s="1"/>
      <c r="U75" s="1"/>
      <c r="V75" s="1"/>
      <c r="W75" s="1"/>
      <c r="X75" s="1"/>
      <c r="Y75" s="6"/>
      <c r="Z75" s="1"/>
      <c r="AA75" s="1"/>
      <c r="AB75" s="1"/>
      <c r="AC75" s="1"/>
      <c r="AD75" s="1"/>
      <c r="AE75" s="6"/>
      <c r="AF75" s="1"/>
      <c r="AG75" s="1"/>
      <c r="AH75" s="1"/>
      <c r="AI75" s="1"/>
      <c r="AJ75" s="1"/>
      <c r="AK75" s="6"/>
      <c r="AL75" s="1"/>
    </row>
    <row r="76" spans="1:39" ht="38.25">
      <c r="A76" s="94" t="s">
        <v>16</v>
      </c>
      <c r="B76" s="95" t="s">
        <v>565</v>
      </c>
      <c r="C76" s="95"/>
      <c r="D76" s="96" t="s">
        <v>577</v>
      </c>
      <c r="E76" s="95" t="s">
        <v>578</v>
      </c>
      <c r="F76" s="95" t="s">
        <v>579</v>
      </c>
      <c r="G76" s="95" t="s">
        <v>580</v>
      </c>
      <c r="H76" s="95" t="s">
        <v>581</v>
      </c>
      <c r="I76" s="95" t="s">
        <v>582</v>
      </c>
      <c r="J76" s="94" t="s">
        <v>583</v>
      </c>
      <c r="K76" s="133" t="s">
        <v>601</v>
      </c>
      <c r="L76" s="134" t="s">
        <v>585</v>
      </c>
      <c r="M76" s="97" t="s">
        <v>586</v>
      </c>
      <c r="N76" s="95" t="s">
        <v>587</v>
      </c>
      <c r="O76" s="96" t="s">
        <v>588</v>
      </c>
      <c r="P76" s="222" t="s">
        <v>589</v>
      </c>
      <c r="Q76" s="224" t="s">
        <v>872</v>
      </c>
      <c r="R76" s="37"/>
      <c r="S76" s="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</row>
    <row r="77" spans="1:39" ht="14.25" customHeight="1">
      <c r="A77" s="316">
        <v>1</v>
      </c>
      <c r="B77" s="317">
        <v>45252</v>
      </c>
      <c r="C77" s="318"/>
      <c r="D77" s="318" t="s">
        <v>365</v>
      </c>
      <c r="E77" s="316" t="s">
        <v>590</v>
      </c>
      <c r="F77" s="316">
        <v>2715</v>
      </c>
      <c r="G77" s="316">
        <v>2480</v>
      </c>
      <c r="H77" s="316">
        <v>2975</v>
      </c>
      <c r="I77" s="316" t="s">
        <v>880</v>
      </c>
      <c r="J77" s="289" t="s">
        <v>969</v>
      </c>
      <c r="K77" s="289">
        <f>H77-F77</f>
        <v>260</v>
      </c>
      <c r="L77" s="290">
        <f>(F77*-0.3)/100</f>
        <v>-8.1449999999999996</v>
      </c>
      <c r="M77" s="291">
        <f t="shared" ref="M77" si="21">(K77+L77)/F77</f>
        <v>9.2764272559852673E-2</v>
      </c>
      <c r="N77" s="289" t="s">
        <v>593</v>
      </c>
      <c r="O77" s="292">
        <v>45328</v>
      </c>
      <c r="P77" s="292"/>
      <c r="Q77" s="212"/>
      <c r="R77" s="37"/>
      <c r="S77" s="37" t="s">
        <v>592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t="14.25" customHeight="1">
      <c r="A78" s="98">
        <v>2</v>
      </c>
      <c r="B78" s="99">
        <v>45261</v>
      </c>
      <c r="C78" s="143"/>
      <c r="D78" s="143" t="s">
        <v>406</v>
      </c>
      <c r="E78" s="98" t="s">
        <v>590</v>
      </c>
      <c r="F78" s="98" t="s">
        <v>882</v>
      </c>
      <c r="G78" s="98">
        <v>477</v>
      </c>
      <c r="H78" s="98"/>
      <c r="I78" s="98" t="s">
        <v>883</v>
      </c>
      <c r="J78" s="100" t="s">
        <v>591</v>
      </c>
      <c r="K78" s="100"/>
      <c r="L78" s="275"/>
      <c r="M78" s="219"/>
      <c r="N78" s="213"/>
      <c r="O78" s="220"/>
      <c r="P78" s="215">
        <f>VLOOKUP(D78,'MidCap Intra'!$B$11:$C$568,2,0)</f>
        <v>518.25</v>
      </c>
      <c r="Q78" s="212"/>
      <c r="R78" s="37"/>
      <c r="S78" s="37" t="s">
        <v>592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4.25" customHeight="1">
      <c r="A79" s="316">
        <v>3</v>
      </c>
      <c r="B79" s="317">
        <v>45271</v>
      </c>
      <c r="C79" s="318"/>
      <c r="D79" s="318" t="s">
        <v>447</v>
      </c>
      <c r="E79" s="316" t="s">
        <v>590</v>
      </c>
      <c r="F79" s="316">
        <v>465</v>
      </c>
      <c r="G79" s="316">
        <v>390</v>
      </c>
      <c r="H79" s="316">
        <v>517.5</v>
      </c>
      <c r="I79" s="316" t="s">
        <v>886</v>
      </c>
      <c r="J79" s="289" t="s">
        <v>965</v>
      </c>
      <c r="K79" s="289">
        <f>H79-F79</f>
        <v>52.5</v>
      </c>
      <c r="L79" s="290">
        <f>(F79*-0.3)/100</f>
        <v>-1.395</v>
      </c>
      <c r="M79" s="291">
        <f t="shared" ref="M79" si="22">(K79+L79)/F79</f>
        <v>0.10990322580645161</v>
      </c>
      <c r="N79" s="289" t="s">
        <v>593</v>
      </c>
      <c r="O79" s="292">
        <v>45328</v>
      </c>
      <c r="P79" s="292"/>
      <c r="Q79" s="212"/>
      <c r="R79" s="37"/>
      <c r="S79" s="37" t="s">
        <v>592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14.25" customHeight="1">
      <c r="A80" s="98"/>
      <c r="B80" s="99"/>
      <c r="C80" s="143"/>
      <c r="D80" s="143"/>
      <c r="E80" s="98"/>
      <c r="F80" s="98"/>
      <c r="G80" s="98"/>
      <c r="H80" s="98"/>
      <c r="I80" s="98"/>
      <c r="J80" s="100"/>
      <c r="K80" s="100"/>
      <c r="L80" s="275"/>
      <c r="M80" s="219"/>
      <c r="N80" s="213"/>
      <c r="O80" s="220"/>
      <c r="P80" s="212"/>
      <c r="Q80" s="212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27" ht="12.75" customHeight="1">
      <c r="A81" s="98"/>
      <c r="B81" s="99"/>
      <c r="C81" s="143"/>
      <c r="D81" s="143"/>
      <c r="E81" s="98"/>
      <c r="F81" s="98"/>
      <c r="G81" s="98"/>
      <c r="H81" s="98"/>
      <c r="I81" s="98"/>
      <c r="J81" s="100"/>
      <c r="K81" s="100"/>
      <c r="L81" s="275"/>
      <c r="M81" s="276"/>
      <c r="N81" s="213"/>
      <c r="O81" s="213"/>
      <c r="P81" s="212"/>
      <c r="Q81" s="212"/>
      <c r="S81" s="6"/>
      <c r="T81" s="1"/>
      <c r="U81" s="1"/>
      <c r="V81" s="1"/>
      <c r="W81" s="1"/>
      <c r="X81" s="1"/>
      <c r="Y81" s="1"/>
      <c r="Z81" s="1"/>
    </row>
    <row r="82" spans="1:27" ht="12.75" customHeight="1">
      <c r="A82" s="115" t="s">
        <v>594</v>
      </c>
      <c r="B82" s="115"/>
      <c r="C82" s="115"/>
      <c r="D82" s="115"/>
      <c r="E82" s="37"/>
      <c r="F82" s="122" t="s">
        <v>596</v>
      </c>
      <c r="G82" s="55"/>
      <c r="H82" s="55"/>
      <c r="I82" s="55"/>
      <c r="J82" s="6"/>
      <c r="K82" s="135"/>
      <c r="L82" s="136"/>
      <c r="M82" s="6"/>
      <c r="N82" s="105"/>
      <c r="O82" s="151"/>
      <c r="P82" s="1"/>
      <c r="Q82" s="23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21" t="s">
        <v>595</v>
      </c>
      <c r="B83" s="115"/>
      <c r="C83" s="115"/>
      <c r="D83" s="115"/>
      <c r="E83" s="6"/>
      <c r="F83" s="122" t="s">
        <v>599</v>
      </c>
      <c r="G83" s="6"/>
      <c r="H83" s="6" t="s">
        <v>616</v>
      </c>
      <c r="I83" s="6"/>
      <c r="J83" s="1"/>
      <c r="K83" s="6"/>
      <c r="L83" s="6"/>
      <c r="M83" s="6"/>
      <c r="N83" s="1"/>
      <c r="O83" s="1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21"/>
      <c r="B84" s="115"/>
      <c r="C84" s="115"/>
      <c r="D84" s="115"/>
      <c r="E84" s="6"/>
      <c r="F84" s="122"/>
      <c r="G84" s="6"/>
      <c r="H84" s="6"/>
      <c r="I84" s="6"/>
      <c r="J84" s="1"/>
      <c r="K84" s="6"/>
      <c r="L84" s="6"/>
      <c r="M84" s="6"/>
      <c r="N84" s="1"/>
      <c r="O84" s="1"/>
      <c r="R84" s="1"/>
      <c r="S84" s="55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21"/>
      <c r="B85" s="115"/>
      <c r="C85" s="115"/>
      <c r="D85" s="115"/>
      <c r="E85" s="6"/>
      <c r="F85" s="122"/>
      <c r="G85" s="55"/>
      <c r="H85" s="37"/>
      <c r="I85" s="55"/>
      <c r="J85" s="6"/>
      <c r="K85" s="135"/>
      <c r="L85" s="136"/>
      <c r="M85" s="6"/>
      <c r="N85" s="105"/>
      <c r="O85" s="137"/>
      <c r="P85" s="1"/>
      <c r="Q85" s="23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21"/>
      <c r="B86" s="115"/>
      <c r="C86" s="115"/>
      <c r="D86" s="115"/>
      <c r="E86" s="6"/>
      <c r="F86" s="122"/>
      <c r="G86" s="55"/>
      <c r="H86" s="37"/>
      <c r="I86" s="55"/>
      <c r="J86" s="6"/>
      <c r="K86" s="135"/>
      <c r="L86" s="136"/>
      <c r="M86" s="6"/>
      <c r="N86" s="105"/>
      <c r="O86" s="137"/>
      <c r="P86" s="1"/>
      <c r="Q86" s="23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21"/>
      <c r="B87" s="115"/>
      <c r="C87" s="115"/>
      <c r="D87" s="115"/>
      <c r="E87" s="6"/>
      <c r="F87" s="122"/>
      <c r="G87" s="55"/>
      <c r="H87" s="37"/>
      <c r="I87" s="55"/>
      <c r="J87" s="6"/>
      <c r="K87" s="135"/>
      <c r="L87" s="136"/>
      <c r="M87" s="6"/>
      <c r="N87" s="105"/>
      <c r="O87" s="137"/>
      <c r="P87" s="1"/>
      <c r="Q87" s="23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21"/>
      <c r="B88" s="115"/>
      <c r="C88" s="115"/>
      <c r="D88" s="115"/>
      <c r="E88" s="6"/>
      <c r="F88" s="122"/>
      <c r="G88" s="55"/>
      <c r="H88" s="37"/>
      <c r="I88" s="55"/>
      <c r="J88" s="6"/>
      <c r="K88" s="135"/>
      <c r="L88" s="136"/>
      <c r="M88" s="6"/>
      <c r="N88" s="105"/>
      <c r="O88" s="137"/>
      <c r="P88" s="1"/>
      <c r="Q88" s="23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21"/>
      <c r="B89" s="115"/>
      <c r="C89" s="115"/>
      <c r="D89" s="115"/>
      <c r="E89" s="6"/>
      <c r="F89" s="122"/>
      <c r="G89" s="55"/>
      <c r="H89" s="37"/>
      <c r="I89" s="55"/>
      <c r="J89" s="6"/>
      <c r="K89" s="135"/>
      <c r="L89" s="136"/>
      <c r="M89" s="6"/>
      <c r="N89" s="105"/>
      <c r="O89" s="137"/>
      <c r="P89" s="1"/>
      <c r="Q89" s="23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21"/>
      <c r="B90" s="115"/>
      <c r="C90" s="115"/>
      <c r="D90" s="115"/>
      <c r="E90" s="6"/>
      <c r="F90" s="122"/>
      <c r="G90" s="55"/>
      <c r="H90" s="37"/>
      <c r="I90" s="55"/>
      <c r="J90" s="6"/>
      <c r="K90" s="135"/>
      <c r="L90" s="136"/>
      <c r="M90" s="6"/>
      <c r="N90" s="105"/>
      <c r="O90" s="137"/>
      <c r="P90" s="1"/>
      <c r="Q90" s="23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55"/>
      <c r="B91" s="104"/>
      <c r="C91" s="104"/>
      <c r="D91" s="37"/>
      <c r="E91" s="55"/>
      <c r="F91" s="55"/>
      <c r="G91" s="55"/>
      <c r="H91" s="37"/>
      <c r="I91" s="55"/>
      <c r="J91" s="6"/>
      <c r="K91" s="135"/>
      <c r="L91" s="136"/>
      <c r="M91" s="6"/>
      <c r="N91" s="105"/>
      <c r="O91" s="137"/>
      <c r="P91" s="1"/>
      <c r="Q91" s="23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38.25" customHeight="1">
      <c r="A92" s="37"/>
      <c r="B92" s="152" t="s">
        <v>617</v>
      </c>
      <c r="C92" s="152"/>
      <c r="D92" s="152"/>
      <c r="E92" s="152"/>
      <c r="F92" s="6"/>
      <c r="G92" s="6"/>
      <c r="H92" s="131"/>
      <c r="I92" s="6"/>
      <c r="J92" s="131"/>
      <c r="K92" s="132"/>
      <c r="L92" s="6"/>
      <c r="M92" s="6"/>
      <c r="N92" s="1"/>
      <c r="O92" s="1"/>
      <c r="P92" s="1"/>
      <c r="Q92" s="23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94" t="s">
        <v>16</v>
      </c>
      <c r="B93" s="95" t="s">
        <v>565</v>
      </c>
      <c r="C93" s="95"/>
      <c r="D93" s="96" t="s">
        <v>577</v>
      </c>
      <c r="E93" s="95" t="s">
        <v>578</v>
      </c>
      <c r="F93" s="95" t="s">
        <v>579</v>
      </c>
      <c r="G93" s="95" t="s">
        <v>618</v>
      </c>
      <c r="H93" s="95" t="s">
        <v>619</v>
      </c>
      <c r="I93" s="95" t="s">
        <v>582</v>
      </c>
      <c r="J93" s="153" t="s">
        <v>583</v>
      </c>
      <c r="K93" s="95" t="s">
        <v>584</v>
      </c>
      <c r="L93" s="95" t="s">
        <v>620</v>
      </c>
      <c r="M93" s="95" t="s">
        <v>587</v>
      </c>
      <c r="N93" s="96" t="s">
        <v>588</v>
      </c>
      <c r="O93" s="1"/>
      <c r="P93" s="1"/>
      <c r="Q93" s="23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</v>
      </c>
      <c r="B94" s="155">
        <v>41579</v>
      </c>
      <c r="C94" s="155"/>
      <c r="D94" s="156" t="s">
        <v>621</v>
      </c>
      <c r="E94" s="157" t="s">
        <v>590</v>
      </c>
      <c r="F94" s="158">
        <v>82</v>
      </c>
      <c r="G94" s="157" t="s">
        <v>622</v>
      </c>
      <c r="H94" s="157">
        <v>100</v>
      </c>
      <c r="I94" s="159">
        <v>100</v>
      </c>
      <c r="J94" s="160" t="s">
        <v>623</v>
      </c>
      <c r="K94" s="161">
        <f t="shared" ref="K94:K146" si="23">H94-F94</f>
        <v>18</v>
      </c>
      <c r="L94" s="162">
        <f t="shared" ref="L94:L146" si="24">K94/F94</f>
        <v>0.21951219512195122</v>
      </c>
      <c r="M94" s="157" t="s">
        <v>593</v>
      </c>
      <c r="N94" s="163">
        <v>42657</v>
      </c>
      <c r="O94" s="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2</v>
      </c>
      <c r="B95" s="155">
        <v>41794</v>
      </c>
      <c r="C95" s="155"/>
      <c r="D95" s="156" t="s">
        <v>624</v>
      </c>
      <c r="E95" s="157" t="s">
        <v>602</v>
      </c>
      <c r="F95" s="158">
        <v>257</v>
      </c>
      <c r="G95" s="157" t="s">
        <v>622</v>
      </c>
      <c r="H95" s="157">
        <v>300</v>
      </c>
      <c r="I95" s="159">
        <v>300</v>
      </c>
      <c r="J95" s="160" t="s">
        <v>623</v>
      </c>
      <c r="K95" s="161">
        <f t="shared" si="23"/>
        <v>43</v>
      </c>
      <c r="L95" s="162">
        <f t="shared" si="24"/>
        <v>0.16731517509727625</v>
      </c>
      <c r="M95" s="157" t="s">
        <v>593</v>
      </c>
      <c r="N95" s="163">
        <v>41822</v>
      </c>
      <c r="O95" s="1"/>
      <c r="P95" s="1"/>
      <c r="Q95" s="23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3</v>
      </c>
      <c r="B96" s="155">
        <v>41828</v>
      </c>
      <c r="C96" s="155"/>
      <c r="D96" s="156" t="s">
        <v>625</v>
      </c>
      <c r="E96" s="157" t="s">
        <v>602</v>
      </c>
      <c r="F96" s="158">
        <v>393</v>
      </c>
      <c r="G96" s="157" t="s">
        <v>622</v>
      </c>
      <c r="H96" s="157">
        <v>468</v>
      </c>
      <c r="I96" s="159">
        <v>468</v>
      </c>
      <c r="J96" s="160" t="s">
        <v>623</v>
      </c>
      <c r="K96" s="161">
        <f t="shared" si="23"/>
        <v>75</v>
      </c>
      <c r="L96" s="162">
        <f t="shared" si="24"/>
        <v>0.19083969465648856</v>
      </c>
      <c r="M96" s="157" t="s">
        <v>593</v>
      </c>
      <c r="N96" s="163">
        <v>41863</v>
      </c>
      <c r="O96" s="1"/>
      <c r="P96" s="1"/>
      <c r="Q96" s="23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4</v>
      </c>
      <c r="B97" s="155">
        <v>41857</v>
      </c>
      <c r="C97" s="155"/>
      <c r="D97" s="156" t="s">
        <v>626</v>
      </c>
      <c r="E97" s="157" t="s">
        <v>602</v>
      </c>
      <c r="F97" s="158">
        <v>205</v>
      </c>
      <c r="G97" s="157" t="s">
        <v>622</v>
      </c>
      <c r="H97" s="157">
        <v>275</v>
      </c>
      <c r="I97" s="159">
        <v>250</v>
      </c>
      <c r="J97" s="160" t="s">
        <v>623</v>
      </c>
      <c r="K97" s="161">
        <f t="shared" si="23"/>
        <v>70</v>
      </c>
      <c r="L97" s="162">
        <f t="shared" si="24"/>
        <v>0.34146341463414637</v>
      </c>
      <c r="M97" s="157" t="s">
        <v>593</v>
      </c>
      <c r="N97" s="163">
        <v>41962</v>
      </c>
      <c r="O97" s="1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5</v>
      </c>
      <c r="B98" s="155">
        <v>41886</v>
      </c>
      <c r="C98" s="155"/>
      <c r="D98" s="156" t="s">
        <v>627</v>
      </c>
      <c r="E98" s="157" t="s">
        <v>602</v>
      </c>
      <c r="F98" s="158">
        <v>162</v>
      </c>
      <c r="G98" s="157" t="s">
        <v>622</v>
      </c>
      <c r="H98" s="157">
        <v>190</v>
      </c>
      <c r="I98" s="159">
        <v>190</v>
      </c>
      <c r="J98" s="160" t="s">
        <v>623</v>
      </c>
      <c r="K98" s="161">
        <f t="shared" si="23"/>
        <v>28</v>
      </c>
      <c r="L98" s="162">
        <f t="shared" si="24"/>
        <v>0.1728395061728395</v>
      </c>
      <c r="M98" s="157" t="s">
        <v>593</v>
      </c>
      <c r="N98" s="163">
        <v>42006</v>
      </c>
      <c r="O98" s="1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6</v>
      </c>
      <c r="B99" s="155">
        <v>41886</v>
      </c>
      <c r="C99" s="155"/>
      <c r="D99" s="156" t="s">
        <v>628</v>
      </c>
      <c r="E99" s="157" t="s">
        <v>602</v>
      </c>
      <c r="F99" s="158">
        <v>75</v>
      </c>
      <c r="G99" s="157" t="s">
        <v>622</v>
      </c>
      <c r="H99" s="157">
        <v>91.5</v>
      </c>
      <c r="I99" s="159" t="s">
        <v>615</v>
      </c>
      <c r="J99" s="160" t="s">
        <v>629</v>
      </c>
      <c r="K99" s="161">
        <f t="shared" si="23"/>
        <v>16.5</v>
      </c>
      <c r="L99" s="162">
        <f t="shared" si="24"/>
        <v>0.22</v>
      </c>
      <c r="M99" s="157" t="s">
        <v>593</v>
      </c>
      <c r="N99" s="163">
        <v>41954</v>
      </c>
      <c r="O99" s="1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7</v>
      </c>
      <c r="B100" s="155">
        <v>41913</v>
      </c>
      <c r="C100" s="155"/>
      <c r="D100" s="156" t="s">
        <v>630</v>
      </c>
      <c r="E100" s="157" t="s">
        <v>602</v>
      </c>
      <c r="F100" s="158">
        <v>850</v>
      </c>
      <c r="G100" s="157" t="s">
        <v>622</v>
      </c>
      <c r="H100" s="157">
        <v>982.5</v>
      </c>
      <c r="I100" s="159">
        <v>1050</v>
      </c>
      <c r="J100" s="160" t="s">
        <v>631</v>
      </c>
      <c r="K100" s="161">
        <f t="shared" si="23"/>
        <v>132.5</v>
      </c>
      <c r="L100" s="162">
        <f t="shared" si="24"/>
        <v>0.15588235294117647</v>
      </c>
      <c r="M100" s="157" t="s">
        <v>593</v>
      </c>
      <c r="N100" s="163">
        <v>42039</v>
      </c>
      <c r="O100" s="1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8</v>
      </c>
      <c r="B101" s="155">
        <v>41913</v>
      </c>
      <c r="C101" s="155"/>
      <c r="D101" s="156" t="s">
        <v>632</v>
      </c>
      <c r="E101" s="157" t="s">
        <v>602</v>
      </c>
      <c r="F101" s="158">
        <v>475</v>
      </c>
      <c r="G101" s="157" t="s">
        <v>622</v>
      </c>
      <c r="H101" s="157">
        <v>515</v>
      </c>
      <c r="I101" s="159">
        <v>600</v>
      </c>
      <c r="J101" s="160" t="s">
        <v>633</v>
      </c>
      <c r="K101" s="161">
        <f t="shared" si="23"/>
        <v>40</v>
      </c>
      <c r="L101" s="162">
        <f t="shared" si="24"/>
        <v>8.4210526315789472E-2</v>
      </c>
      <c r="M101" s="157" t="s">
        <v>593</v>
      </c>
      <c r="N101" s="163">
        <v>41939</v>
      </c>
      <c r="O101" s="1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9</v>
      </c>
      <c r="B102" s="155">
        <v>41913</v>
      </c>
      <c r="C102" s="155"/>
      <c r="D102" s="156" t="s">
        <v>634</v>
      </c>
      <c r="E102" s="157" t="s">
        <v>602</v>
      </c>
      <c r="F102" s="158">
        <v>86</v>
      </c>
      <c r="G102" s="157" t="s">
        <v>622</v>
      </c>
      <c r="H102" s="157">
        <v>99</v>
      </c>
      <c r="I102" s="159">
        <v>140</v>
      </c>
      <c r="J102" s="160" t="s">
        <v>635</v>
      </c>
      <c r="K102" s="161">
        <f t="shared" si="23"/>
        <v>13</v>
      </c>
      <c r="L102" s="162">
        <f t="shared" si="24"/>
        <v>0.15116279069767441</v>
      </c>
      <c r="M102" s="157" t="s">
        <v>593</v>
      </c>
      <c r="N102" s="163">
        <v>41939</v>
      </c>
      <c r="O102" s="1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10</v>
      </c>
      <c r="B103" s="155">
        <v>41926</v>
      </c>
      <c r="C103" s="155"/>
      <c r="D103" s="156" t="s">
        <v>636</v>
      </c>
      <c r="E103" s="157" t="s">
        <v>602</v>
      </c>
      <c r="F103" s="158">
        <v>496.6</v>
      </c>
      <c r="G103" s="157" t="s">
        <v>622</v>
      </c>
      <c r="H103" s="157">
        <v>621</v>
      </c>
      <c r="I103" s="159">
        <v>580</v>
      </c>
      <c r="J103" s="160" t="s">
        <v>623</v>
      </c>
      <c r="K103" s="161">
        <f t="shared" si="23"/>
        <v>124.39999999999998</v>
      </c>
      <c r="L103" s="162">
        <f t="shared" si="24"/>
        <v>0.25050342327829234</v>
      </c>
      <c r="M103" s="157" t="s">
        <v>593</v>
      </c>
      <c r="N103" s="163">
        <v>42605</v>
      </c>
      <c r="O103" s="1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11</v>
      </c>
      <c r="B104" s="155">
        <v>41926</v>
      </c>
      <c r="C104" s="155"/>
      <c r="D104" s="156" t="s">
        <v>637</v>
      </c>
      <c r="E104" s="157" t="s">
        <v>602</v>
      </c>
      <c r="F104" s="158">
        <v>2481.9</v>
      </c>
      <c r="G104" s="157" t="s">
        <v>622</v>
      </c>
      <c r="H104" s="157">
        <v>2840</v>
      </c>
      <c r="I104" s="159">
        <v>2870</v>
      </c>
      <c r="J104" s="160" t="s">
        <v>638</v>
      </c>
      <c r="K104" s="161">
        <f t="shared" si="23"/>
        <v>358.09999999999991</v>
      </c>
      <c r="L104" s="162">
        <f t="shared" si="24"/>
        <v>0.14428462065353154</v>
      </c>
      <c r="M104" s="157" t="s">
        <v>593</v>
      </c>
      <c r="N104" s="163">
        <v>42017</v>
      </c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12</v>
      </c>
      <c r="B105" s="155">
        <v>41928</v>
      </c>
      <c r="C105" s="155"/>
      <c r="D105" s="156" t="s">
        <v>639</v>
      </c>
      <c r="E105" s="157" t="s">
        <v>602</v>
      </c>
      <c r="F105" s="158">
        <v>84.5</v>
      </c>
      <c r="G105" s="157" t="s">
        <v>622</v>
      </c>
      <c r="H105" s="157">
        <v>93</v>
      </c>
      <c r="I105" s="159">
        <v>110</v>
      </c>
      <c r="J105" s="160" t="s">
        <v>640</v>
      </c>
      <c r="K105" s="161">
        <f t="shared" si="23"/>
        <v>8.5</v>
      </c>
      <c r="L105" s="162">
        <f t="shared" si="24"/>
        <v>0.10059171597633136</v>
      </c>
      <c r="M105" s="157" t="s">
        <v>593</v>
      </c>
      <c r="N105" s="163">
        <v>41939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13</v>
      </c>
      <c r="B106" s="155">
        <v>41928</v>
      </c>
      <c r="C106" s="155"/>
      <c r="D106" s="156" t="s">
        <v>641</v>
      </c>
      <c r="E106" s="157" t="s">
        <v>602</v>
      </c>
      <c r="F106" s="158">
        <v>401</v>
      </c>
      <c r="G106" s="157" t="s">
        <v>622</v>
      </c>
      <c r="H106" s="157">
        <v>428</v>
      </c>
      <c r="I106" s="159">
        <v>450</v>
      </c>
      <c r="J106" s="160" t="s">
        <v>642</v>
      </c>
      <c r="K106" s="161">
        <f t="shared" si="23"/>
        <v>27</v>
      </c>
      <c r="L106" s="162">
        <f t="shared" si="24"/>
        <v>6.7331670822942641E-2</v>
      </c>
      <c r="M106" s="157" t="s">
        <v>593</v>
      </c>
      <c r="N106" s="163">
        <v>42020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14</v>
      </c>
      <c r="B107" s="155">
        <v>41928</v>
      </c>
      <c r="C107" s="155"/>
      <c r="D107" s="156" t="s">
        <v>643</v>
      </c>
      <c r="E107" s="157" t="s">
        <v>602</v>
      </c>
      <c r="F107" s="158">
        <v>101</v>
      </c>
      <c r="G107" s="157" t="s">
        <v>622</v>
      </c>
      <c r="H107" s="157">
        <v>112</v>
      </c>
      <c r="I107" s="159">
        <v>120</v>
      </c>
      <c r="J107" s="160" t="s">
        <v>644</v>
      </c>
      <c r="K107" s="161">
        <f t="shared" si="23"/>
        <v>11</v>
      </c>
      <c r="L107" s="162">
        <f t="shared" si="24"/>
        <v>0.10891089108910891</v>
      </c>
      <c r="M107" s="157" t="s">
        <v>593</v>
      </c>
      <c r="N107" s="163">
        <v>41939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15</v>
      </c>
      <c r="B108" s="155">
        <v>41954</v>
      </c>
      <c r="C108" s="155"/>
      <c r="D108" s="156" t="s">
        <v>645</v>
      </c>
      <c r="E108" s="157" t="s">
        <v>602</v>
      </c>
      <c r="F108" s="158">
        <v>59</v>
      </c>
      <c r="G108" s="157" t="s">
        <v>622</v>
      </c>
      <c r="H108" s="157">
        <v>76</v>
      </c>
      <c r="I108" s="159">
        <v>76</v>
      </c>
      <c r="J108" s="160" t="s">
        <v>623</v>
      </c>
      <c r="K108" s="161">
        <f t="shared" si="23"/>
        <v>17</v>
      </c>
      <c r="L108" s="162">
        <f t="shared" si="24"/>
        <v>0.28813559322033899</v>
      </c>
      <c r="M108" s="157" t="s">
        <v>593</v>
      </c>
      <c r="N108" s="163">
        <v>43032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16</v>
      </c>
      <c r="B109" s="155">
        <v>41954</v>
      </c>
      <c r="C109" s="155"/>
      <c r="D109" s="156" t="s">
        <v>634</v>
      </c>
      <c r="E109" s="157" t="s">
        <v>602</v>
      </c>
      <c r="F109" s="158">
        <v>99</v>
      </c>
      <c r="G109" s="157" t="s">
        <v>622</v>
      </c>
      <c r="H109" s="157">
        <v>120</v>
      </c>
      <c r="I109" s="159">
        <v>120</v>
      </c>
      <c r="J109" s="160" t="s">
        <v>611</v>
      </c>
      <c r="K109" s="161">
        <f t="shared" si="23"/>
        <v>21</v>
      </c>
      <c r="L109" s="162">
        <f t="shared" si="24"/>
        <v>0.21212121212121213</v>
      </c>
      <c r="M109" s="157" t="s">
        <v>593</v>
      </c>
      <c r="N109" s="163">
        <v>41960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17</v>
      </c>
      <c r="B110" s="155">
        <v>41956</v>
      </c>
      <c r="C110" s="155"/>
      <c r="D110" s="156" t="s">
        <v>646</v>
      </c>
      <c r="E110" s="157" t="s">
        <v>602</v>
      </c>
      <c r="F110" s="158">
        <v>22</v>
      </c>
      <c r="G110" s="157" t="s">
        <v>622</v>
      </c>
      <c r="H110" s="157">
        <v>33.549999999999997</v>
      </c>
      <c r="I110" s="159">
        <v>32</v>
      </c>
      <c r="J110" s="160" t="s">
        <v>647</v>
      </c>
      <c r="K110" s="161">
        <f t="shared" si="23"/>
        <v>11.549999999999997</v>
      </c>
      <c r="L110" s="162">
        <f t="shared" si="24"/>
        <v>0.52499999999999991</v>
      </c>
      <c r="M110" s="157" t="s">
        <v>593</v>
      </c>
      <c r="N110" s="163">
        <v>42188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18</v>
      </c>
      <c r="B111" s="155">
        <v>41976</v>
      </c>
      <c r="C111" s="155"/>
      <c r="D111" s="156" t="s">
        <v>648</v>
      </c>
      <c r="E111" s="157" t="s">
        <v>602</v>
      </c>
      <c r="F111" s="158">
        <v>440</v>
      </c>
      <c r="G111" s="157" t="s">
        <v>622</v>
      </c>
      <c r="H111" s="157">
        <v>520</v>
      </c>
      <c r="I111" s="159">
        <v>520</v>
      </c>
      <c r="J111" s="160" t="s">
        <v>649</v>
      </c>
      <c r="K111" s="161">
        <f t="shared" si="23"/>
        <v>80</v>
      </c>
      <c r="L111" s="162">
        <f t="shared" si="24"/>
        <v>0.18181818181818182</v>
      </c>
      <c r="M111" s="157" t="s">
        <v>593</v>
      </c>
      <c r="N111" s="163">
        <v>42208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19</v>
      </c>
      <c r="B112" s="155">
        <v>41976</v>
      </c>
      <c r="C112" s="155"/>
      <c r="D112" s="156" t="s">
        <v>650</v>
      </c>
      <c r="E112" s="157" t="s">
        <v>602</v>
      </c>
      <c r="F112" s="158">
        <v>360</v>
      </c>
      <c r="G112" s="157" t="s">
        <v>622</v>
      </c>
      <c r="H112" s="157">
        <v>427</v>
      </c>
      <c r="I112" s="159">
        <v>425</v>
      </c>
      <c r="J112" s="160" t="s">
        <v>651</v>
      </c>
      <c r="K112" s="161">
        <f t="shared" si="23"/>
        <v>67</v>
      </c>
      <c r="L112" s="162">
        <f t="shared" si="24"/>
        <v>0.18611111111111112</v>
      </c>
      <c r="M112" s="157" t="s">
        <v>593</v>
      </c>
      <c r="N112" s="163">
        <v>42058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20</v>
      </c>
      <c r="B113" s="155">
        <v>42012</v>
      </c>
      <c r="C113" s="155"/>
      <c r="D113" s="156" t="s">
        <v>652</v>
      </c>
      <c r="E113" s="157" t="s">
        <v>602</v>
      </c>
      <c r="F113" s="158">
        <v>360</v>
      </c>
      <c r="G113" s="157" t="s">
        <v>622</v>
      </c>
      <c r="H113" s="157">
        <v>455</v>
      </c>
      <c r="I113" s="159">
        <v>420</v>
      </c>
      <c r="J113" s="160" t="s">
        <v>653</v>
      </c>
      <c r="K113" s="161">
        <f t="shared" si="23"/>
        <v>95</v>
      </c>
      <c r="L113" s="162">
        <f t="shared" si="24"/>
        <v>0.2638888888888889</v>
      </c>
      <c r="M113" s="157" t="s">
        <v>593</v>
      </c>
      <c r="N113" s="163">
        <v>42024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21</v>
      </c>
      <c r="B114" s="155">
        <v>42012</v>
      </c>
      <c r="C114" s="155"/>
      <c r="D114" s="156" t="s">
        <v>654</v>
      </c>
      <c r="E114" s="157" t="s">
        <v>602</v>
      </c>
      <c r="F114" s="158">
        <v>130</v>
      </c>
      <c r="G114" s="157"/>
      <c r="H114" s="157">
        <v>175.5</v>
      </c>
      <c r="I114" s="159">
        <v>165</v>
      </c>
      <c r="J114" s="160" t="s">
        <v>655</v>
      </c>
      <c r="K114" s="161">
        <f t="shared" si="23"/>
        <v>45.5</v>
      </c>
      <c r="L114" s="162">
        <f t="shared" si="24"/>
        <v>0.35</v>
      </c>
      <c r="M114" s="157" t="s">
        <v>593</v>
      </c>
      <c r="N114" s="163">
        <v>43088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22</v>
      </c>
      <c r="B115" s="155">
        <v>42040</v>
      </c>
      <c r="C115" s="155"/>
      <c r="D115" s="156" t="s">
        <v>403</v>
      </c>
      <c r="E115" s="157" t="s">
        <v>590</v>
      </c>
      <c r="F115" s="158">
        <v>98</v>
      </c>
      <c r="G115" s="157"/>
      <c r="H115" s="157">
        <v>120</v>
      </c>
      <c r="I115" s="159">
        <v>120</v>
      </c>
      <c r="J115" s="160" t="s">
        <v>623</v>
      </c>
      <c r="K115" s="161">
        <f t="shared" si="23"/>
        <v>22</v>
      </c>
      <c r="L115" s="162">
        <f t="shared" si="24"/>
        <v>0.22448979591836735</v>
      </c>
      <c r="M115" s="157" t="s">
        <v>593</v>
      </c>
      <c r="N115" s="163">
        <v>42753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23</v>
      </c>
      <c r="B116" s="155">
        <v>42040</v>
      </c>
      <c r="C116" s="155"/>
      <c r="D116" s="156" t="s">
        <v>656</v>
      </c>
      <c r="E116" s="157" t="s">
        <v>590</v>
      </c>
      <c r="F116" s="158">
        <v>196</v>
      </c>
      <c r="G116" s="157"/>
      <c r="H116" s="157">
        <v>262</v>
      </c>
      <c r="I116" s="159">
        <v>255</v>
      </c>
      <c r="J116" s="160" t="s">
        <v>623</v>
      </c>
      <c r="K116" s="161">
        <f t="shared" si="23"/>
        <v>66</v>
      </c>
      <c r="L116" s="162">
        <f t="shared" si="24"/>
        <v>0.33673469387755101</v>
      </c>
      <c r="M116" s="157" t="s">
        <v>593</v>
      </c>
      <c r="N116" s="163">
        <v>42599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64">
        <v>24</v>
      </c>
      <c r="B117" s="165">
        <v>42067</v>
      </c>
      <c r="C117" s="165"/>
      <c r="D117" s="166" t="s">
        <v>402</v>
      </c>
      <c r="E117" s="167" t="s">
        <v>590</v>
      </c>
      <c r="F117" s="168">
        <v>235</v>
      </c>
      <c r="G117" s="168"/>
      <c r="H117" s="169">
        <v>77</v>
      </c>
      <c r="I117" s="169" t="s">
        <v>657</v>
      </c>
      <c r="J117" s="170" t="s">
        <v>658</v>
      </c>
      <c r="K117" s="171">
        <f t="shared" si="23"/>
        <v>-158</v>
      </c>
      <c r="L117" s="172">
        <f t="shared" si="24"/>
        <v>-0.67234042553191486</v>
      </c>
      <c r="M117" s="168" t="s">
        <v>603</v>
      </c>
      <c r="N117" s="165">
        <v>43522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25</v>
      </c>
      <c r="B118" s="155">
        <v>42067</v>
      </c>
      <c r="C118" s="155"/>
      <c r="D118" s="156" t="s">
        <v>659</v>
      </c>
      <c r="E118" s="157" t="s">
        <v>590</v>
      </c>
      <c r="F118" s="158">
        <v>185</v>
      </c>
      <c r="G118" s="157"/>
      <c r="H118" s="157">
        <v>224</v>
      </c>
      <c r="I118" s="159" t="s">
        <v>660</v>
      </c>
      <c r="J118" s="160" t="s">
        <v>623</v>
      </c>
      <c r="K118" s="161">
        <f t="shared" si="23"/>
        <v>39</v>
      </c>
      <c r="L118" s="162">
        <f t="shared" si="24"/>
        <v>0.21081081081081082</v>
      </c>
      <c r="M118" s="157" t="s">
        <v>593</v>
      </c>
      <c r="N118" s="163">
        <v>42647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4">
        <v>26</v>
      </c>
      <c r="B119" s="165">
        <v>42090</v>
      </c>
      <c r="C119" s="165"/>
      <c r="D119" s="173" t="s">
        <v>661</v>
      </c>
      <c r="E119" s="168" t="s">
        <v>590</v>
      </c>
      <c r="F119" s="168">
        <v>49.5</v>
      </c>
      <c r="G119" s="169"/>
      <c r="H119" s="169">
        <v>15.85</v>
      </c>
      <c r="I119" s="169">
        <v>67</v>
      </c>
      <c r="J119" s="170" t="s">
        <v>662</v>
      </c>
      <c r="K119" s="169">
        <f t="shared" si="23"/>
        <v>-33.65</v>
      </c>
      <c r="L119" s="174">
        <f t="shared" si="24"/>
        <v>-0.67979797979797973</v>
      </c>
      <c r="M119" s="168" t="s">
        <v>603</v>
      </c>
      <c r="N119" s="175">
        <v>43627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27</v>
      </c>
      <c r="B120" s="155">
        <v>42093</v>
      </c>
      <c r="C120" s="155"/>
      <c r="D120" s="156" t="s">
        <v>663</v>
      </c>
      <c r="E120" s="157" t="s">
        <v>590</v>
      </c>
      <c r="F120" s="158">
        <v>183.5</v>
      </c>
      <c r="G120" s="157"/>
      <c r="H120" s="157">
        <v>219</v>
      </c>
      <c r="I120" s="159">
        <v>218</v>
      </c>
      <c r="J120" s="160" t="s">
        <v>664</v>
      </c>
      <c r="K120" s="161">
        <f t="shared" si="23"/>
        <v>35.5</v>
      </c>
      <c r="L120" s="162">
        <f t="shared" si="24"/>
        <v>0.19346049046321526</v>
      </c>
      <c r="M120" s="157" t="s">
        <v>593</v>
      </c>
      <c r="N120" s="163">
        <v>42103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28</v>
      </c>
      <c r="B121" s="155">
        <v>42114</v>
      </c>
      <c r="C121" s="155"/>
      <c r="D121" s="156" t="s">
        <v>665</v>
      </c>
      <c r="E121" s="157" t="s">
        <v>590</v>
      </c>
      <c r="F121" s="158">
        <f>(227+237)/2</f>
        <v>232</v>
      </c>
      <c r="G121" s="157"/>
      <c r="H121" s="157">
        <v>298</v>
      </c>
      <c r="I121" s="159">
        <v>298</v>
      </c>
      <c r="J121" s="160" t="s">
        <v>623</v>
      </c>
      <c r="K121" s="161">
        <f t="shared" si="23"/>
        <v>66</v>
      </c>
      <c r="L121" s="162">
        <f t="shared" si="24"/>
        <v>0.28448275862068967</v>
      </c>
      <c r="M121" s="157" t="s">
        <v>593</v>
      </c>
      <c r="N121" s="163">
        <v>42823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29</v>
      </c>
      <c r="B122" s="155">
        <v>42128</v>
      </c>
      <c r="C122" s="155"/>
      <c r="D122" s="156" t="s">
        <v>666</v>
      </c>
      <c r="E122" s="157" t="s">
        <v>602</v>
      </c>
      <c r="F122" s="158">
        <v>385</v>
      </c>
      <c r="G122" s="157"/>
      <c r="H122" s="157">
        <f>212.5+331</f>
        <v>543.5</v>
      </c>
      <c r="I122" s="159">
        <v>510</v>
      </c>
      <c r="J122" s="160" t="s">
        <v>667</v>
      </c>
      <c r="K122" s="161">
        <f t="shared" si="23"/>
        <v>158.5</v>
      </c>
      <c r="L122" s="162">
        <f t="shared" si="24"/>
        <v>0.41168831168831171</v>
      </c>
      <c r="M122" s="157" t="s">
        <v>593</v>
      </c>
      <c r="N122" s="163">
        <v>42235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30</v>
      </c>
      <c r="B123" s="155">
        <v>42128</v>
      </c>
      <c r="C123" s="155"/>
      <c r="D123" s="156" t="s">
        <v>668</v>
      </c>
      <c r="E123" s="157" t="s">
        <v>602</v>
      </c>
      <c r="F123" s="158">
        <v>115.5</v>
      </c>
      <c r="G123" s="157"/>
      <c r="H123" s="157">
        <v>146</v>
      </c>
      <c r="I123" s="159">
        <v>142</v>
      </c>
      <c r="J123" s="160" t="s">
        <v>669</v>
      </c>
      <c r="K123" s="161">
        <f t="shared" si="23"/>
        <v>30.5</v>
      </c>
      <c r="L123" s="162">
        <f t="shared" si="24"/>
        <v>0.26406926406926406</v>
      </c>
      <c r="M123" s="157" t="s">
        <v>593</v>
      </c>
      <c r="N123" s="163">
        <v>42202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31</v>
      </c>
      <c r="B124" s="155">
        <v>42151</v>
      </c>
      <c r="C124" s="155"/>
      <c r="D124" s="156" t="s">
        <v>540</v>
      </c>
      <c r="E124" s="157" t="s">
        <v>602</v>
      </c>
      <c r="F124" s="158">
        <v>237.5</v>
      </c>
      <c r="G124" s="157"/>
      <c r="H124" s="157">
        <v>279.5</v>
      </c>
      <c r="I124" s="159">
        <v>278</v>
      </c>
      <c r="J124" s="160" t="s">
        <v>623</v>
      </c>
      <c r="K124" s="161">
        <f t="shared" si="23"/>
        <v>42</v>
      </c>
      <c r="L124" s="162">
        <f t="shared" si="24"/>
        <v>0.17684210526315788</v>
      </c>
      <c r="M124" s="157" t="s">
        <v>593</v>
      </c>
      <c r="N124" s="163">
        <v>42222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32</v>
      </c>
      <c r="B125" s="155">
        <v>42174</v>
      </c>
      <c r="C125" s="155"/>
      <c r="D125" s="156" t="s">
        <v>641</v>
      </c>
      <c r="E125" s="157" t="s">
        <v>590</v>
      </c>
      <c r="F125" s="158">
        <v>340</v>
      </c>
      <c r="G125" s="157"/>
      <c r="H125" s="157">
        <v>448</v>
      </c>
      <c r="I125" s="159">
        <v>448</v>
      </c>
      <c r="J125" s="160" t="s">
        <v>623</v>
      </c>
      <c r="K125" s="161">
        <f t="shared" si="23"/>
        <v>108</v>
      </c>
      <c r="L125" s="162">
        <f t="shared" si="24"/>
        <v>0.31764705882352939</v>
      </c>
      <c r="M125" s="157" t="s">
        <v>593</v>
      </c>
      <c r="N125" s="163">
        <v>43018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33</v>
      </c>
      <c r="B126" s="155">
        <v>42191</v>
      </c>
      <c r="C126" s="155"/>
      <c r="D126" s="156" t="s">
        <v>670</v>
      </c>
      <c r="E126" s="157" t="s">
        <v>590</v>
      </c>
      <c r="F126" s="158">
        <v>390</v>
      </c>
      <c r="G126" s="157"/>
      <c r="H126" s="157">
        <v>460</v>
      </c>
      <c r="I126" s="159">
        <v>460</v>
      </c>
      <c r="J126" s="160" t="s">
        <v>623</v>
      </c>
      <c r="K126" s="161">
        <f t="shared" si="23"/>
        <v>70</v>
      </c>
      <c r="L126" s="162">
        <f t="shared" si="24"/>
        <v>0.17948717948717949</v>
      </c>
      <c r="M126" s="157" t="s">
        <v>593</v>
      </c>
      <c r="N126" s="163">
        <v>42478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4">
        <v>34</v>
      </c>
      <c r="B127" s="165">
        <v>42195</v>
      </c>
      <c r="C127" s="165"/>
      <c r="D127" s="166" t="s">
        <v>671</v>
      </c>
      <c r="E127" s="167" t="s">
        <v>590</v>
      </c>
      <c r="F127" s="168">
        <v>122.5</v>
      </c>
      <c r="G127" s="168"/>
      <c r="H127" s="169">
        <v>61</v>
      </c>
      <c r="I127" s="169">
        <v>172</v>
      </c>
      <c r="J127" s="170" t="s">
        <v>672</v>
      </c>
      <c r="K127" s="171">
        <f t="shared" si="23"/>
        <v>-61.5</v>
      </c>
      <c r="L127" s="172">
        <f t="shared" si="24"/>
        <v>-0.50204081632653064</v>
      </c>
      <c r="M127" s="168" t="s">
        <v>603</v>
      </c>
      <c r="N127" s="165">
        <v>43333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35</v>
      </c>
      <c r="B128" s="155">
        <v>42219</v>
      </c>
      <c r="C128" s="155"/>
      <c r="D128" s="156" t="s">
        <v>673</v>
      </c>
      <c r="E128" s="157" t="s">
        <v>590</v>
      </c>
      <c r="F128" s="158">
        <v>297.5</v>
      </c>
      <c r="G128" s="157"/>
      <c r="H128" s="157">
        <v>350</v>
      </c>
      <c r="I128" s="159">
        <v>360</v>
      </c>
      <c r="J128" s="160" t="s">
        <v>674</v>
      </c>
      <c r="K128" s="161">
        <f t="shared" si="23"/>
        <v>52.5</v>
      </c>
      <c r="L128" s="162">
        <f t="shared" si="24"/>
        <v>0.17647058823529413</v>
      </c>
      <c r="M128" s="157" t="s">
        <v>593</v>
      </c>
      <c r="N128" s="163">
        <v>42232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36</v>
      </c>
      <c r="B129" s="155">
        <v>42219</v>
      </c>
      <c r="C129" s="155"/>
      <c r="D129" s="156" t="s">
        <v>675</v>
      </c>
      <c r="E129" s="157" t="s">
        <v>590</v>
      </c>
      <c r="F129" s="158">
        <v>115.5</v>
      </c>
      <c r="G129" s="157"/>
      <c r="H129" s="157">
        <v>149</v>
      </c>
      <c r="I129" s="159">
        <v>140</v>
      </c>
      <c r="J129" s="160" t="s">
        <v>676</v>
      </c>
      <c r="K129" s="161">
        <f t="shared" si="23"/>
        <v>33.5</v>
      </c>
      <c r="L129" s="162">
        <f t="shared" si="24"/>
        <v>0.29004329004329005</v>
      </c>
      <c r="M129" s="157" t="s">
        <v>593</v>
      </c>
      <c r="N129" s="163">
        <v>42740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37</v>
      </c>
      <c r="B130" s="155">
        <v>42251</v>
      </c>
      <c r="C130" s="155"/>
      <c r="D130" s="156" t="s">
        <v>540</v>
      </c>
      <c r="E130" s="157" t="s">
        <v>590</v>
      </c>
      <c r="F130" s="158">
        <v>226</v>
      </c>
      <c r="G130" s="157"/>
      <c r="H130" s="157">
        <v>292</v>
      </c>
      <c r="I130" s="159">
        <v>292</v>
      </c>
      <c r="J130" s="160" t="s">
        <v>677</v>
      </c>
      <c r="K130" s="161">
        <f t="shared" si="23"/>
        <v>66</v>
      </c>
      <c r="L130" s="162">
        <f t="shared" si="24"/>
        <v>0.29203539823008851</v>
      </c>
      <c r="M130" s="157" t="s">
        <v>593</v>
      </c>
      <c r="N130" s="163">
        <v>42286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38</v>
      </c>
      <c r="B131" s="155">
        <v>42254</v>
      </c>
      <c r="C131" s="155"/>
      <c r="D131" s="156" t="s">
        <v>665</v>
      </c>
      <c r="E131" s="157" t="s">
        <v>590</v>
      </c>
      <c r="F131" s="158">
        <v>232.5</v>
      </c>
      <c r="G131" s="157"/>
      <c r="H131" s="157">
        <v>312.5</v>
      </c>
      <c r="I131" s="159">
        <v>310</v>
      </c>
      <c r="J131" s="160" t="s">
        <v>623</v>
      </c>
      <c r="K131" s="161">
        <f t="shared" si="23"/>
        <v>80</v>
      </c>
      <c r="L131" s="162">
        <f t="shared" si="24"/>
        <v>0.34408602150537637</v>
      </c>
      <c r="M131" s="157" t="s">
        <v>593</v>
      </c>
      <c r="N131" s="163">
        <v>42823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39</v>
      </c>
      <c r="B132" s="155">
        <v>42268</v>
      </c>
      <c r="C132" s="155"/>
      <c r="D132" s="156" t="s">
        <v>678</v>
      </c>
      <c r="E132" s="157" t="s">
        <v>590</v>
      </c>
      <c r="F132" s="158">
        <v>196.5</v>
      </c>
      <c r="G132" s="157"/>
      <c r="H132" s="157">
        <v>238</v>
      </c>
      <c r="I132" s="159">
        <v>238</v>
      </c>
      <c r="J132" s="160" t="s">
        <v>677</v>
      </c>
      <c r="K132" s="161">
        <f t="shared" si="23"/>
        <v>41.5</v>
      </c>
      <c r="L132" s="162">
        <f t="shared" si="24"/>
        <v>0.21119592875318066</v>
      </c>
      <c r="M132" s="157" t="s">
        <v>593</v>
      </c>
      <c r="N132" s="163">
        <v>42291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40</v>
      </c>
      <c r="B133" s="155">
        <v>42271</v>
      </c>
      <c r="C133" s="155"/>
      <c r="D133" s="156" t="s">
        <v>621</v>
      </c>
      <c r="E133" s="157" t="s">
        <v>590</v>
      </c>
      <c r="F133" s="158">
        <v>65</v>
      </c>
      <c r="G133" s="157"/>
      <c r="H133" s="157">
        <v>82</v>
      </c>
      <c r="I133" s="159">
        <v>82</v>
      </c>
      <c r="J133" s="160" t="s">
        <v>677</v>
      </c>
      <c r="K133" s="161">
        <f t="shared" si="23"/>
        <v>17</v>
      </c>
      <c r="L133" s="162">
        <f t="shared" si="24"/>
        <v>0.26153846153846155</v>
      </c>
      <c r="M133" s="157" t="s">
        <v>593</v>
      </c>
      <c r="N133" s="163">
        <v>42578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41</v>
      </c>
      <c r="B134" s="155">
        <v>42291</v>
      </c>
      <c r="C134" s="155"/>
      <c r="D134" s="156" t="s">
        <v>679</v>
      </c>
      <c r="E134" s="157" t="s">
        <v>590</v>
      </c>
      <c r="F134" s="158">
        <v>144</v>
      </c>
      <c r="G134" s="157"/>
      <c r="H134" s="157">
        <v>182.5</v>
      </c>
      <c r="I134" s="159">
        <v>181</v>
      </c>
      <c r="J134" s="160" t="s">
        <v>677</v>
      </c>
      <c r="K134" s="161">
        <f t="shared" si="23"/>
        <v>38.5</v>
      </c>
      <c r="L134" s="162">
        <f t="shared" si="24"/>
        <v>0.2673611111111111</v>
      </c>
      <c r="M134" s="157" t="s">
        <v>593</v>
      </c>
      <c r="N134" s="163">
        <v>42817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42</v>
      </c>
      <c r="B135" s="155">
        <v>42291</v>
      </c>
      <c r="C135" s="155"/>
      <c r="D135" s="156" t="s">
        <v>680</v>
      </c>
      <c r="E135" s="157" t="s">
        <v>590</v>
      </c>
      <c r="F135" s="158">
        <v>264</v>
      </c>
      <c r="G135" s="157"/>
      <c r="H135" s="157">
        <v>311</v>
      </c>
      <c r="I135" s="159">
        <v>311</v>
      </c>
      <c r="J135" s="160" t="s">
        <v>677</v>
      </c>
      <c r="K135" s="161">
        <f t="shared" si="23"/>
        <v>47</v>
      </c>
      <c r="L135" s="162">
        <f t="shared" si="24"/>
        <v>0.17803030303030304</v>
      </c>
      <c r="M135" s="157" t="s">
        <v>593</v>
      </c>
      <c r="N135" s="163">
        <v>42604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43</v>
      </c>
      <c r="B136" s="155">
        <v>42318</v>
      </c>
      <c r="C136" s="155"/>
      <c r="D136" s="156" t="s">
        <v>681</v>
      </c>
      <c r="E136" s="157" t="s">
        <v>602</v>
      </c>
      <c r="F136" s="158">
        <v>549.5</v>
      </c>
      <c r="G136" s="157"/>
      <c r="H136" s="157">
        <v>630</v>
      </c>
      <c r="I136" s="159">
        <v>630</v>
      </c>
      <c r="J136" s="160" t="s">
        <v>677</v>
      </c>
      <c r="K136" s="161">
        <f t="shared" si="23"/>
        <v>80.5</v>
      </c>
      <c r="L136" s="162">
        <f t="shared" si="24"/>
        <v>0.1464968152866242</v>
      </c>
      <c r="M136" s="157" t="s">
        <v>593</v>
      </c>
      <c r="N136" s="163">
        <v>42419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44</v>
      </c>
      <c r="B137" s="155">
        <v>42342</v>
      </c>
      <c r="C137" s="155"/>
      <c r="D137" s="156" t="s">
        <v>682</v>
      </c>
      <c r="E137" s="157" t="s">
        <v>590</v>
      </c>
      <c r="F137" s="158">
        <v>1027.5</v>
      </c>
      <c r="G137" s="157"/>
      <c r="H137" s="157">
        <v>1315</v>
      </c>
      <c r="I137" s="159">
        <v>1250</v>
      </c>
      <c r="J137" s="160" t="s">
        <v>677</v>
      </c>
      <c r="K137" s="161">
        <f t="shared" si="23"/>
        <v>287.5</v>
      </c>
      <c r="L137" s="162">
        <f t="shared" si="24"/>
        <v>0.27980535279805352</v>
      </c>
      <c r="M137" s="157" t="s">
        <v>593</v>
      </c>
      <c r="N137" s="163">
        <v>43244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45</v>
      </c>
      <c r="B138" s="155">
        <v>42367</v>
      </c>
      <c r="C138" s="155"/>
      <c r="D138" s="156" t="s">
        <v>683</v>
      </c>
      <c r="E138" s="157" t="s">
        <v>590</v>
      </c>
      <c r="F138" s="158">
        <v>465</v>
      </c>
      <c r="G138" s="157"/>
      <c r="H138" s="157">
        <v>540</v>
      </c>
      <c r="I138" s="159">
        <v>540</v>
      </c>
      <c r="J138" s="160" t="s">
        <v>677</v>
      </c>
      <c r="K138" s="161">
        <f t="shared" si="23"/>
        <v>75</v>
      </c>
      <c r="L138" s="162">
        <f t="shared" si="24"/>
        <v>0.16129032258064516</v>
      </c>
      <c r="M138" s="157" t="s">
        <v>593</v>
      </c>
      <c r="N138" s="163">
        <v>42530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46</v>
      </c>
      <c r="B139" s="155">
        <v>42380</v>
      </c>
      <c r="C139" s="155"/>
      <c r="D139" s="156" t="s">
        <v>403</v>
      </c>
      <c r="E139" s="157" t="s">
        <v>602</v>
      </c>
      <c r="F139" s="158">
        <v>81</v>
      </c>
      <c r="G139" s="157"/>
      <c r="H139" s="157">
        <v>110</v>
      </c>
      <c r="I139" s="159">
        <v>110</v>
      </c>
      <c r="J139" s="160" t="s">
        <v>677</v>
      </c>
      <c r="K139" s="161">
        <f t="shared" si="23"/>
        <v>29</v>
      </c>
      <c r="L139" s="162">
        <f t="shared" si="24"/>
        <v>0.35802469135802467</v>
      </c>
      <c r="M139" s="157" t="s">
        <v>593</v>
      </c>
      <c r="N139" s="163">
        <v>42745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47</v>
      </c>
      <c r="B140" s="155">
        <v>42382</v>
      </c>
      <c r="C140" s="155"/>
      <c r="D140" s="156" t="s">
        <v>684</v>
      </c>
      <c r="E140" s="157" t="s">
        <v>602</v>
      </c>
      <c r="F140" s="158">
        <v>417.5</v>
      </c>
      <c r="G140" s="157"/>
      <c r="H140" s="157">
        <v>547</v>
      </c>
      <c r="I140" s="159">
        <v>535</v>
      </c>
      <c r="J140" s="160" t="s">
        <v>677</v>
      </c>
      <c r="K140" s="161">
        <f t="shared" si="23"/>
        <v>129.5</v>
      </c>
      <c r="L140" s="162">
        <f t="shared" si="24"/>
        <v>0.31017964071856285</v>
      </c>
      <c r="M140" s="157" t="s">
        <v>593</v>
      </c>
      <c r="N140" s="163">
        <v>42578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48</v>
      </c>
      <c r="B141" s="155">
        <v>42408</v>
      </c>
      <c r="C141" s="155"/>
      <c r="D141" s="156" t="s">
        <v>685</v>
      </c>
      <c r="E141" s="157" t="s">
        <v>590</v>
      </c>
      <c r="F141" s="158">
        <v>650</v>
      </c>
      <c r="G141" s="157"/>
      <c r="H141" s="157">
        <v>800</v>
      </c>
      <c r="I141" s="159">
        <v>800</v>
      </c>
      <c r="J141" s="160" t="s">
        <v>677</v>
      </c>
      <c r="K141" s="161">
        <f t="shared" si="23"/>
        <v>150</v>
      </c>
      <c r="L141" s="162">
        <f t="shared" si="24"/>
        <v>0.23076923076923078</v>
      </c>
      <c r="M141" s="157" t="s">
        <v>593</v>
      </c>
      <c r="N141" s="163">
        <v>43154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49</v>
      </c>
      <c r="B142" s="155">
        <v>42433</v>
      </c>
      <c r="C142" s="155"/>
      <c r="D142" s="156" t="s">
        <v>237</v>
      </c>
      <c r="E142" s="157" t="s">
        <v>590</v>
      </c>
      <c r="F142" s="158">
        <v>437.5</v>
      </c>
      <c r="G142" s="157"/>
      <c r="H142" s="157">
        <v>504.5</v>
      </c>
      <c r="I142" s="159">
        <v>522</v>
      </c>
      <c r="J142" s="160" t="s">
        <v>686</v>
      </c>
      <c r="K142" s="161">
        <f t="shared" si="23"/>
        <v>67</v>
      </c>
      <c r="L142" s="162">
        <f t="shared" si="24"/>
        <v>0.15314285714285714</v>
      </c>
      <c r="M142" s="157" t="s">
        <v>593</v>
      </c>
      <c r="N142" s="163">
        <v>42480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50</v>
      </c>
      <c r="B143" s="155">
        <v>42438</v>
      </c>
      <c r="C143" s="155"/>
      <c r="D143" s="156" t="s">
        <v>687</v>
      </c>
      <c r="E143" s="157" t="s">
        <v>590</v>
      </c>
      <c r="F143" s="158">
        <v>189.5</v>
      </c>
      <c r="G143" s="157"/>
      <c r="H143" s="157">
        <v>218</v>
      </c>
      <c r="I143" s="159">
        <v>218</v>
      </c>
      <c r="J143" s="160" t="s">
        <v>677</v>
      </c>
      <c r="K143" s="161">
        <f t="shared" si="23"/>
        <v>28.5</v>
      </c>
      <c r="L143" s="162">
        <f t="shared" si="24"/>
        <v>0.15039577836411611</v>
      </c>
      <c r="M143" s="157" t="s">
        <v>593</v>
      </c>
      <c r="N143" s="163">
        <v>43034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4">
        <v>51</v>
      </c>
      <c r="B144" s="165">
        <v>42471</v>
      </c>
      <c r="C144" s="165"/>
      <c r="D144" s="173" t="s">
        <v>688</v>
      </c>
      <c r="E144" s="168" t="s">
        <v>590</v>
      </c>
      <c r="F144" s="168">
        <v>36.5</v>
      </c>
      <c r="G144" s="169"/>
      <c r="H144" s="169">
        <v>15.85</v>
      </c>
      <c r="I144" s="169">
        <v>60</v>
      </c>
      <c r="J144" s="170" t="s">
        <v>689</v>
      </c>
      <c r="K144" s="171">
        <f t="shared" si="23"/>
        <v>-20.65</v>
      </c>
      <c r="L144" s="172">
        <f t="shared" si="24"/>
        <v>-0.5657534246575342</v>
      </c>
      <c r="M144" s="168" t="s">
        <v>603</v>
      </c>
      <c r="N144" s="176">
        <v>43627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52</v>
      </c>
      <c r="B145" s="155">
        <v>42472</v>
      </c>
      <c r="C145" s="155"/>
      <c r="D145" s="156" t="s">
        <v>690</v>
      </c>
      <c r="E145" s="157" t="s">
        <v>590</v>
      </c>
      <c r="F145" s="158">
        <v>93</v>
      </c>
      <c r="G145" s="157"/>
      <c r="H145" s="157">
        <v>149</v>
      </c>
      <c r="I145" s="159">
        <v>140</v>
      </c>
      <c r="J145" s="160" t="s">
        <v>691</v>
      </c>
      <c r="K145" s="161">
        <f t="shared" si="23"/>
        <v>56</v>
      </c>
      <c r="L145" s="162">
        <f t="shared" si="24"/>
        <v>0.60215053763440862</v>
      </c>
      <c r="M145" s="157" t="s">
        <v>593</v>
      </c>
      <c r="N145" s="163">
        <v>42740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53</v>
      </c>
      <c r="B146" s="155">
        <v>42472</v>
      </c>
      <c r="C146" s="155"/>
      <c r="D146" s="156" t="s">
        <v>692</v>
      </c>
      <c r="E146" s="157" t="s">
        <v>590</v>
      </c>
      <c r="F146" s="158">
        <v>130</v>
      </c>
      <c r="G146" s="157"/>
      <c r="H146" s="157">
        <v>150</v>
      </c>
      <c r="I146" s="159" t="s">
        <v>693</v>
      </c>
      <c r="J146" s="160" t="s">
        <v>677</v>
      </c>
      <c r="K146" s="161">
        <f t="shared" si="23"/>
        <v>20</v>
      </c>
      <c r="L146" s="162">
        <f t="shared" si="24"/>
        <v>0.15384615384615385</v>
      </c>
      <c r="M146" s="157" t="s">
        <v>593</v>
      </c>
      <c r="N146" s="163">
        <v>42564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54</v>
      </c>
      <c r="B147" s="155">
        <v>42473</v>
      </c>
      <c r="C147" s="155"/>
      <c r="D147" s="156" t="s">
        <v>694</v>
      </c>
      <c r="E147" s="157" t="s">
        <v>590</v>
      </c>
      <c r="F147" s="158">
        <v>196</v>
      </c>
      <c r="G147" s="157"/>
      <c r="H147" s="157">
        <v>299</v>
      </c>
      <c r="I147" s="159">
        <v>299</v>
      </c>
      <c r="J147" s="160" t="s">
        <v>677</v>
      </c>
      <c r="K147" s="161">
        <v>103</v>
      </c>
      <c r="L147" s="162">
        <v>0.52551020408163296</v>
      </c>
      <c r="M147" s="157" t="s">
        <v>593</v>
      </c>
      <c r="N147" s="163">
        <v>42620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55</v>
      </c>
      <c r="B148" s="155">
        <v>42473</v>
      </c>
      <c r="C148" s="155"/>
      <c r="D148" s="156" t="s">
        <v>695</v>
      </c>
      <c r="E148" s="157" t="s">
        <v>590</v>
      </c>
      <c r="F148" s="158">
        <v>88</v>
      </c>
      <c r="G148" s="157"/>
      <c r="H148" s="157">
        <v>103</v>
      </c>
      <c r="I148" s="159">
        <v>103</v>
      </c>
      <c r="J148" s="160" t="s">
        <v>677</v>
      </c>
      <c r="K148" s="161">
        <v>15</v>
      </c>
      <c r="L148" s="162">
        <v>0.170454545454545</v>
      </c>
      <c r="M148" s="157" t="s">
        <v>593</v>
      </c>
      <c r="N148" s="163">
        <v>42530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56</v>
      </c>
      <c r="B149" s="155">
        <v>42492</v>
      </c>
      <c r="C149" s="155"/>
      <c r="D149" s="156" t="s">
        <v>696</v>
      </c>
      <c r="E149" s="157" t="s">
        <v>590</v>
      </c>
      <c r="F149" s="158">
        <v>127.5</v>
      </c>
      <c r="G149" s="157"/>
      <c r="H149" s="157">
        <v>148</v>
      </c>
      <c r="I149" s="159" t="s">
        <v>697</v>
      </c>
      <c r="J149" s="160" t="s">
        <v>677</v>
      </c>
      <c r="K149" s="161">
        <f t="shared" ref="K149:K153" si="25">H149-F149</f>
        <v>20.5</v>
      </c>
      <c r="L149" s="162">
        <f t="shared" ref="L149:L153" si="26">K149/F149</f>
        <v>0.16078431372549021</v>
      </c>
      <c r="M149" s="157" t="s">
        <v>593</v>
      </c>
      <c r="N149" s="163">
        <v>42564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57</v>
      </c>
      <c r="B150" s="155">
        <v>42493</v>
      </c>
      <c r="C150" s="155"/>
      <c r="D150" s="156" t="s">
        <v>698</v>
      </c>
      <c r="E150" s="157" t="s">
        <v>590</v>
      </c>
      <c r="F150" s="158">
        <v>675</v>
      </c>
      <c r="G150" s="157"/>
      <c r="H150" s="157">
        <v>815</v>
      </c>
      <c r="I150" s="159" t="s">
        <v>699</v>
      </c>
      <c r="J150" s="160" t="s">
        <v>677</v>
      </c>
      <c r="K150" s="161">
        <f t="shared" si="25"/>
        <v>140</v>
      </c>
      <c r="L150" s="162">
        <f t="shared" si="26"/>
        <v>0.2074074074074074</v>
      </c>
      <c r="M150" s="157" t="s">
        <v>593</v>
      </c>
      <c r="N150" s="163">
        <v>43154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64">
        <v>58</v>
      </c>
      <c r="B151" s="165">
        <v>42522</v>
      </c>
      <c r="C151" s="165"/>
      <c r="D151" s="166" t="s">
        <v>700</v>
      </c>
      <c r="E151" s="167" t="s">
        <v>590</v>
      </c>
      <c r="F151" s="168">
        <v>500</v>
      </c>
      <c r="G151" s="168"/>
      <c r="H151" s="169">
        <v>232.5</v>
      </c>
      <c r="I151" s="169" t="s">
        <v>701</v>
      </c>
      <c r="J151" s="170" t="s">
        <v>702</v>
      </c>
      <c r="K151" s="171">
        <f t="shared" si="25"/>
        <v>-267.5</v>
      </c>
      <c r="L151" s="172">
        <f t="shared" si="26"/>
        <v>-0.53500000000000003</v>
      </c>
      <c r="M151" s="168" t="s">
        <v>603</v>
      </c>
      <c r="N151" s="165">
        <v>43735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59</v>
      </c>
      <c r="B152" s="155">
        <v>42527</v>
      </c>
      <c r="C152" s="155"/>
      <c r="D152" s="156" t="s">
        <v>542</v>
      </c>
      <c r="E152" s="157" t="s">
        <v>590</v>
      </c>
      <c r="F152" s="158">
        <v>110</v>
      </c>
      <c r="G152" s="157"/>
      <c r="H152" s="157">
        <v>126.5</v>
      </c>
      <c r="I152" s="159">
        <v>125</v>
      </c>
      <c r="J152" s="160" t="s">
        <v>629</v>
      </c>
      <c r="K152" s="161">
        <f t="shared" si="25"/>
        <v>16.5</v>
      </c>
      <c r="L152" s="162">
        <f t="shared" si="26"/>
        <v>0.15</v>
      </c>
      <c r="M152" s="157" t="s">
        <v>593</v>
      </c>
      <c r="N152" s="163">
        <v>42552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60</v>
      </c>
      <c r="B153" s="155">
        <v>42538</v>
      </c>
      <c r="C153" s="155"/>
      <c r="D153" s="156" t="s">
        <v>703</v>
      </c>
      <c r="E153" s="157" t="s">
        <v>590</v>
      </c>
      <c r="F153" s="158">
        <v>44</v>
      </c>
      <c r="G153" s="157"/>
      <c r="H153" s="157">
        <v>69.5</v>
      </c>
      <c r="I153" s="159">
        <v>69.5</v>
      </c>
      <c r="J153" s="160" t="s">
        <v>704</v>
      </c>
      <c r="K153" s="161">
        <f t="shared" si="25"/>
        <v>25.5</v>
      </c>
      <c r="L153" s="162">
        <f t="shared" si="26"/>
        <v>0.57954545454545459</v>
      </c>
      <c r="M153" s="157" t="s">
        <v>593</v>
      </c>
      <c r="N153" s="163">
        <v>42977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61</v>
      </c>
      <c r="B154" s="155">
        <v>42549</v>
      </c>
      <c r="C154" s="155"/>
      <c r="D154" s="156" t="s">
        <v>705</v>
      </c>
      <c r="E154" s="157" t="s">
        <v>590</v>
      </c>
      <c r="F154" s="158">
        <v>262.5</v>
      </c>
      <c r="G154" s="157"/>
      <c r="H154" s="157">
        <v>340</v>
      </c>
      <c r="I154" s="159">
        <v>333</v>
      </c>
      <c r="J154" s="160" t="s">
        <v>706</v>
      </c>
      <c r="K154" s="161">
        <v>77.5</v>
      </c>
      <c r="L154" s="162">
        <v>0.29523809523809502</v>
      </c>
      <c r="M154" s="157" t="s">
        <v>593</v>
      </c>
      <c r="N154" s="163">
        <v>43017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62</v>
      </c>
      <c r="B155" s="155">
        <v>42549</v>
      </c>
      <c r="C155" s="155"/>
      <c r="D155" s="156" t="s">
        <v>707</v>
      </c>
      <c r="E155" s="157" t="s">
        <v>590</v>
      </c>
      <c r="F155" s="158">
        <v>840</v>
      </c>
      <c r="G155" s="157"/>
      <c r="H155" s="157">
        <v>1230</v>
      </c>
      <c r="I155" s="159">
        <v>1230</v>
      </c>
      <c r="J155" s="160" t="s">
        <v>677</v>
      </c>
      <c r="K155" s="161">
        <v>390</v>
      </c>
      <c r="L155" s="162">
        <v>0.46428571428571402</v>
      </c>
      <c r="M155" s="157" t="s">
        <v>593</v>
      </c>
      <c r="N155" s="163">
        <v>42649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77">
        <v>63</v>
      </c>
      <c r="B156" s="178">
        <v>42556</v>
      </c>
      <c r="C156" s="178"/>
      <c r="D156" s="179" t="s">
        <v>708</v>
      </c>
      <c r="E156" s="180" t="s">
        <v>590</v>
      </c>
      <c r="F156" s="180">
        <v>395</v>
      </c>
      <c r="G156" s="181"/>
      <c r="H156" s="181">
        <f>(468.5+342.5)/2</f>
        <v>405.5</v>
      </c>
      <c r="I156" s="181">
        <v>510</v>
      </c>
      <c r="J156" s="182" t="s">
        <v>709</v>
      </c>
      <c r="K156" s="183">
        <f t="shared" ref="K156:K162" si="27">H156-F156</f>
        <v>10.5</v>
      </c>
      <c r="L156" s="184">
        <f t="shared" ref="L156:L162" si="28">K156/F156</f>
        <v>2.6582278481012658E-2</v>
      </c>
      <c r="M156" s="180" t="s">
        <v>610</v>
      </c>
      <c r="N156" s="178">
        <v>43606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4">
        <v>64</v>
      </c>
      <c r="B157" s="165">
        <v>42584</v>
      </c>
      <c r="C157" s="165"/>
      <c r="D157" s="166" t="s">
        <v>710</v>
      </c>
      <c r="E157" s="167" t="s">
        <v>602</v>
      </c>
      <c r="F157" s="168">
        <f>169.5-12.8</f>
        <v>156.69999999999999</v>
      </c>
      <c r="G157" s="168"/>
      <c r="H157" s="169">
        <v>77</v>
      </c>
      <c r="I157" s="169" t="s">
        <v>711</v>
      </c>
      <c r="J157" s="170" t="s">
        <v>712</v>
      </c>
      <c r="K157" s="171">
        <f t="shared" si="27"/>
        <v>-79.699999999999989</v>
      </c>
      <c r="L157" s="172">
        <f t="shared" si="28"/>
        <v>-0.50861518825781749</v>
      </c>
      <c r="M157" s="168" t="s">
        <v>603</v>
      </c>
      <c r="N157" s="165">
        <v>43522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4">
        <v>65</v>
      </c>
      <c r="B158" s="165">
        <v>42586</v>
      </c>
      <c r="C158" s="165"/>
      <c r="D158" s="166" t="s">
        <v>713</v>
      </c>
      <c r="E158" s="167" t="s">
        <v>590</v>
      </c>
      <c r="F158" s="168">
        <v>400</v>
      </c>
      <c r="G158" s="168"/>
      <c r="H158" s="169">
        <v>305</v>
      </c>
      <c r="I158" s="169">
        <v>475</v>
      </c>
      <c r="J158" s="170" t="s">
        <v>714</v>
      </c>
      <c r="K158" s="171">
        <f t="shared" si="27"/>
        <v>-95</v>
      </c>
      <c r="L158" s="172">
        <f t="shared" si="28"/>
        <v>-0.23749999999999999</v>
      </c>
      <c r="M158" s="168" t="s">
        <v>603</v>
      </c>
      <c r="N158" s="165">
        <v>43606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66</v>
      </c>
      <c r="B159" s="155">
        <v>42593</v>
      </c>
      <c r="C159" s="155"/>
      <c r="D159" s="156" t="s">
        <v>715</v>
      </c>
      <c r="E159" s="157" t="s">
        <v>590</v>
      </c>
      <c r="F159" s="158">
        <v>86.5</v>
      </c>
      <c r="G159" s="157"/>
      <c r="H159" s="157">
        <v>130</v>
      </c>
      <c r="I159" s="159">
        <v>130</v>
      </c>
      <c r="J159" s="160" t="s">
        <v>716</v>
      </c>
      <c r="K159" s="161">
        <f t="shared" si="27"/>
        <v>43.5</v>
      </c>
      <c r="L159" s="162">
        <f t="shared" si="28"/>
        <v>0.50289017341040465</v>
      </c>
      <c r="M159" s="157" t="s">
        <v>593</v>
      </c>
      <c r="N159" s="163">
        <v>43091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4">
        <v>67</v>
      </c>
      <c r="B160" s="165">
        <v>42600</v>
      </c>
      <c r="C160" s="165"/>
      <c r="D160" s="166" t="s">
        <v>122</v>
      </c>
      <c r="E160" s="167" t="s">
        <v>590</v>
      </c>
      <c r="F160" s="168">
        <v>133.5</v>
      </c>
      <c r="G160" s="168"/>
      <c r="H160" s="169">
        <v>126.5</v>
      </c>
      <c r="I160" s="169">
        <v>178</v>
      </c>
      <c r="J160" s="170" t="s">
        <v>717</v>
      </c>
      <c r="K160" s="171">
        <f t="shared" si="27"/>
        <v>-7</v>
      </c>
      <c r="L160" s="172">
        <f t="shared" si="28"/>
        <v>-5.2434456928838954E-2</v>
      </c>
      <c r="M160" s="168" t="s">
        <v>603</v>
      </c>
      <c r="N160" s="165">
        <v>42615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68</v>
      </c>
      <c r="B161" s="155">
        <v>42613</v>
      </c>
      <c r="C161" s="155"/>
      <c r="D161" s="156" t="s">
        <v>718</v>
      </c>
      <c r="E161" s="157" t="s">
        <v>590</v>
      </c>
      <c r="F161" s="158">
        <v>560</v>
      </c>
      <c r="G161" s="157"/>
      <c r="H161" s="157">
        <v>725</v>
      </c>
      <c r="I161" s="159">
        <v>725</v>
      </c>
      <c r="J161" s="160" t="s">
        <v>623</v>
      </c>
      <c r="K161" s="161">
        <f t="shared" si="27"/>
        <v>165</v>
      </c>
      <c r="L161" s="162">
        <f t="shared" si="28"/>
        <v>0.29464285714285715</v>
      </c>
      <c r="M161" s="157" t="s">
        <v>593</v>
      </c>
      <c r="N161" s="163">
        <v>42456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69</v>
      </c>
      <c r="B162" s="155">
        <v>42614</v>
      </c>
      <c r="C162" s="155"/>
      <c r="D162" s="156" t="s">
        <v>719</v>
      </c>
      <c r="E162" s="157" t="s">
        <v>590</v>
      </c>
      <c r="F162" s="158">
        <v>160.5</v>
      </c>
      <c r="G162" s="157"/>
      <c r="H162" s="157">
        <v>210</v>
      </c>
      <c r="I162" s="159">
        <v>210</v>
      </c>
      <c r="J162" s="160" t="s">
        <v>623</v>
      </c>
      <c r="K162" s="161">
        <f t="shared" si="27"/>
        <v>49.5</v>
      </c>
      <c r="L162" s="162">
        <f t="shared" si="28"/>
        <v>0.30841121495327101</v>
      </c>
      <c r="M162" s="157" t="s">
        <v>593</v>
      </c>
      <c r="N162" s="163">
        <v>42871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70</v>
      </c>
      <c r="B163" s="155">
        <v>42646</v>
      </c>
      <c r="C163" s="155"/>
      <c r="D163" s="156" t="s">
        <v>415</v>
      </c>
      <c r="E163" s="157" t="s">
        <v>590</v>
      </c>
      <c r="F163" s="158">
        <v>430</v>
      </c>
      <c r="G163" s="157"/>
      <c r="H163" s="157">
        <v>596</v>
      </c>
      <c r="I163" s="159">
        <v>575</v>
      </c>
      <c r="J163" s="160" t="s">
        <v>720</v>
      </c>
      <c r="K163" s="161">
        <v>166</v>
      </c>
      <c r="L163" s="162">
        <v>0.38604651162790699</v>
      </c>
      <c r="M163" s="157" t="s">
        <v>593</v>
      </c>
      <c r="N163" s="163">
        <v>42769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71</v>
      </c>
      <c r="B164" s="155">
        <v>42657</v>
      </c>
      <c r="C164" s="155"/>
      <c r="D164" s="156" t="s">
        <v>721</v>
      </c>
      <c r="E164" s="157" t="s">
        <v>590</v>
      </c>
      <c r="F164" s="158">
        <v>280</v>
      </c>
      <c r="G164" s="157"/>
      <c r="H164" s="157">
        <v>345</v>
      </c>
      <c r="I164" s="159">
        <v>345</v>
      </c>
      <c r="J164" s="160" t="s">
        <v>623</v>
      </c>
      <c r="K164" s="161">
        <f t="shared" ref="K164:K169" si="29">H164-F164</f>
        <v>65</v>
      </c>
      <c r="L164" s="162">
        <f t="shared" ref="L164:L165" si="30">K164/F164</f>
        <v>0.23214285714285715</v>
      </c>
      <c r="M164" s="157" t="s">
        <v>593</v>
      </c>
      <c r="N164" s="163">
        <v>42814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72</v>
      </c>
      <c r="B165" s="155">
        <v>42657</v>
      </c>
      <c r="C165" s="155"/>
      <c r="D165" s="156" t="s">
        <v>722</v>
      </c>
      <c r="E165" s="157" t="s">
        <v>590</v>
      </c>
      <c r="F165" s="158">
        <v>245</v>
      </c>
      <c r="G165" s="157"/>
      <c r="H165" s="157">
        <v>325.5</v>
      </c>
      <c r="I165" s="159">
        <v>330</v>
      </c>
      <c r="J165" s="160" t="s">
        <v>723</v>
      </c>
      <c r="K165" s="161">
        <f t="shared" si="29"/>
        <v>80.5</v>
      </c>
      <c r="L165" s="162">
        <f t="shared" si="30"/>
        <v>0.32857142857142857</v>
      </c>
      <c r="M165" s="157" t="s">
        <v>593</v>
      </c>
      <c r="N165" s="163">
        <v>42769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73</v>
      </c>
      <c r="B166" s="155">
        <v>42660</v>
      </c>
      <c r="C166" s="155"/>
      <c r="D166" s="156" t="s">
        <v>724</v>
      </c>
      <c r="E166" s="157" t="s">
        <v>590</v>
      </c>
      <c r="F166" s="158">
        <v>125</v>
      </c>
      <c r="G166" s="157"/>
      <c r="H166" s="157">
        <v>160</v>
      </c>
      <c r="I166" s="159">
        <v>160</v>
      </c>
      <c r="J166" s="160" t="s">
        <v>677</v>
      </c>
      <c r="K166" s="161">
        <f t="shared" si="29"/>
        <v>35</v>
      </c>
      <c r="L166" s="162">
        <v>0.28000000000000003</v>
      </c>
      <c r="M166" s="157" t="s">
        <v>593</v>
      </c>
      <c r="N166" s="163">
        <v>42803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74</v>
      </c>
      <c r="B167" s="155">
        <v>42660</v>
      </c>
      <c r="C167" s="155"/>
      <c r="D167" s="156" t="s">
        <v>725</v>
      </c>
      <c r="E167" s="157" t="s">
        <v>590</v>
      </c>
      <c r="F167" s="158">
        <v>114</v>
      </c>
      <c r="G167" s="157"/>
      <c r="H167" s="157">
        <v>145</v>
      </c>
      <c r="I167" s="159">
        <v>145</v>
      </c>
      <c r="J167" s="160" t="s">
        <v>677</v>
      </c>
      <c r="K167" s="161">
        <f t="shared" si="29"/>
        <v>31</v>
      </c>
      <c r="L167" s="162">
        <f t="shared" ref="L167:L169" si="31">K167/F167</f>
        <v>0.27192982456140352</v>
      </c>
      <c r="M167" s="157" t="s">
        <v>593</v>
      </c>
      <c r="N167" s="163">
        <v>42859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75</v>
      </c>
      <c r="B168" s="155">
        <v>42660</v>
      </c>
      <c r="C168" s="155"/>
      <c r="D168" s="156" t="s">
        <v>726</v>
      </c>
      <c r="E168" s="157" t="s">
        <v>590</v>
      </c>
      <c r="F168" s="158">
        <v>212</v>
      </c>
      <c r="G168" s="157"/>
      <c r="H168" s="157">
        <v>280</v>
      </c>
      <c r="I168" s="159">
        <v>276</v>
      </c>
      <c r="J168" s="160" t="s">
        <v>727</v>
      </c>
      <c r="K168" s="161">
        <f t="shared" si="29"/>
        <v>68</v>
      </c>
      <c r="L168" s="162">
        <f t="shared" si="31"/>
        <v>0.32075471698113206</v>
      </c>
      <c r="M168" s="157" t="s">
        <v>593</v>
      </c>
      <c r="N168" s="163">
        <v>42858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76</v>
      </c>
      <c r="B169" s="155">
        <v>42678</v>
      </c>
      <c r="C169" s="155"/>
      <c r="D169" s="156" t="s">
        <v>464</v>
      </c>
      <c r="E169" s="157" t="s">
        <v>590</v>
      </c>
      <c r="F169" s="158">
        <v>155</v>
      </c>
      <c r="G169" s="157"/>
      <c r="H169" s="157">
        <v>210</v>
      </c>
      <c r="I169" s="159">
        <v>210</v>
      </c>
      <c r="J169" s="160" t="s">
        <v>728</v>
      </c>
      <c r="K169" s="161">
        <f t="shared" si="29"/>
        <v>55</v>
      </c>
      <c r="L169" s="162">
        <f t="shared" si="31"/>
        <v>0.35483870967741937</v>
      </c>
      <c r="M169" s="157" t="s">
        <v>593</v>
      </c>
      <c r="N169" s="163">
        <v>42944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4">
        <v>77</v>
      </c>
      <c r="B170" s="165">
        <v>42710</v>
      </c>
      <c r="C170" s="165"/>
      <c r="D170" s="166" t="s">
        <v>729</v>
      </c>
      <c r="E170" s="167" t="s">
        <v>590</v>
      </c>
      <c r="F170" s="168">
        <v>150.5</v>
      </c>
      <c r="G170" s="168"/>
      <c r="H170" s="169">
        <v>72.5</v>
      </c>
      <c r="I170" s="169">
        <v>174</v>
      </c>
      <c r="J170" s="170" t="s">
        <v>730</v>
      </c>
      <c r="K170" s="171">
        <v>-78</v>
      </c>
      <c r="L170" s="172">
        <v>-0.51827242524916906</v>
      </c>
      <c r="M170" s="168" t="s">
        <v>603</v>
      </c>
      <c r="N170" s="165">
        <v>43333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78</v>
      </c>
      <c r="B171" s="155">
        <v>42712</v>
      </c>
      <c r="C171" s="155"/>
      <c r="D171" s="156" t="s">
        <v>731</v>
      </c>
      <c r="E171" s="157" t="s">
        <v>590</v>
      </c>
      <c r="F171" s="158">
        <v>380</v>
      </c>
      <c r="G171" s="157"/>
      <c r="H171" s="157">
        <v>478</v>
      </c>
      <c r="I171" s="159">
        <v>468</v>
      </c>
      <c r="J171" s="160" t="s">
        <v>677</v>
      </c>
      <c r="K171" s="161">
        <f t="shared" ref="K171:K173" si="32">H171-F171</f>
        <v>98</v>
      </c>
      <c r="L171" s="162">
        <f t="shared" ref="L171:L173" si="33">K171/F171</f>
        <v>0.25789473684210529</v>
      </c>
      <c r="M171" s="157" t="s">
        <v>593</v>
      </c>
      <c r="N171" s="163">
        <v>43025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79</v>
      </c>
      <c r="B172" s="155">
        <v>42734</v>
      </c>
      <c r="C172" s="155"/>
      <c r="D172" s="156" t="s">
        <v>121</v>
      </c>
      <c r="E172" s="157" t="s">
        <v>590</v>
      </c>
      <c r="F172" s="158">
        <v>305</v>
      </c>
      <c r="G172" s="157"/>
      <c r="H172" s="157">
        <v>375</v>
      </c>
      <c r="I172" s="159">
        <v>375</v>
      </c>
      <c r="J172" s="160" t="s">
        <v>677</v>
      </c>
      <c r="K172" s="161">
        <f t="shared" si="32"/>
        <v>70</v>
      </c>
      <c r="L172" s="162">
        <f t="shared" si="33"/>
        <v>0.22950819672131148</v>
      </c>
      <c r="M172" s="157" t="s">
        <v>593</v>
      </c>
      <c r="N172" s="163">
        <v>42768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80</v>
      </c>
      <c r="B173" s="155">
        <v>42739</v>
      </c>
      <c r="C173" s="155"/>
      <c r="D173" s="156" t="s">
        <v>104</v>
      </c>
      <c r="E173" s="157" t="s">
        <v>590</v>
      </c>
      <c r="F173" s="158">
        <v>99.5</v>
      </c>
      <c r="G173" s="157"/>
      <c r="H173" s="157">
        <v>158</v>
      </c>
      <c r="I173" s="159">
        <v>158</v>
      </c>
      <c r="J173" s="160" t="s">
        <v>677</v>
      </c>
      <c r="K173" s="161">
        <f t="shared" si="32"/>
        <v>58.5</v>
      </c>
      <c r="L173" s="162">
        <f t="shared" si="33"/>
        <v>0.5879396984924623</v>
      </c>
      <c r="M173" s="157" t="s">
        <v>593</v>
      </c>
      <c r="N173" s="163">
        <v>42898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81</v>
      </c>
      <c r="B174" s="155">
        <v>42739</v>
      </c>
      <c r="C174" s="155"/>
      <c r="D174" s="156" t="s">
        <v>104</v>
      </c>
      <c r="E174" s="157" t="s">
        <v>590</v>
      </c>
      <c r="F174" s="158">
        <v>99.5</v>
      </c>
      <c r="G174" s="157"/>
      <c r="H174" s="157">
        <v>158</v>
      </c>
      <c r="I174" s="159">
        <v>158</v>
      </c>
      <c r="J174" s="160" t="s">
        <v>677</v>
      </c>
      <c r="K174" s="161">
        <v>58.5</v>
      </c>
      <c r="L174" s="162">
        <v>0.58793969849246197</v>
      </c>
      <c r="M174" s="157" t="s">
        <v>593</v>
      </c>
      <c r="N174" s="163">
        <v>42898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82</v>
      </c>
      <c r="B175" s="155">
        <v>42786</v>
      </c>
      <c r="C175" s="155"/>
      <c r="D175" s="156" t="s">
        <v>210</v>
      </c>
      <c r="E175" s="157" t="s">
        <v>590</v>
      </c>
      <c r="F175" s="158">
        <v>140.5</v>
      </c>
      <c r="G175" s="157"/>
      <c r="H175" s="157">
        <v>220</v>
      </c>
      <c r="I175" s="159">
        <v>220</v>
      </c>
      <c r="J175" s="160" t="s">
        <v>677</v>
      </c>
      <c r="K175" s="161">
        <f>H175-F175</f>
        <v>79.5</v>
      </c>
      <c r="L175" s="162">
        <f>K175/F175</f>
        <v>0.5658362989323843</v>
      </c>
      <c r="M175" s="157" t="s">
        <v>593</v>
      </c>
      <c r="N175" s="163">
        <v>42864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83</v>
      </c>
      <c r="B176" s="155">
        <v>42786</v>
      </c>
      <c r="C176" s="155"/>
      <c r="D176" s="156" t="s">
        <v>732</v>
      </c>
      <c r="E176" s="157" t="s">
        <v>590</v>
      </c>
      <c r="F176" s="158">
        <v>202.5</v>
      </c>
      <c r="G176" s="157"/>
      <c r="H176" s="157">
        <v>234</v>
      </c>
      <c r="I176" s="159">
        <v>234</v>
      </c>
      <c r="J176" s="160" t="s">
        <v>677</v>
      </c>
      <c r="K176" s="161">
        <v>31.5</v>
      </c>
      <c r="L176" s="162">
        <v>0.155555555555556</v>
      </c>
      <c r="M176" s="157" t="s">
        <v>593</v>
      </c>
      <c r="N176" s="163">
        <v>42836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84</v>
      </c>
      <c r="B177" s="155">
        <v>42818</v>
      </c>
      <c r="C177" s="155"/>
      <c r="D177" s="156" t="s">
        <v>733</v>
      </c>
      <c r="E177" s="157" t="s">
        <v>590</v>
      </c>
      <c r="F177" s="158">
        <v>300.5</v>
      </c>
      <c r="G177" s="157"/>
      <c r="H177" s="157">
        <v>417.5</v>
      </c>
      <c r="I177" s="159">
        <v>420</v>
      </c>
      <c r="J177" s="160" t="s">
        <v>734</v>
      </c>
      <c r="K177" s="161">
        <f>H177-F177</f>
        <v>117</v>
      </c>
      <c r="L177" s="162">
        <f>K177/F177</f>
        <v>0.38935108153078202</v>
      </c>
      <c r="M177" s="157" t="s">
        <v>593</v>
      </c>
      <c r="N177" s="163">
        <v>43070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85</v>
      </c>
      <c r="B178" s="155">
        <v>42818</v>
      </c>
      <c r="C178" s="155"/>
      <c r="D178" s="156" t="s">
        <v>707</v>
      </c>
      <c r="E178" s="157" t="s">
        <v>590</v>
      </c>
      <c r="F178" s="158">
        <v>850</v>
      </c>
      <c r="G178" s="157"/>
      <c r="H178" s="157">
        <v>1042.5</v>
      </c>
      <c r="I178" s="159">
        <v>1023</v>
      </c>
      <c r="J178" s="160" t="s">
        <v>735</v>
      </c>
      <c r="K178" s="161">
        <v>192.5</v>
      </c>
      <c r="L178" s="162">
        <v>0.22647058823529401</v>
      </c>
      <c r="M178" s="157" t="s">
        <v>593</v>
      </c>
      <c r="N178" s="163">
        <v>42830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86</v>
      </c>
      <c r="B179" s="155">
        <v>42830</v>
      </c>
      <c r="C179" s="155"/>
      <c r="D179" s="156" t="s">
        <v>495</v>
      </c>
      <c r="E179" s="157" t="s">
        <v>590</v>
      </c>
      <c r="F179" s="158">
        <v>785</v>
      </c>
      <c r="G179" s="157"/>
      <c r="H179" s="157">
        <v>930</v>
      </c>
      <c r="I179" s="159">
        <v>920</v>
      </c>
      <c r="J179" s="160" t="s">
        <v>736</v>
      </c>
      <c r="K179" s="161">
        <f>H179-F179</f>
        <v>145</v>
      </c>
      <c r="L179" s="162">
        <f>K179/F179</f>
        <v>0.18471337579617833</v>
      </c>
      <c r="M179" s="157" t="s">
        <v>593</v>
      </c>
      <c r="N179" s="163">
        <v>42976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4">
        <v>87</v>
      </c>
      <c r="B180" s="165">
        <v>42831</v>
      </c>
      <c r="C180" s="165"/>
      <c r="D180" s="166" t="s">
        <v>737</v>
      </c>
      <c r="E180" s="167" t="s">
        <v>590</v>
      </c>
      <c r="F180" s="168">
        <v>40</v>
      </c>
      <c r="G180" s="168"/>
      <c r="H180" s="169">
        <v>13.1</v>
      </c>
      <c r="I180" s="169">
        <v>60</v>
      </c>
      <c r="J180" s="170" t="s">
        <v>738</v>
      </c>
      <c r="K180" s="171">
        <v>-26.9</v>
      </c>
      <c r="L180" s="172">
        <v>-0.67249999999999999</v>
      </c>
      <c r="M180" s="168" t="s">
        <v>603</v>
      </c>
      <c r="N180" s="165">
        <v>43138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88</v>
      </c>
      <c r="B181" s="155">
        <v>42837</v>
      </c>
      <c r="C181" s="155"/>
      <c r="D181" s="156" t="s">
        <v>102</v>
      </c>
      <c r="E181" s="157" t="s">
        <v>590</v>
      </c>
      <c r="F181" s="158">
        <v>289.5</v>
      </c>
      <c r="G181" s="157"/>
      <c r="H181" s="157">
        <v>354</v>
      </c>
      <c r="I181" s="159">
        <v>360</v>
      </c>
      <c r="J181" s="160" t="s">
        <v>739</v>
      </c>
      <c r="K181" s="161">
        <f t="shared" ref="K181:K189" si="34">H181-F181</f>
        <v>64.5</v>
      </c>
      <c r="L181" s="162">
        <f t="shared" ref="L181:L189" si="35">K181/F181</f>
        <v>0.22279792746113988</v>
      </c>
      <c r="M181" s="157" t="s">
        <v>593</v>
      </c>
      <c r="N181" s="163">
        <v>43040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89</v>
      </c>
      <c r="B182" s="155">
        <v>42845</v>
      </c>
      <c r="C182" s="155"/>
      <c r="D182" s="156" t="s">
        <v>435</v>
      </c>
      <c r="E182" s="157" t="s">
        <v>590</v>
      </c>
      <c r="F182" s="158">
        <v>700</v>
      </c>
      <c r="G182" s="157"/>
      <c r="H182" s="157">
        <v>840</v>
      </c>
      <c r="I182" s="159">
        <v>840</v>
      </c>
      <c r="J182" s="160" t="s">
        <v>740</v>
      </c>
      <c r="K182" s="161">
        <f t="shared" si="34"/>
        <v>140</v>
      </c>
      <c r="L182" s="162">
        <f t="shared" si="35"/>
        <v>0.2</v>
      </c>
      <c r="M182" s="157" t="s">
        <v>593</v>
      </c>
      <c r="N182" s="163">
        <v>42893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90</v>
      </c>
      <c r="B183" s="155">
        <v>42887</v>
      </c>
      <c r="C183" s="155"/>
      <c r="D183" s="156" t="s">
        <v>741</v>
      </c>
      <c r="E183" s="157" t="s">
        <v>590</v>
      </c>
      <c r="F183" s="158">
        <v>130</v>
      </c>
      <c r="G183" s="157"/>
      <c r="H183" s="157">
        <v>144.25</v>
      </c>
      <c r="I183" s="159">
        <v>170</v>
      </c>
      <c r="J183" s="160" t="s">
        <v>742</v>
      </c>
      <c r="K183" s="161">
        <f t="shared" si="34"/>
        <v>14.25</v>
      </c>
      <c r="L183" s="162">
        <f t="shared" si="35"/>
        <v>0.10961538461538461</v>
      </c>
      <c r="M183" s="157" t="s">
        <v>593</v>
      </c>
      <c r="N183" s="163">
        <v>43675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91</v>
      </c>
      <c r="B184" s="155">
        <v>42901</v>
      </c>
      <c r="C184" s="155"/>
      <c r="D184" s="156" t="s">
        <v>743</v>
      </c>
      <c r="E184" s="157" t="s">
        <v>590</v>
      </c>
      <c r="F184" s="158">
        <v>214.5</v>
      </c>
      <c r="G184" s="157"/>
      <c r="H184" s="157">
        <v>262</v>
      </c>
      <c r="I184" s="159">
        <v>262</v>
      </c>
      <c r="J184" s="160" t="s">
        <v>612</v>
      </c>
      <c r="K184" s="161">
        <f t="shared" si="34"/>
        <v>47.5</v>
      </c>
      <c r="L184" s="162">
        <f t="shared" si="35"/>
        <v>0.22144522144522144</v>
      </c>
      <c r="M184" s="157" t="s">
        <v>593</v>
      </c>
      <c r="N184" s="163">
        <v>42977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92</v>
      </c>
      <c r="B185" s="186">
        <v>42933</v>
      </c>
      <c r="C185" s="186"/>
      <c r="D185" s="187" t="s">
        <v>744</v>
      </c>
      <c r="E185" s="188" t="s">
        <v>590</v>
      </c>
      <c r="F185" s="189">
        <v>370</v>
      </c>
      <c r="G185" s="188"/>
      <c r="H185" s="188">
        <v>447.5</v>
      </c>
      <c r="I185" s="190">
        <v>450</v>
      </c>
      <c r="J185" s="191" t="s">
        <v>677</v>
      </c>
      <c r="K185" s="161">
        <f t="shared" si="34"/>
        <v>77.5</v>
      </c>
      <c r="L185" s="192">
        <f t="shared" si="35"/>
        <v>0.20945945945945946</v>
      </c>
      <c r="M185" s="188" t="s">
        <v>593</v>
      </c>
      <c r="N185" s="193">
        <v>43035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93</v>
      </c>
      <c r="B186" s="186">
        <v>42943</v>
      </c>
      <c r="C186" s="186"/>
      <c r="D186" s="187" t="s">
        <v>208</v>
      </c>
      <c r="E186" s="188" t="s">
        <v>590</v>
      </c>
      <c r="F186" s="189">
        <v>657.5</v>
      </c>
      <c r="G186" s="188"/>
      <c r="H186" s="188">
        <v>825</v>
      </c>
      <c r="I186" s="190">
        <v>820</v>
      </c>
      <c r="J186" s="191" t="s">
        <v>677</v>
      </c>
      <c r="K186" s="161">
        <f t="shared" si="34"/>
        <v>167.5</v>
      </c>
      <c r="L186" s="192">
        <f t="shared" si="35"/>
        <v>0.25475285171102663</v>
      </c>
      <c r="M186" s="188" t="s">
        <v>593</v>
      </c>
      <c r="N186" s="193">
        <v>43090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94</v>
      </c>
      <c r="B187" s="155">
        <v>42964</v>
      </c>
      <c r="C187" s="155"/>
      <c r="D187" s="156" t="s">
        <v>383</v>
      </c>
      <c r="E187" s="157" t="s">
        <v>590</v>
      </c>
      <c r="F187" s="158">
        <v>605</v>
      </c>
      <c r="G187" s="157"/>
      <c r="H187" s="157">
        <v>750</v>
      </c>
      <c r="I187" s="159">
        <v>750</v>
      </c>
      <c r="J187" s="160" t="s">
        <v>736</v>
      </c>
      <c r="K187" s="161">
        <f t="shared" si="34"/>
        <v>145</v>
      </c>
      <c r="L187" s="162">
        <f t="shared" si="35"/>
        <v>0.23966942148760331</v>
      </c>
      <c r="M187" s="157" t="s">
        <v>593</v>
      </c>
      <c r="N187" s="163">
        <v>43027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95</v>
      </c>
      <c r="B188" s="165">
        <v>42979</v>
      </c>
      <c r="C188" s="165"/>
      <c r="D188" s="173" t="s">
        <v>745</v>
      </c>
      <c r="E188" s="168" t="s">
        <v>590</v>
      </c>
      <c r="F188" s="168">
        <v>255</v>
      </c>
      <c r="G188" s="169"/>
      <c r="H188" s="169">
        <v>217.25</v>
      </c>
      <c r="I188" s="169">
        <v>320</v>
      </c>
      <c r="J188" s="170" t="s">
        <v>746</v>
      </c>
      <c r="K188" s="171">
        <f t="shared" si="34"/>
        <v>-37.75</v>
      </c>
      <c r="L188" s="174">
        <f t="shared" si="35"/>
        <v>-0.14803921568627451</v>
      </c>
      <c r="M188" s="168" t="s">
        <v>603</v>
      </c>
      <c r="N188" s="165">
        <v>43661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96</v>
      </c>
      <c r="B189" s="155">
        <v>42997</v>
      </c>
      <c r="C189" s="155"/>
      <c r="D189" s="156" t="s">
        <v>747</v>
      </c>
      <c r="E189" s="157" t="s">
        <v>590</v>
      </c>
      <c r="F189" s="158">
        <v>215</v>
      </c>
      <c r="G189" s="157"/>
      <c r="H189" s="157">
        <v>258</v>
      </c>
      <c r="I189" s="159">
        <v>258</v>
      </c>
      <c r="J189" s="160" t="s">
        <v>677</v>
      </c>
      <c r="K189" s="161">
        <f t="shared" si="34"/>
        <v>43</v>
      </c>
      <c r="L189" s="162">
        <f t="shared" si="35"/>
        <v>0.2</v>
      </c>
      <c r="M189" s="157" t="s">
        <v>593</v>
      </c>
      <c r="N189" s="163">
        <v>43040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97</v>
      </c>
      <c r="B190" s="155">
        <v>42997</v>
      </c>
      <c r="C190" s="155"/>
      <c r="D190" s="156" t="s">
        <v>747</v>
      </c>
      <c r="E190" s="157" t="s">
        <v>590</v>
      </c>
      <c r="F190" s="158">
        <v>215</v>
      </c>
      <c r="G190" s="157"/>
      <c r="H190" s="157">
        <v>258</v>
      </c>
      <c r="I190" s="159">
        <v>258</v>
      </c>
      <c r="J190" s="191" t="s">
        <v>677</v>
      </c>
      <c r="K190" s="161">
        <v>43</v>
      </c>
      <c r="L190" s="162">
        <v>0.2</v>
      </c>
      <c r="M190" s="157" t="s">
        <v>593</v>
      </c>
      <c r="N190" s="163">
        <v>43040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98</v>
      </c>
      <c r="B191" s="186">
        <v>42998</v>
      </c>
      <c r="C191" s="186"/>
      <c r="D191" s="187" t="s">
        <v>748</v>
      </c>
      <c r="E191" s="188" t="s">
        <v>590</v>
      </c>
      <c r="F191" s="158">
        <v>75</v>
      </c>
      <c r="G191" s="188"/>
      <c r="H191" s="188">
        <v>90</v>
      </c>
      <c r="I191" s="190">
        <v>90</v>
      </c>
      <c r="J191" s="160" t="s">
        <v>749</v>
      </c>
      <c r="K191" s="161">
        <f t="shared" ref="K191:K196" si="36">H191-F191</f>
        <v>15</v>
      </c>
      <c r="L191" s="162">
        <f t="shared" ref="L191:L196" si="37">K191/F191</f>
        <v>0.2</v>
      </c>
      <c r="M191" s="157" t="s">
        <v>593</v>
      </c>
      <c r="N191" s="163">
        <v>43019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99</v>
      </c>
      <c r="B192" s="186">
        <v>43011</v>
      </c>
      <c r="C192" s="186"/>
      <c r="D192" s="187" t="s">
        <v>750</v>
      </c>
      <c r="E192" s="188" t="s">
        <v>590</v>
      </c>
      <c r="F192" s="189">
        <v>315</v>
      </c>
      <c r="G192" s="188"/>
      <c r="H192" s="188">
        <v>392</v>
      </c>
      <c r="I192" s="190">
        <v>384</v>
      </c>
      <c r="J192" s="191" t="s">
        <v>751</v>
      </c>
      <c r="K192" s="161">
        <f t="shared" si="36"/>
        <v>77</v>
      </c>
      <c r="L192" s="192">
        <f t="shared" si="37"/>
        <v>0.24444444444444444</v>
      </c>
      <c r="M192" s="188" t="s">
        <v>593</v>
      </c>
      <c r="N192" s="193">
        <v>43017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100</v>
      </c>
      <c r="B193" s="186">
        <v>43013</v>
      </c>
      <c r="C193" s="186"/>
      <c r="D193" s="187" t="s">
        <v>468</v>
      </c>
      <c r="E193" s="188" t="s">
        <v>590</v>
      </c>
      <c r="F193" s="189">
        <v>145</v>
      </c>
      <c r="G193" s="188"/>
      <c r="H193" s="188">
        <v>179</v>
      </c>
      <c r="I193" s="190">
        <v>180</v>
      </c>
      <c r="J193" s="191" t="s">
        <v>752</v>
      </c>
      <c r="K193" s="161">
        <f t="shared" si="36"/>
        <v>34</v>
      </c>
      <c r="L193" s="192">
        <f t="shared" si="37"/>
        <v>0.23448275862068965</v>
      </c>
      <c r="M193" s="188" t="s">
        <v>593</v>
      </c>
      <c r="N193" s="193">
        <v>43025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101</v>
      </c>
      <c r="B194" s="186">
        <v>43014</v>
      </c>
      <c r="C194" s="186"/>
      <c r="D194" s="187" t="s">
        <v>358</v>
      </c>
      <c r="E194" s="188" t="s">
        <v>590</v>
      </c>
      <c r="F194" s="189">
        <v>256</v>
      </c>
      <c r="G194" s="188"/>
      <c r="H194" s="188">
        <v>323</v>
      </c>
      <c r="I194" s="190">
        <v>320</v>
      </c>
      <c r="J194" s="191" t="s">
        <v>677</v>
      </c>
      <c r="K194" s="161">
        <f t="shared" si="36"/>
        <v>67</v>
      </c>
      <c r="L194" s="192">
        <f t="shared" si="37"/>
        <v>0.26171875</v>
      </c>
      <c r="M194" s="188" t="s">
        <v>593</v>
      </c>
      <c r="N194" s="193">
        <v>43067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102</v>
      </c>
      <c r="B195" s="186">
        <v>43017</v>
      </c>
      <c r="C195" s="186"/>
      <c r="D195" s="187" t="s">
        <v>372</v>
      </c>
      <c r="E195" s="188" t="s">
        <v>590</v>
      </c>
      <c r="F195" s="189">
        <v>137.5</v>
      </c>
      <c r="G195" s="188"/>
      <c r="H195" s="188">
        <v>184</v>
      </c>
      <c r="I195" s="190">
        <v>183</v>
      </c>
      <c r="J195" s="191" t="s">
        <v>753</v>
      </c>
      <c r="K195" s="161">
        <f t="shared" si="36"/>
        <v>46.5</v>
      </c>
      <c r="L195" s="192">
        <f t="shared" si="37"/>
        <v>0.33818181818181819</v>
      </c>
      <c r="M195" s="188" t="s">
        <v>593</v>
      </c>
      <c r="N195" s="193">
        <v>43108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103</v>
      </c>
      <c r="B196" s="186">
        <v>43018</v>
      </c>
      <c r="C196" s="186"/>
      <c r="D196" s="187" t="s">
        <v>754</v>
      </c>
      <c r="E196" s="188" t="s">
        <v>590</v>
      </c>
      <c r="F196" s="189">
        <v>125.5</v>
      </c>
      <c r="G196" s="188"/>
      <c r="H196" s="188">
        <v>158</v>
      </c>
      <c r="I196" s="190">
        <v>155</v>
      </c>
      <c r="J196" s="191" t="s">
        <v>755</v>
      </c>
      <c r="K196" s="161">
        <f t="shared" si="36"/>
        <v>32.5</v>
      </c>
      <c r="L196" s="192">
        <f t="shared" si="37"/>
        <v>0.25896414342629481</v>
      </c>
      <c r="M196" s="188" t="s">
        <v>593</v>
      </c>
      <c r="N196" s="193">
        <v>43067</v>
      </c>
      <c r="O196" s="1"/>
      <c r="P196" s="1"/>
      <c r="Q196" s="23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104</v>
      </c>
      <c r="B197" s="186">
        <v>43018</v>
      </c>
      <c r="C197" s="186"/>
      <c r="D197" s="187" t="s">
        <v>756</v>
      </c>
      <c r="E197" s="188" t="s">
        <v>590</v>
      </c>
      <c r="F197" s="189">
        <v>895</v>
      </c>
      <c r="G197" s="188"/>
      <c r="H197" s="188">
        <v>1122.5</v>
      </c>
      <c r="I197" s="190">
        <v>1078</v>
      </c>
      <c r="J197" s="191" t="s">
        <v>757</v>
      </c>
      <c r="K197" s="161">
        <v>227.5</v>
      </c>
      <c r="L197" s="192">
        <v>0.25418994413407803</v>
      </c>
      <c r="M197" s="188" t="s">
        <v>593</v>
      </c>
      <c r="N197" s="193">
        <v>43117</v>
      </c>
      <c r="O197" s="1"/>
      <c r="P197" s="1"/>
      <c r="Q197" s="23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105</v>
      </c>
      <c r="B198" s="186">
        <v>43020</v>
      </c>
      <c r="C198" s="186"/>
      <c r="D198" s="187" t="s">
        <v>367</v>
      </c>
      <c r="E198" s="188" t="s">
        <v>590</v>
      </c>
      <c r="F198" s="189">
        <v>525</v>
      </c>
      <c r="G198" s="188"/>
      <c r="H198" s="188">
        <v>629</v>
      </c>
      <c r="I198" s="190">
        <v>629</v>
      </c>
      <c r="J198" s="191" t="s">
        <v>677</v>
      </c>
      <c r="K198" s="161">
        <v>104</v>
      </c>
      <c r="L198" s="192">
        <v>0.19809523809523799</v>
      </c>
      <c r="M198" s="188" t="s">
        <v>593</v>
      </c>
      <c r="N198" s="193">
        <v>43119</v>
      </c>
      <c r="O198" s="1"/>
      <c r="P198" s="1"/>
      <c r="Q198" s="23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106</v>
      </c>
      <c r="B199" s="186">
        <v>43046</v>
      </c>
      <c r="C199" s="186"/>
      <c r="D199" s="187" t="s">
        <v>408</v>
      </c>
      <c r="E199" s="188" t="s">
        <v>590</v>
      </c>
      <c r="F199" s="189">
        <v>740</v>
      </c>
      <c r="G199" s="188"/>
      <c r="H199" s="188">
        <v>892.5</v>
      </c>
      <c r="I199" s="190">
        <v>900</v>
      </c>
      <c r="J199" s="191" t="s">
        <v>758</v>
      </c>
      <c r="K199" s="161">
        <f t="shared" ref="K199:K201" si="38">H199-F199</f>
        <v>152.5</v>
      </c>
      <c r="L199" s="192">
        <f t="shared" ref="L199:L201" si="39">K199/F199</f>
        <v>0.20608108108108109</v>
      </c>
      <c r="M199" s="188" t="s">
        <v>593</v>
      </c>
      <c r="N199" s="193">
        <v>43052</v>
      </c>
      <c r="O199" s="1"/>
      <c r="P199" s="1"/>
      <c r="Q199" s="23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107</v>
      </c>
      <c r="B200" s="155">
        <v>43073</v>
      </c>
      <c r="C200" s="155"/>
      <c r="D200" s="156" t="s">
        <v>759</v>
      </c>
      <c r="E200" s="157" t="s">
        <v>590</v>
      </c>
      <c r="F200" s="158">
        <v>118.5</v>
      </c>
      <c r="G200" s="157"/>
      <c r="H200" s="157">
        <v>143.5</v>
      </c>
      <c r="I200" s="159">
        <v>145</v>
      </c>
      <c r="J200" s="160" t="s">
        <v>760</v>
      </c>
      <c r="K200" s="161">
        <f t="shared" si="38"/>
        <v>25</v>
      </c>
      <c r="L200" s="162">
        <f t="shared" si="39"/>
        <v>0.2109704641350211</v>
      </c>
      <c r="M200" s="157" t="s">
        <v>593</v>
      </c>
      <c r="N200" s="163">
        <v>43097</v>
      </c>
      <c r="O200" s="1"/>
      <c r="P200" s="1"/>
      <c r="Q200" s="23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4">
        <v>108</v>
      </c>
      <c r="B201" s="165">
        <v>43090</v>
      </c>
      <c r="C201" s="165"/>
      <c r="D201" s="166" t="s">
        <v>440</v>
      </c>
      <c r="E201" s="167" t="s">
        <v>590</v>
      </c>
      <c r="F201" s="168">
        <v>715</v>
      </c>
      <c r="G201" s="168"/>
      <c r="H201" s="169">
        <v>500</v>
      </c>
      <c r="I201" s="169">
        <v>872</v>
      </c>
      <c r="J201" s="170" t="s">
        <v>761</v>
      </c>
      <c r="K201" s="171">
        <f t="shared" si="38"/>
        <v>-215</v>
      </c>
      <c r="L201" s="172">
        <f t="shared" si="39"/>
        <v>-0.30069930069930068</v>
      </c>
      <c r="M201" s="168" t="s">
        <v>603</v>
      </c>
      <c r="N201" s="165">
        <v>43670</v>
      </c>
      <c r="O201" s="1"/>
      <c r="P201" s="1"/>
      <c r="Q201" s="23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109</v>
      </c>
      <c r="B202" s="155">
        <v>43098</v>
      </c>
      <c r="C202" s="155"/>
      <c r="D202" s="156" t="s">
        <v>750</v>
      </c>
      <c r="E202" s="157" t="s">
        <v>590</v>
      </c>
      <c r="F202" s="158">
        <v>435</v>
      </c>
      <c r="G202" s="157"/>
      <c r="H202" s="157">
        <v>542.5</v>
      </c>
      <c r="I202" s="159">
        <v>539</v>
      </c>
      <c r="J202" s="160" t="s">
        <v>677</v>
      </c>
      <c r="K202" s="161">
        <v>107.5</v>
      </c>
      <c r="L202" s="162">
        <v>0.247126436781609</v>
      </c>
      <c r="M202" s="157" t="s">
        <v>593</v>
      </c>
      <c r="N202" s="163">
        <v>43206</v>
      </c>
      <c r="O202" s="1"/>
      <c r="P202" s="1"/>
      <c r="Q202" s="23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110</v>
      </c>
      <c r="B203" s="155">
        <v>43098</v>
      </c>
      <c r="C203" s="155"/>
      <c r="D203" s="156" t="s">
        <v>559</v>
      </c>
      <c r="E203" s="157" t="s">
        <v>590</v>
      </c>
      <c r="F203" s="158">
        <v>885</v>
      </c>
      <c r="G203" s="157"/>
      <c r="H203" s="157">
        <v>1090</v>
      </c>
      <c r="I203" s="159">
        <v>1084</v>
      </c>
      <c r="J203" s="160" t="s">
        <v>677</v>
      </c>
      <c r="K203" s="161">
        <v>205</v>
      </c>
      <c r="L203" s="162">
        <v>0.23163841807909599</v>
      </c>
      <c r="M203" s="157" t="s">
        <v>593</v>
      </c>
      <c r="N203" s="163">
        <v>43213</v>
      </c>
      <c r="O203" s="1"/>
      <c r="P203" s="1"/>
      <c r="Q203" s="23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4">
        <v>111</v>
      </c>
      <c r="B204" s="195">
        <v>43192</v>
      </c>
      <c r="C204" s="195"/>
      <c r="D204" s="173" t="s">
        <v>762</v>
      </c>
      <c r="E204" s="168" t="s">
        <v>590</v>
      </c>
      <c r="F204" s="196">
        <v>478.5</v>
      </c>
      <c r="G204" s="168"/>
      <c r="H204" s="168">
        <v>442</v>
      </c>
      <c r="I204" s="169">
        <v>613</v>
      </c>
      <c r="J204" s="170" t="s">
        <v>763</v>
      </c>
      <c r="K204" s="171">
        <f t="shared" ref="K204:K207" si="40">H204-F204</f>
        <v>-36.5</v>
      </c>
      <c r="L204" s="172">
        <f t="shared" ref="L204:L207" si="41">K204/F204</f>
        <v>-7.6280041797283177E-2</v>
      </c>
      <c r="M204" s="168" t="s">
        <v>603</v>
      </c>
      <c r="N204" s="165">
        <v>43762</v>
      </c>
      <c r="O204" s="1"/>
      <c r="P204" s="1"/>
      <c r="Q204" s="23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112</v>
      </c>
      <c r="B205" s="165">
        <v>43194</v>
      </c>
      <c r="C205" s="165"/>
      <c r="D205" s="166" t="s">
        <v>764</v>
      </c>
      <c r="E205" s="167" t="s">
        <v>590</v>
      </c>
      <c r="F205" s="168">
        <f>141.5-7.3</f>
        <v>134.19999999999999</v>
      </c>
      <c r="G205" s="168"/>
      <c r="H205" s="169">
        <v>77</v>
      </c>
      <c r="I205" s="169">
        <v>180</v>
      </c>
      <c r="J205" s="170" t="s">
        <v>765</v>
      </c>
      <c r="K205" s="171">
        <f t="shared" si="40"/>
        <v>-57.199999999999989</v>
      </c>
      <c r="L205" s="172">
        <f t="shared" si="41"/>
        <v>-0.42622950819672129</v>
      </c>
      <c r="M205" s="168" t="s">
        <v>603</v>
      </c>
      <c r="N205" s="165">
        <v>43522</v>
      </c>
      <c r="O205" s="1"/>
      <c r="P205" s="1"/>
      <c r="Q205" s="23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4">
        <v>113</v>
      </c>
      <c r="B206" s="165">
        <v>43209</v>
      </c>
      <c r="C206" s="165"/>
      <c r="D206" s="166" t="s">
        <v>766</v>
      </c>
      <c r="E206" s="167" t="s">
        <v>590</v>
      </c>
      <c r="F206" s="168">
        <v>430</v>
      </c>
      <c r="G206" s="168"/>
      <c r="H206" s="169">
        <v>220</v>
      </c>
      <c r="I206" s="169">
        <v>537</v>
      </c>
      <c r="J206" s="170" t="s">
        <v>767</v>
      </c>
      <c r="K206" s="171">
        <f t="shared" si="40"/>
        <v>-210</v>
      </c>
      <c r="L206" s="172">
        <f t="shared" si="41"/>
        <v>-0.48837209302325579</v>
      </c>
      <c r="M206" s="168" t="s">
        <v>603</v>
      </c>
      <c r="N206" s="165">
        <v>43252</v>
      </c>
      <c r="O206" s="1"/>
      <c r="P206" s="1"/>
      <c r="Q206" s="23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114</v>
      </c>
      <c r="B207" s="186">
        <v>43220</v>
      </c>
      <c r="C207" s="186"/>
      <c r="D207" s="187" t="s">
        <v>768</v>
      </c>
      <c r="E207" s="188" t="s">
        <v>590</v>
      </c>
      <c r="F207" s="188">
        <v>153.5</v>
      </c>
      <c r="G207" s="188"/>
      <c r="H207" s="188">
        <v>196</v>
      </c>
      <c r="I207" s="190">
        <v>196</v>
      </c>
      <c r="J207" s="160" t="s">
        <v>769</v>
      </c>
      <c r="K207" s="161">
        <f t="shared" si="40"/>
        <v>42.5</v>
      </c>
      <c r="L207" s="162">
        <f t="shared" si="41"/>
        <v>0.27687296416938112</v>
      </c>
      <c r="M207" s="157" t="s">
        <v>593</v>
      </c>
      <c r="N207" s="163">
        <v>43605</v>
      </c>
      <c r="O207" s="1"/>
      <c r="P207" s="1"/>
      <c r="Q207" s="23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4">
        <v>115</v>
      </c>
      <c r="B208" s="165">
        <v>43306</v>
      </c>
      <c r="C208" s="165"/>
      <c r="D208" s="166" t="s">
        <v>737</v>
      </c>
      <c r="E208" s="167" t="s">
        <v>590</v>
      </c>
      <c r="F208" s="168">
        <v>27.5</v>
      </c>
      <c r="G208" s="168"/>
      <c r="H208" s="169">
        <v>13.1</v>
      </c>
      <c r="I208" s="169">
        <v>60</v>
      </c>
      <c r="J208" s="170" t="s">
        <v>770</v>
      </c>
      <c r="K208" s="171">
        <v>-14.4</v>
      </c>
      <c r="L208" s="172">
        <v>-0.52363636363636401</v>
      </c>
      <c r="M208" s="168" t="s">
        <v>603</v>
      </c>
      <c r="N208" s="165">
        <v>43138</v>
      </c>
      <c r="O208" s="1"/>
      <c r="P208" s="1"/>
      <c r="Q208" s="23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4">
        <v>116</v>
      </c>
      <c r="B209" s="195">
        <v>43318</v>
      </c>
      <c r="C209" s="195"/>
      <c r="D209" s="173" t="s">
        <v>771</v>
      </c>
      <c r="E209" s="168" t="s">
        <v>590</v>
      </c>
      <c r="F209" s="168">
        <v>148.5</v>
      </c>
      <c r="G209" s="168"/>
      <c r="H209" s="168">
        <v>102</v>
      </c>
      <c r="I209" s="169">
        <v>182</v>
      </c>
      <c r="J209" s="170" t="s">
        <v>772</v>
      </c>
      <c r="K209" s="171">
        <f>H209-F209</f>
        <v>-46.5</v>
      </c>
      <c r="L209" s="172">
        <f>K209/F209</f>
        <v>-0.31313131313131315</v>
      </c>
      <c r="M209" s="168" t="s">
        <v>603</v>
      </c>
      <c r="N209" s="165">
        <v>43661</v>
      </c>
      <c r="O209" s="1"/>
      <c r="P209" s="1"/>
      <c r="Q209" s="23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117</v>
      </c>
      <c r="B210" s="155">
        <v>43335</v>
      </c>
      <c r="C210" s="155"/>
      <c r="D210" s="156" t="s">
        <v>773</v>
      </c>
      <c r="E210" s="157" t="s">
        <v>590</v>
      </c>
      <c r="F210" s="188">
        <v>285</v>
      </c>
      <c r="G210" s="157"/>
      <c r="H210" s="157">
        <v>355</v>
      </c>
      <c r="I210" s="159">
        <v>364</v>
      </c>
      <c r="J210" s="160" t="s">
        <v>774</v>
      </c>
      <c r="K210" s="161">
        <v>70</v>
      </c>
      <c r="L210" s="162">
        <v>0.24561403508771901</v>
      </c>
      <c r="M210" s="157" t="s">
        <v>593</v>
      </c>
      <c r="N210" s="163">
        <v>43455</v>
      </c>
      <c r="O210" s="1"/>
      <c r="P210" s="1"/>
      <c r="Q210" s="23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118</v>
      </c>
      <c r="B211" s="155">
        <v>43341</v>
      </c>
      <c r="C211" s="155"/>
      <c r="D211" s="156" t="s">
        <v>398</v>
      </c>
      <c r="E211" s="157" t="s">
        <v>590</v>
      </c>
      <c r="F211" s="188">
        <v>525</v>
      </c>
      <c r="G211" s="157"/>
      <c r="H211" s="157">
        <v>585</v>
      </c>
      <c r="I211" s="159">
        <v>635</v>
      </c>
      <c r="J211" s="160" t="s">
        <v>775</v>
      </c>
      <c r="K211" s="161">
        <f t="shared" ref="K211:K262" si="42">H211-F211</f>
        <v>60</v>
      </c>
      <c r="L211" s="162">
        <f t="shared" ref="L211:L262" si="43">K211/F211</f>
        <v>0.11428571428571428</v>
      </c>
      <c r="M211" s="157" t="s">
        <v>593</v>
      </c>
      <c r="N211" s="163">
        <v>43662</v>
      </c>
      <c r="O211" s="1"/>
      <c r="P211" s="1"/>
      <c r="Q211" s="23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119</v>
      </c>
      <c r="B212" s="155">
        <v>43395</v>
      </c>
      <c r="C212" s="155"/>
      <c r="D212" s="156" t="s">
        <v>383</v>
      </c>
      <c r="E212" s="157" t="s">
        <v>590</v>
      </c>
      <c r="F212" s="188">
        <v>475</v>
      </c>
      <c r="G212" s="157"/>
      <c r="H212" s="157">
        <v>574</v>
      </c>
      <c r="I212" s="159">
        <v>570</v>
      </c>
      <c r="J212" s="160" t="s">
        <v>677</v>
      </c>
      <c r="K212" s="161">
        <f t="shared" si="42"/>
        <v>99</v>
      </c>
      <c r="L212" s="162">
        <f t="shared" si="43"/>
        <v>0.20842105263157895</v>
      </c>
      <c r="M212" s="157" t="s">
        <v>593</v>
      </c>
      <c r="N212" s="163">
        <v>43403</v>
      </c>
      <c r="O212" s="1"/>
      <c r="P212" s="1"/>
      <c r="Q212" s="23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120</v>
      </c>
      <c r="B213" s="186">
        <v>43397</v>
      </c>
      <c r="C213" s="186"/>
      <c r="D213" s="187" t="s">
        <v>776</v>
      </c>
      <c r="E213" s="188" t="s">
        <v>590</v>
      </c>
      <c r="F213" s="188">
        <v>707.5</v>
      </c>
      <c r="G213" s="188"/>
      <c r="H213" s="188">
        <v>872</v>
      </c>
      <c r="I213" s="190">
        <v>872</v>
      </c>
      <c r="J213" s="191" t="s">
        <v>677</v>
      </c>
      <c r="K213" s="161">
        <f t="shared" si="42"/>
        <v>164.5</v>
      </c>
      <c r="L213" s="192">
        <f t="shared" si="43"/>
        <v>0.23250883392226149</v>
      </c>
      <c r="M213" s="188" t="s">
        <v>593</v>
      </c>
      <c r="N213" s="193">
        <v>43482</v>
      </c>
      <c r="O213" s="1"/>
      <c r="P213" s="1"/>
      <c r="Q213" s="23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121</v>
      </c>
      <c r="B214" s="186">
        <v>43398</v>
      </c>
      <c r="C214" s="186"/>
      <c r="D214" s="187" t="s">
        <v>777</v>
      </c>
      <c r="E214" s="188" t="s">
        <v>590</v>
      </c>
      <c r="F214" s="188">
        <v>162</v>
      </c>
      <c r="G214" s="188"/>
      <c r="H214" s="188">
        <v>204</v>
      </c>
      <c r="I214" s="190">
        <v>209</v>
      </c>
      <c r="J214" s="191" t="s">
        <v>778</v>
      </c>
      <c r="K214" s="161">
        <f t="shared" si="42"/>
        <v>42</v>
      </c>
      <c r="L214" s="192">
        <f t="shared" si="43"/>
        <v>0.25925925925925924</v>
      </c>
      <c r="M214" s="188" t="s">
        <v>593</v>
      </c>
      <c r="N214" s="193">
        <v>43539</v>
      </c>
      <c r="O214" s="1"/>
      <c r="P214" s="1"/>
      <c r="Q214" s="23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122</v>
      </c>
      <c r="B215" s="186">
        <v>43399</v>
      </c>
      <c r="C215" s="186"/>
      <c r="D215" s="187" t="s">
        <v>488</v>
      </c>
      <c r="E215" s="188" t="s">
        <v>590</v>
      </c>
      <c r="F215" s="188">
        <v>240</v>
      </c>
      <c r="G215" s="188"/>
      <c r="H215" s="188">
        <v>297</v>
      </c>
      <c r="I215" s="190">
        <v>297</v>
      </c>
      <c r="J215" s="191" t="s">
        <v>677</v>
      </c>
      <c r="K215" s="197">
        <f t="shared" si="42"/>
        <v>57</v>
      </c>
      <c r="L215" s="192">
        <f t="shared" si="43"/>
        <v>0.23749999999999999</v>
      </c>
      <c r="M215" s="188" t="s">
        <v>593</v>
      </c>
      <c r="N215" s="193">
        <v>43417</v>
      </c>
      <c r="O215" s="1"/>
      <c r="P215" s="1"/>
      <c r="Q215" s="23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123</v>
      </c>
      <c r="B216" s="155">
        <v>43439</v>
      </c>
      <c r="C216" s="155"/>
      <c r="D216" s="156" t="s">
        <v>779</v>
      </c>
      <c r="E216" s="157" t="s">
        <v>590</v>
      </c>
      <c r="F216" s="157">
        <v>202.5</v>
      </c>
      <c r="G216" s="157"/>
      <c r="H216" s="157">
        <v>255</v>
      </c>
      <c r="I216" s="159">
        <v>252</v>
      </c>
      <c r="J216" s="160" t="s">
        <v>677</v>
      </c>
      <c r="K216" s="161">
        <f t="shared" si="42"/>
        <v>52.5</v>
      </c>
      <c r="L216" s="162">
        <f t="shared" si="43"/>
        <v>0.25925925925925924</v>
      </c>
      <c r="M216" s="157" t="s">
        <v>593</v>
      </c>
      <c r="N216" s="163">
        <v>43542</v>
      </c>
      <c r="O216" s="1"/>
      <c r="P216" s="1"/>
      <c r="Q216" s="233"/>
      <c r="R216" s="1"/>
      <c r="S216" s="6" t="s">
        <v>780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124</v>
      </c>
      <c r="B217" s="186">
        <v>43465</v>
      </c>
      <c r="C217" s="155"/>
      <c r="D217" s="187" t="s">
        <v>159</v>
      </c>
      <c r="E217" s="188" t="s">
        <v>590</v>
      </c>
      <c r="F217" s="188">
        <v>710</v>
      </c>
      <c r="G217" s="188"/>
      <c r="H217" s="188">
        <v>866</v>
      </c>
      <c r="I217" s="190">
        <v>866</v>
      </c>
      <c r="J217" s="191" t="s">
        <v>677</v>
      </c>
      <c r="K217" s="161">
        <f t="shared" si="42"/>
        <v>156</v>
      </c>
      <c r="L217" s="162">
        <f t="shared" si="43"/>
        <v>0.21971830985915494</v>
      </c>
      <c r="M217" s="157" t="s">
        <v>593</v>
      </c>
      <c r="N217" s="163">
        <v>43553</v>
      </c>
      <c r="O217" s="1"/>
      <c r="P217" s="1"/>
      <c r="Q217" s="233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125</v>
      </c>
      <c r="B218" s="186">
        <v>43522</v>
      </c>
      <c r="C218" s="186"/>
      <c r="D218" s="187" t="s">
        <v>174</v>
      </c>
      <c r="E218" s="188" t="s">
        <v>590</v>
      </c>
      <c r="F218" s="188">
        <v>337.25</v>
      </c>
      <c r="G218" s="188"/>
      <c r="H218" s="188">
        <v>398.5</v>
      </c>
      <c r="I218" s="190">
        <v>411</v>
      </c>
      <c r="J218" s="160" t="s">
        <v>781</v>
      </c>
      <c r="K218" s="161">
        <f t="shared" si="42"/>
        <v>61.25</v>
      </c>
      <c r="L218" s="162">
        <f t="shared" si="43"/>
        <v>0.1816160118606375</v>
      </c>
      <c r="M218" s="157" t="s">
        <v>593</v>
      </c>
      <c r="N218" s="163">
        <v>43760</v>
      </c>
      <c r="O218" s="1"/>
      <c r="P218" s="1"/>
      <c r="Q218" s="233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8">
        <v>126</v>
      </c>
      <c r="B219" s="199">
        <v>43559</v>
      </c>
      <c r="C219" s="199"/>
      <c r="D219" s="200" t="s">
        <v>782</v>
      </c>
      <c r="E219" s="201" t="s">
        <v>590</v>
      </c>
      <c r="F219" s="201">
        <v>130</v>
      </c>
      <c r="G219" s="201"/>
      <c r="H219" s="201">
        <v>65</v>
      </c>
      <c r="I219" s="202">
        <v>158</v>
      </c>
      <c r="J219" s="170" t="s">
        <v>783</v>
      </c>
      <c r="K219" s="171">
        <f t="shared" si="42"/>
        <v>-65</v>
      </c>
      <c r="L219" s="172">
        <f t="shared" si="43"/>
        <v>-0.5</v>
      </c>
      <c r="M219" s="168" t="s">
        <v>603</v>
      </c>
      <c r="N219" s="165">
        <v>43726</v>
      </c>
      <c r="O219" s="1"/>
      <c r="P219" s="1"/>
      <c r="Q219" s="233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127</v>
      </c>
      <c r="B220" s="186">
        <v>43017</v>
      </c>
      <c r="C220" s="186"/>
      <c r="D220" s="187" t="s">
        <v>210</v>
      </c>
      <c r="E220" s="188" t="s">
        <v>590</v>
      </c>
      <c r="F220" s="188">
        <v>141.5</v>
      </c>
      <c r="G220" s="188"/>
      <c r="H220" s="188">
        <v>183.5</v>
      </c>
      <c r="I220" s="190">
        <v>210</v>
      </c>
      <c r="J220" s="160" t="s">
        <v>778</v>
      </c>
      <c r="K220" s="161">
        <f t="shared" si="42"/>
        <v>42</v>
      </c>
      <c r="L220" s="162">
        <f t="shared" si="43"/>
        <v>0.29681978798586572</v>
      </c>
      <c r="M220" s="157" t="s">
        <v>593</v>
      </c>
      <c r="N220" s="163">
        <v>43042</v>
      </c>
      <c r="O220" s="1"/>
      <c r="P220" s="1"/>
      <c r="Q220" s="233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128</v>
      </c>
      <c r="B221" s="199">
        <v>43074</v>
      </c>
      <c r="C221" s="199"/>
      <c r="D221" s="200" t="s">
        <v>785</v>
      </c>
      <c r="E221" s="201" t="s">
        <v>590</v>
      </c>
      <c r="F221" s="196">
        <v>172</v>
      </c>
      <c r="G221" s="201"/>
      <c r="H221" s="201">
        <v>155.25</v>
      </c>
      <c r="I221" s="202">
        <v>230</v>
      </c>
      <c r="J221" s="170" t="s">
        <v>786</v>
      </c>
      <c r="K221" s="171">
        <f t="shared" si="42"/>
        <v>-16.75</v>
      </c>
      <c r="L221" s="172">
        <f t="shared" si="43"/>
        <v>-9.7383720930232565E-2</v>
      </c>
      <c r="M221" s="168" t="s">
        <v>603</v>
      </c>
      <c r="N221" s="165">
        <v>43787</v>
      </c>
      <c r="O221" s="1"/>
      <c r="P221" s="1"/>
      <c r="Q221" s="233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129</v>
      </c>
      <c r="B222" s="186">
        <v>43398</v>
      </c>
      <c r="C222" s="186"/>
      <c r="D222" s="187" t="s">
        <v>120</v>
      </c>
      <c r="E222" s="188" t="s">
        <v>590</v>
      </c>
      <c r="F222" s="188">
        <v>698.5</v>
      </c>
      <c r="G222" s="188"/>
      <c r="H222" s="188">
        <v>890</v>
      </c>
      <c r="I222" s="190">
        <v>890</v>
      </c>
      <c r="J222" s="160" t="s">
        <v>787</v>
      </c>
      <c r="K222" s="161">
        <f t="shared" si="42"/>
        <v>191.5</v>
      </c>
      <c r="L222" s="162">
        <f t="shared" si="43"/>
        <v>0.27415891195418757</v>
      </c>
      <c r="M222" s="157" t="s">
        <v>593</v>
      </c>
      <c r="N222" s="163">
        <v>44328</v>
      </c>
      <c r="O222" s="1"/>
      <c r="P222" s="1"/>
      <c r="Q222" s="233"/>
      <c r="R222" s="1"/>
      <c r="S222" s="6" t="s">
        <v>780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130</v>
      </c>
      <c r="B223" s="186">
        <v>42877</v>
      </c>
      <c r="C223" s="186"/>
      <c r="D223" s="187" t="s">
        <v>788</v>
      </c>
      <c r="E223" s="188" t="s">
        <v>590</v>
      </c>
      <c r="F223" s="188">
        <v>127.6</v>
      </c>
      <c r="G223" s="188"/>
      <c r="H223" s="188">
        <v>138</v>
      </c>
      <c r="I223" s="190">
        <v>190</v>
      </c>
      <c r="J223" s="160" t="s">
        <v>789</v>
      </c>
      <c r="K223" s="161">
        <f t="shared" si="42"/>
        <v>10.400000000000006</v>
      </c>
      <c r="L223" s="162">
        <f t="shared" si="43"/>
        <v>8.1504702194357417E-2</v>
      </c>
      <c r="M223" s="157" t="s">
        <v>593</v>
      </c>
      <c r="N223" s="163">
        <v>43774</v>
      </c>
      <c r="O223" s="1"/>
      <c r="P223" s="1"/>
      <c r="Q223" s="233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131</v>
      </c>
      <c r="B224" s="186">
        <v>43158</v>
      </c>
      <c r="C224" s="186"/>
      <c r="D224" s="187" t="s">
        <v>790</v>
      </c>
      <c r="E224" s="188" t="s">
        <v>590</v>
      </c>
      <c r="F224" s="188">
        <v>317</v>
      </c>
      <c r="G224" s="188"/>
      <c r="H224" s="188">
        <v>382.5</v>
      </c>
      <c r="I224" s="190">
        <v>398</v>
      </c>
      <c r="J224" s="160" t="s">
        <v>791</v>
      </c>
      <c r="K224" s="161">
        <f t="shared" si="42"/>
        <v>65.5</v>
      </c>
      <c r="L224" s="162">
        <f t="shared" si="43"/>
        <v>0.20662460567823343</v>
      </c>
      <c r="M224" s="157" t="s">
        <v>593</v>
      </c>
      <c r="N224" s="163">
        <v>44238</v>
      </c>
      <c r="O224" s="1"/>
      <c r="P224" s="1"/>
      <c r="Q224" s="233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98">
        <v>132</v>
      </c>
      <c r="B225" s="199">
        <v>43164</v>
      </c>
      <c r="C225" s="199"/>
      <c r="D225" s="200" t="s">
        <v>166</v>
      </c>
      <c r="E225" s="201" t="s">
        <v>590</v>
      </c>
      <c r="F225" s="196">
        <f>510-14.4</f>
        <v>495.6</v>
      </c>
      <c r="G225" s="201"/>
      <c r="H225" s="201">
        <v>350</v>
      </c>
      <c r="I225" s="202">
        <v>672</v>
      </c>
      <c r="J225" s="170" t="s">
        <v>792</v>
      </c>
      <c r="K225" s="171">
        <f t="shared" si="42"/>
        <v>-145.60000000000002</v>
      </c>
      <c r="L225" s="172">
        <f t="shared" si="43"/>
        <v>-0.29378531073446329</v>
      </c>
      <c r="M225" s="168" t="s">
        <v>603</v>
      </c>
      <c r="N225" s="165">
        <v>43887</v>
      </c>
      <c r="O225" s="1"/>
      <c r="P225" s="1"/>
      <c r="Q225" s="233"/>
      <c r="R225" s="1"/>
      <c r="S225" s="6" t="s">
        <v>780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98">
        <v>133</v>
      </c>
      <c r="B226" s="199">
        <v>43237</v>
      </c>
      <c r="C226" s="199"/>
      <c r="D226" s="200" t="s">
        <v>793</v>
      </c>
      <c r="E226" s="201" t="s">
        <v>590</v>
      </c>
      <c r="F226" s="196">
        <v>230.3</v>
      </c>
      <c r="G226" s="201"/>
      <c r="H226" s="201">
        <v>102.5</v>
      </c>
      <c r="I226" s="202">
        <v>348</v>
      </c>
      <c r="J226" s="170" t="s">
        <v>794</v>
      </c>
      <c r="K226" s="171">
        <f t="shared" si="42"/>
        <v>-127.80000000000001</v>
      </c>
      <c r="L226" s="172">
        <f t="shared" si="43"/>
        <v>-0.55492835432045162</v>
      </c>
      <c r="M226" s="168" t="s">
        <v>603</v>
      </c>
      <c r="N226" s="165">
        <v>43896</v>
      </c>
      <c r="O226" s="1"/>
      <c r="P226" s="1"/>
      <c r="Q226" s="233"/>
      <c r="R226" s="1"/>
      <c r="S226" s="6" t="s">
        <v>780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134</v>
      </c>
      <c r="B227" s="186">
        <v>43258</v>
      </c>
      <c r="C227" s="186"/>
      <c r="D227" s="187" t="s">
        <v>444</v>
      </c>
      <c r="E227" s="188" t="s">
        <v>590</v>
      </c>
      <c r="F227" s="188">
        <f>342.5-5.1</f>
        <v>337.4</v>
      </c>
      <c r="G227" s="188"/>
      <c r="H227" s="188">
        <v>412.5</v>
      </c>
      <c r="I227" s="190">
        <v>439</v>
      </c>
      <c r="J227" s="160" t="s">
        <v>795</v>
      </c>
      <c r="K227" s="161">
        <f t="shared" si="42"/>
        <v>75.100000000000023</v>
      </c>
      <c r="L227" s="162">
        <f t="shared" si="43"/>
        <v>0.22258446947243635</v>
      </c>
      <c r="M227" s="157" t="s">
        <v>593</v>
      </c>
      <c r="N227" s="163">
        <v>44230</v>
      </c>
      <c r="O227" s="1"/>
      <c r="P227" s="1"/>
      <c r="Q227" s="233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79">
        <v>135</v>
      </c>
      <c r="B228" s="178">
        <v>43285</v>
      </c>
      <c r="C228" s="178"/>
      <c r="D228" s="179" t="s">
        <v>58</v>
      </c>
      <c r="E228" s="180" t="s">
        <v>590</v>
      </c>
      <c r="F228" s="180">
        <f>127.5-5.53</f>
        <v>121.97</v>
      </c>
      <c r="G228" s="181"/>
      <c r="H228" s="181">
        <v>122.5</v>
      </c>
      <c r="I228" s="181">
        <v>170</v>
      </c>
      <c r="J228" s="182" t="s">
        <v>796</v>
      </c>
      <c r="K228" s="183">
        <f t="shared" si="42"/>
        <v>0.53000000000000114</v>
      </c>
      <c r="L228" s="184">
        <f t="shared" si="43"/>
        <v>4.3453308190538747E-3</v>
      </c>
      <c r="M228" s="180" t="s">
        <v>610</v>
      </c>
      <c r="N228" s="178">
        <v>44431</v>
      </c>
      <c r="O228" s="1"/>
      <c r="P228" s="1"/>
      <c r="Q228" s="233"/>
      <c r="R228" s="1"/>
      <c r="S228" s="6" t="s">
        <v>780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98">
        <v>136</v>
      </c>
      <c r="B229" s="199">
        <v>43294</v>
      </c>
      <c r="C229" s="199"/>
      <c r="D229" s="200" t="s">
        <v>797</v>
      </c>
      <c r="E229" s="201" t="s">
        <v>590</v>
      </c>
      <c r="F229" s="196">
        <v>46.5</v>
      </c>
      <c r="G229" s="201"/>
      <c r="H229" s="201">
        <v>17</v>
      </c>
      <c r="I229" s="202">
        <v>59</v>
      </c>
      <c r="J229" s="170" t="s">
        <v>798</v>
      </c>
      <c r="K229" s="171">
        <f t="shared" si="42"/>
        <v>-29.5</v>
      </c>
      <c r="L229" s="172">
        <f t="shared" si="43"/>
        <v>-0.63440860215053763</v>
      </c>
      <c r="M229" s="168" t="s">
        <v>603</v>
      </c>
      <c r="N229" s="165">
        <v>43887</v>
      </c>
      <c r="O229" s="1"/>
      <c r="P229" s="1"/>
      <c r="Q229" s="233"/>
      <c r="R229" s="1"/>
      <c r="S229" s="6" t="s">
        <v>780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137</v>
      </c>
      <c r="B230" s="186">
        <v>43396</v>
      </c>
      <c r="C230" s="186"/>
      <c r="D230" s="187" t="s">
        <v>427</v>
      </c>
      <c r="E230" s="188" t="s">
        <v>590</v>
      </c>
      <c r="F230" s="188">
        <v>156.5</v>
      </c>
      <c r="G230" s="188"/>
      <c r="H230" s="188">
        <v>207.5</v>
      </c>
      <c r="I230" s="190">
        <v>191</v>
      </c>
      <c r="J230" s="160" t="s">
        <v>677</v>
      </c>
      <c r="K230" s="161">
        <f t="shared" si="42"/>
        <v>51</v>
      </c>
      <c r="L230" s="162">
        <f t="shared" si="43"/>
        <v>0.32587859424920129</v>
      </c>
      <c r="M230" s="157" t="s">
        <v>593</v>
      </c>
      <c r="N230" s="163">
        <v>44369</v>
      </c>
      <c r="O230" s="1"/>
      <c r="P230" s="1"/>
      <c r="Q230" s="233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138</v>
      </c>
      <c r="B231" s="186">
        <v>43439</v>
      </c>
      <c r="C231" s="186"/>
      <c r="D231" s="187" t="s">
        <v>346</v>
      </c>
      <c r="E231" s="188" t="s">
        <v>590</v>
      </c>
      <c r="F231" s="188">
        <v>259.5</v>
      </c>
      <c r="G231" s="188"/>
      <c r="H231" s="188">
        <v>320</v>
      </c>
      <c r="I231" s="190">
        <v>320</v>
      </c>
      <c r="J231" s="160" t="s">
        <v>677</v>
      </c>
      <c r="K231" s="161">
        <f t="shared" si="42"/>
        <v>60.5</v>
      </c>
      <c r="L231" s="162">
        <f t="shared" si="43"/>
        <v>0.23314065510597304</v>
      </c>
      <c r="M231" s="157" t="s">
        <v>593</v>
      </c>
      <c r="N231" s="163">
        <v>44323</v>
      </c>
      <c r="O231" s="1"/>
      <c r="P231" s="1"/>
      <c r="Q231" s="233"/>
      <c r="R231" s="1"/>
      <c r="S231" s="6" t="s">
        <v>780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98">
        <v>139</v>
      </c>
      <c r="B232" s="199">
        <v>43439</v>
      </c>
      <c r="C232" s="199"/>
      <c r="D232" s="200" t="s">
        <v>799</v>
      </c>
      <c r="E232" s="201" t="s">
        <v>590</v>
      </c>
      <c r="F232" s="201">
        <v>715</v>
      </c>
      <c r="G232" s="201"/>
      <c r="H232" s="201">
        <v>445</v>
      </c>
      <c r="I232" s="202">
        <v>840</v>
      </c>
      <c r="J232" s="170" t="s">
        <v>800</v>
      </c>
      <c r="K232" s="171">
        <f t="shared" si="42"/>
        <v>-270</v>
      </c>
      <c r="L232" s="172">
        <f t="shared" si="43"/>
        <v>-0.3776223776223776</v>
      </c>
      <c r="M232" s="168" t="s">
        <v>603</v>
      </c>
      <c r="N232" s="165">
        <v>43800</v>
      </c>
      <c r="O232" s="1"/>
      <c r="P232" s="1"/>
      <c r="Q232" s="233"/>
      <c r="R232" s="1"/>
      <c r="S232" s="6" t="s">
        <v>780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140</v>
      </c>
      <c r="B233" s="186">
        <v>43469</v>
      </c>
      <c r="C233" s="186"/>
      <c r="D233" s="187" t="s">
        <v>180</v>
      </c>
      <c r="E233" s="188" t="s">
        <v>590</v>
      </c>
      <c r="F233" s="188">
        <v>875</v>
      </c>
      <c r="G233" s="188"/>
      <c r="H233" s="188">
        <v>1165</v>
      </c>
      <c r="I233" s="190">
        <v>1185</v>
      </c>
      <c r="J233" s="160" t="s">
        <v>801</v>
      </c>
      <c r="K233" s="161">
        <f t="shared" si="42"/>
        <v>290</v>
      </c>
      <c r="L233" s="162">
        <f t="shared" si="43"/>
        <v>0.33142857142857141</v>
      </c>
      <c r="M233" s="157" t="s">
        <v>593</v>
      </c>
      <c r="N233" s="163">
        <v>43847</v>
      </c>
      <c r="O233" s="1"/>
      <c r="P233" s="1"/>
      <c r="Q233" s="233"/>
      <c r="R233" s="1"/>
      <c r="S233" s="6" t="s">
        <v>780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141</v>
      </c>
      <c r="B234" s="186">
        <v>43559</v>
      </c>
      <c r="C234" s="186"/>
      <c r="D234" s="187" t="s">
        <v>364</v>
      </c>
      <c r="E234" s="188" t="s">
        <v>590</v>
      </c>
      <c r="F234" s="188">
        <f>387-14.63</f>
        <v>372.37</v>
      </c>
      <c r="G234" s="188"/>
      <c r="H234" s="188">
        <v>490</v>
      </c>
      <c r="I234" s="190">
        <v>490</v>
      </c>
      <c r="J234" s="160" t="s">
        <v>677</v>
      </c>
      <c r="K234" s="161">
        <f t="shared" si="42"/>
        <v>117.63</v>
      </c>
      <c r="L234" s="162">
        <f t="shared" si="43"/>
        <v>0.31589548030185027</v>
      </c>
      <c r="M234" s="157" t="s">
        <v>593</v>
      </c>
      <c r="N234" s="163">
        <v>43850</v>
      </c>
      <c r="O234" s="1"/>
      <c r="P234" s="1"/>
      <c r="Q234" s="233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8">
        <v>142</v>
      </c>
      <c r="B235" s="199">
        <v>43578</v>
      </c>
      <c r="C235" s="199"/>
      <c r="D235" s="200" t="s">
        <v>802</v>
      </c>
      <c r="E235" s="201" t="s">
        <v>602</v>
      </c>
      <c r="F235" s="201">
        <v>220</v>
      </c>
      <c r="G235" s="201"/>
      <c r="H235" s="201">
        <v>127.5</v>
      </c>
      <c r="I235" s="202">
        <v>284</v>
      </c>
      <c r="J235" s="170" t="s">
        <v>803</v>
      </c>
      <c r="K235" s="171">
        <f t="shared" si="42"/>
        <v>-92.5</v>
      </c>
      <c r="L235" s="172">
        <f t="shared" si="43"/>
        <v>-0.42045454545454547</v>
      </c>
      <c r="M235" s="168" t="s">
        <v>603</v>
      </c>
      <c r="N235" s="165">
        <v>43896</v>
      </c>
      <c r="O235" s="1"/>
      <c r="P235" s="1"/>
      <c r="Q235" s="233"/>
      <c r="R235" s="1"/>
      <c r="S235" s="6" t="s">
        <v>780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143</v>
      </c>
      <c r="B236" s="186">
        <v>43622</v>
      </c>
      <c r="C236" s="186"/>
      <c r="D236" s="187" t="s">
        <v>489</v>
      </c>
      <c r="E236" s="188" t="s">
        <v>602</v>
      </c>
      <c r="F236" s="188">
        <v>332.8</v>
      </c>
      <c r="G236" s="188"/>
      <c r="H236" s="188">
        <v>405</v>
      </c>
      <c r="I236" s="190">
        <v>419</v>
      </c>
      <c r="J236" s="160" t="s">
        <v>804</v>
      </c>
      <c r="K236" s="161">
        <f t="shared" si="42"/>
        <v>72.199999999999989</v>
      </c>
      <c r="L236" s="162">
        <f t="shared" si="43"/>
        <v>0.21694711538461534</v>
      </c>
      <c r="M236" s="157" t="s">
        <v>593</v>
      </c>
      <c r="N236" s="163">
        <v>43860</v>
      </c>
      <c r="O236" s="1"/>
      <c r="P236" s="1"/>
      <c r="Q236" s="233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79">
        <v>144</v>
      </c>
      <c r="B237" s="178">
        <v>43641</v>
      </c>
      <c r="C237" s="178"/>
      <c r="D237" s="179" t="s">
        <v>172</v>
      </c>
      <c r="E237" s="180" t="s">
        <v>590</v>
      </c>
      <c r="F237" s="180">
        <v>386</v>
      </c>
      <c r="G237" s="181"/>
      <c r="H237" s="181">
        <v>395</v>
      </c>
      <c r="I237" s="181">
        <v>452</v>
      </c>
      <c r="J237" s="182" t="s">
        <v>805</v>
      </c>
      <c r="K237" s="183">
        <f t="shared" si="42"/>
        <v>9</v>
      </c>
      <c r="L237" s="184">
        <f t="shared" si="43"/>
        <v>2.3316062176165803E-2</v>
      </c>
      <c r="M237" s="180" t="s">
        <v>610</v>
      </c>
      <c r="N237" s="178">
        <v>43868</v>
      </c>
      <c r="O237" s="1"/>
      <c r="P237" s="1"/>
      <c r="Q237" s="233"/>
      <c r="R237" s="1"/>
      <c r="S237" s="6" t="s">
        <v>784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79">
        <v>145</v>
      </c>
      <c r="B238" s="178">
        <v>43707</v>
      </c>
      <c r="C238" s="178"/>
      <c r="D238" s="179" t="s">
        <v>146</v>
      </c>
      <c r="E238" s="180" t="s">
        <v>590</v>
      </c>
      <c r="F238" s="180">
        <v>137.5</v>
      </c>
      <c r="G238" s="181"/>
      <c r="H238" s="181">
        <v>138.5</v>
      </c>
      <c r="I238" s="181">
        <v>190</v>
      </c>
      <c r="J238" s="182" t="s">
        <v>806</v>
      </c>
      <c r="K238" s="183">
        <f t="shared" si="42"/>
        <v>1</v>
      </c>
      <c r="L238" s="184">
        <f t="shared" si="43"/>
        <v>7.2727272727272727E-3</v>
      </c>
      <c r="M238" s="180" t="s">
        <v>610</v>
      </c>
      <c r="N238" s="178">
        <v>44432</v>
      </c>
      <c r="O238" s="1"/>
      <c r="P238" s="1"/>
      <c r="Q238" s="233"/>
      <c r="R238" s="1"/>
      <c r="S238" s="6" t="s">
        <v>780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146</v>
      </c>
      <c r="B239" s="186">
        <v>43731</v>
      </c>
      <c r="C239" s="186"/>
      <c r="D239" s="187" t="s">
        <v>437</v>
      </c>
      <c r="E239" s="188" t="s">
        <v>590</v>
      </c>
      <c r="F239" s="188">
        <v>235</v>
      </c>
      <c r="G239" s="188"/>
      <c r="H239" s="188">
        <v>295</v>
      </c>
      <c r="I239" s="190">
        <v>296</v>
      </c>
      <c r="J239" s="160" t="s">
        <v>807</v>
      </c>
      <c r="K239" s="161">
        <f t="shared" si="42"/>
        <v>60</v>
      </c>
      <c r="L239" s="162">
        <f t="shared" si="43"/>
        <v>0.25531914893617019</v>
      </c>
      <c r="M239" s="157" t="s">
        <v>593</v>
      </c>
      <c r="N239" s="163">
        <v>43844</v>
      </c>
      <c r="O239" s="1"/>
      <c r="P239" s="1"/>
      <c r="Q239" s="233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147</v>
      </c>
      <c r="B240" s="186">
        <v>43752</v>
      </c>
      <c r="C240" s="186"/>
      <c r="D240" s="187" t="s">
        <v>808</v>
      </c>
      <c r="E240" s="188" t="s">
        <v>590</v>
      </c>
      <c r="F240" s="188">
        <v>277.5</v>
      </c>
      <c r="G240" s="188"/>
      <c r="H240" s="188">
        <v>333</v>
      </c>
      <c r="I240" s="190">
        <v>333</v>
      </c>
      <c r="J240" s="160" t="s">
        <v>809</v>
      </c>
      <c r="K240" s="161">
        <f t="shared" si="42"/>
        <v>55.5</v>
      </c>
      <c r="L240" s="162">
        <f t="shared" si="43"/>
        <v>0.2</v>
      </c>
      <c r="M240" s="157" t="s">
        <v>593</v>
      </c>
      <c r="N240" s="163">
        <v>43846</v>
      </c>
      <c r="O240" s="1"/>
      <c r="P240" s="1"/>
      <c r="Q240" s="233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148</v>
      </c>
      <c r="B241" s="186">
        <v>43752</v>
      </c>
      <c r="C241" s="186"/>
      <c r="D241" s="187" t="s">
        <v>810</v>
      </c>
      <c r="E241" s="188" t="s">
        <v>590</v>
      </c>
      <c r="F241" s="188">
        <v>930</v>
      </c>
      <c r="G241" s="188"/>
      <c r="H241" s="188">
        <v>1165</v>
      </c>
      <c r="I241" s="190">
        <v>1200</v>
      </c>
      <c r="J241" s="160" t="s">
        <v>811</v>
      </c>
      <c r="K241" s="161">
        <f t="shared" si="42"/>
        <v>235</v>
      </c>
      <c r="L241" s="162">
        <f t="shared" si="43"/>
        <v>0.25268817204301075</v>
      </c>
      <c r="M241" s="157" t="s">
        <v>593</v>
      </c>
      <c r="N241" s="163">
        <v>43847</v>
      </c>
      <c r="O241" s="1"/>
      <c r="P241" s="1"/>
      <c r="Q241" s="233"/>
      <c r="R241" s="1"/>
      <c r="S241" s="6" t="s">
        <v>784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149</v>
      </c>
      <c r="B242" s="186">
        <v>43753</v>
      </c>
      <c r="C242" s="186"/>
      <c r="D242" s="187" t="s">
        <v>812</v>
      </c>
      <c r="E242" s="188" t="s">
        <v>590</v>
      </c>
      <c r="F242" s="158">
        <v>111</v>
      </c>
      <c r="G242" s="188"/>
      <c r="H242" s="188">
        <v>141</v>
      </c>
      <c r="I242" s="190">
        <v>141</v>
      </c>
      <c r="J242" s="160" t="s">
        <v>813</v>
      </c>
      <c r="K242" s="161">
        <f t="shared" si="42"/>
        <v>30</v>
      </c>
      <c r="L242" s="162">
        <f t="shared" si="43"/>
        <v>0.27027027027027029</v>
      </c>
      <c r="M242" s="157" t="s">
        <v>593</v>
      </c>
      <c r="N242" s="163">
        <v>44328</v>
      </c>
      <c r="O242" s="1"/>
      <c r="P242" s="1"/>
      <c r="Q242" s="233"/>
      <c r="R242" s="1"/>
      <c r="S242" s="6" t="s">
        <v>784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150</v>
      </c>
      <c r="B243" s="186">
        <v>43753</v>
      </c>
      <c r="C243" s="186"/>
      <c r="D243" s="187" t="s">
        <v>814</v>
      </c>
      <c r="E243" s="188" t="s">
        <v>590</v>
      </c>
      <c r="F243" s="158">
        <v>296</v>
      </c>
      <c r="G243" s="188"/>
      <c r="H243" s="188">
        <v>370</v>
      </c>
      <c r="I243" s="190">
        <v>370</v>
      </c>
      <c r="J243" s="160" t="s">
        <v>677</v>
      </c>
      <c r="K243" s="161">
        <f t="shared" si="42"/>
        <v>74</v>
      </c>
      <c r="L243" s="162">
        <f t="shared" si="43"/>
        <v>0.25</v>
      </c>
      <c r="M243" s="157" t="s">
        <v>593</v>
      </c>
      <c r="N243" s="163">
        <v>43853</v>
      </c>
      <c r="O243" s="1"/>
      <c r="P243" s="1"/>
      <c r="Q243" s="233"/>
      <c r="R243" s="1"/>
      <c r="S243" s="6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151</v>
      </c>
      <c r="B244" s="186">
        <v>43754</v>
      </c>
      <c r="C244" s="186"/>
      <c r="D244" s="187" t="s">
        <v>815</v>
      </c>
      <c r="E244" s="188" t="s">
        <v>590</v>
      </c>
      <c r="F244" s="158">
        <v>300</v>
      </c>
      <c r="G244" s="188"/>
      <c r="H244" s="188">
        <v>382.5</v>
      </c>
      <c r="I244" s="190">
        <v>344</v>
      </c>
      <c r="J244" s="160" t="s">
        <v>816</v>
      </c>
      <c r="K244" s="161">
        <f t="shared" si="42"/>
        <v>82.5</v>
      </c>
      <c r="L244" s="162">
        <f t="shared" si="43"/>
        <v>0.27500000000000002</v>
      </c>
      <c r="M244" s="157" t="s">
        <v>593</v>
      </c>
      <c r="N244" s="163">
        <v>44238</v>
      </c>
      <c r="O244" s="1"/>
      <c r="P244" s="1"/>
      <c r="Q244" s="233"/>
      <c r="R244" s="1"/>
      <c r="S244" s="6" t="s">
        <v>784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152</v>
      </c>
      <c r="B245" s="186">
        <v>43832</v>
      </c>
      <c r="C245" s="186"/>
      <c r="D245" s="187" t="s">
        <v>817</v>
      </c>
      <c r="E245" s="188" t="s">
        <v>590</v>
      </c>
      <c r="F245" s="158">
        <v>495</v>
      </c>
      <c r="G245" s="188"/>
      <c r="H245" s="188">
        <v>595</v>
      </c>
      <c r="I245" s="190">
        <v>590</v>
      </c>
      <c r="J245" s="160" t="s">
        <v>613</v>
      </c>
      <c r="K245" s="161">
        <f t="shared" si="42"/>
        <v>100</v>
      </c>
      <c r="L245" s="162">
        <f t="shared" si="43"/>
        <v>0.20202020202020202</v>
      </c>
      <c r="M245" s="157" t="s">
        <v>593</v>
      </c>
      <c r="N245" s="163">
        <v>44589</v>
      </c>
      <c r="O245" s="1"/>
      <c r="P245" s="1"/>
      <c r="Q245" s="233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153</v>
      </c>
      <c r="B246" s="186">
        <v>43966</v>
      </c>
      <c r="C246" s="186"/>
      <c r="D246" s="187" t="s">
        <v>76</v>
      </c>
      <c r="E246" s="188" t="s">
        <v>590</v>
      </c>
      <c r="F246" s="158">
        <v>67.5</v>
      </c>
      <c r="G246" s="188"/>
      <c r="H246" s="188">
        <v>86</v>
      </c>
      <c r="I246" s="190">
        <v>86</v>
      </c>
      <c r="J246" s="160" t="s">
        <v>818</v>
      </c>
      <c r="K246" s="161">
        <f t="shared" si="42"/>
        <v>18.5</v>
      </c>
      <c r="L246" s="162">
        <f t="shared" si="43"/>
        <v>0.27407407407407408</v>
      </c>
      <c r="M246" s="157" t="s">
        <v>593</v>
      </c>
      <c r="N246" s="163">
        <v>44008</v>
      </c>
      <c r="O246" s="1"/>
      <c r="P246" s="1"/>
      <c r="Q246" s="233"/>
      <c r="R246" s="1"/>
      <c r="S246" s="6" t="s">
        <v>784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154</v>
      </c>
      <c r="B247" s="186">
        <v>44035</v>
      </c>
      <c r="C247" s="186"/>
      <c r="D247" s="187" t="s">
        <v>488</v>
      </c>
      <c r="E247" s="188" t="s">
        <v>590</v>
      </c>
      <c r="F247" s="158">
        <v>231</v>
      </c>
      <c r="G247" s="188"/>
      <c r="H247" s="188">
        <v>281</v>
      </c>
      <c r="I247" s="190">
        <v>281</v>
      </c>
      <c r="J247" s="160" t="s">
        <v>677</v>
      </c>
      <c r="K247" s="161">
        <f t="shared" si="42"/>
        <v>50</v>
      </c>
      <c r="L247" s="162">
        <f t="shared" si="43"/>
        <v>0.21645021645021645</v>
      </c>
      <c r="M247" s="157" t="s">
        <v>593</v>
      </c>
      <c r="N247" s="163">
        <v>44358</v>
      </c>
      <c r="O247" s="1"/>
      <c r="P247" s="1"/>
      <c r="Q247" s="233"/>
      <c r="R247" s="1"/>
      <c r="S247" s="6" t="s">
        <v>784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155</v>
      </c>
      <c r="B248" s="186">
        <v>44092</v>
      </c>
      <c r="C248" s="186"/>
      <c r="D248" s="187" t="s">
        <v>144</v>
      </c>
      <c r="E248" s="188" t="s">
        <v>590</v>
      </c>
      <c r="F248" s="188">
        <v>206</v>
      </c>
      <c r="G248" s="188"/>
      <c r="H248" s="188">
        <v>248</v>
      </c>
      <c r="I248" s="190">
        <v>248</v>
      </c>
      <c r="J248" s="160" t="s">
        <v>677</v>
      </c>
      <c r="K248" s="161">
        <f t="shared" si="42"/>
        <v>42</v>
      </c>
      <c r="L248" s="162">
        <f t="shared" si="43"/>
        <v>0.20388349514563106</v>
      </c>
      <c r="M248" s="157" t="s">
        <v>593</v>
      </c>
      <c r="N248" s="163">
        <v>44214</v>
      </c>
      <c r="O248" s="1"/>
      <c r="P248" s="1"/>
      <c r="Q248" s="233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156</v>
      </c>
      <c r="B249" s="186">
        <v>44140</v>
      </c>
      <c r="C249" s="186"/>
      <c r="D249" s="187" t="s">
        <v>144</v>
      </c>
      <c r="E249" s="188" t="s">
        <v>590</v>
      </c>
      <c r="F249" s="188">
        <v>182.5</v>
      </c>
      <c r="G249" s="188"/>
      <c r="H249" s="188">
        <v>248</v>
      </c>
      <c r="I249" s="190">
        <v>248</v>
      </c>
      <c r="J249" s="160" t="s">
        <v>677</v>
      </c>
      <c r="K249" s="161">
        <f t="shared" si="42"/>
        <v>65.5</v>
      </c>
      <c r="L249" s="162">
        <f t="shared" si="43"/>
        <v>0.35890410958904112</v>
      </c>
      <c r="M249" s="157" t="s">
        <v>593</v>
      </c>
      <c r="N249" s="163">
        <v>44214</v>
      </c>
      <c r="O249" s="1"/>
      <c r="P249" s="1"/>
      <c r="Q249" s="233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157</v>
      </c>
      <c r="B250" s="186">
        <v>44140</v>
      </c>
      <c r="C250" s="186"/>
      <c r="D250" s="187" t="s">
        <v>346</v>
      </c>
      <c r="E250" s="188" t="s">
        <v>590</v>
      </c>
      <c r="F250" s="188">
        <v>247.5</v>
      </c>
      <c r="G250" s="188"/>
      <c r="H250" s="188">
        <v>320</v>
      </c>
      <c r="I250" s="190">
        <v>320</v>
      </c>
      <c r="J250" s="160" t="s">
        <v>677</v>
      </c>
      <c r="K250" s="161">
        <f t="shared" si="42"/>
        <v>72.5</v>
      </c>
      <c r="L250" s="162">
        <f t="shared" si="43"/>
        <v>0.29292929292929293</v>
      </c>
      <c r="M250" s="157" t="s">
        <v>593</v>
      </c>
      <c r="N250" s="163">
        <v>44323</v>
      </c>
      <c r="O250" s="1"/>
      <c r="P250" s="1"/>
      <c r="Q250" s="233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158</v>
      </c>
      <c r="B251" s="186">
        <v>44140</v>
      </c>
      <c r="C251" s="186"/>
      <c r="D251" s="187" t="s">
        <v>203</v>
      </c>
      <c r="E251" s="188" t="s">
        <v>590</v>
      </c>
      <c r="F251" s="158">
        <v>925</v>
      </c>
      <c r="G251" s="188"/>
      <c r="H251" s="188">
        <v>1095</v>
      </c>
      <c r="I251" s="190">
        <v>1093</v>
      </c>
      <c r="J251" s="160" t="s">
        <v>819</v>
      </c>
      <c r="K251" s="161">
        <f t="shared" si="42"/>
        <v>170</v>
      </c>
      <c r="L251" s="162">
        <f t="shared" si="43"/>
        <v>0.18378378378378379</v>
      </c>
      <c r="M251" s="157" t="s">
        <v>593</v>
      </c>
      <c r="N251" s="163">
        <v>44201</v>
      </c>
      <c r="O251" s="1"/>
      <c r="P251" s="1"/>
      <c r="Q251" s="233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159</v>
      </c>
      <c r="B252" s="186">
        <v>44140</v>
      </c>
      <c r="C252" s="186"/>
      <c r="D252" s="187" t="s">
        <v>364</v>
      </c>
      <c r="E252" s="188" t="s">
        <v>590</v>
      </c>
      <c r="F252" s="158">
        <v>332.5</v>
      </c>
      <c r="G252" s="188"/>
      <c r="H252" s="188">
        <v>393</v>
      </c>
      <c r="I252" s="190">
        <v>406</v>
      </c>
      <c r="J252" s="160" t="s">
        <v>820</v>
      </c>
      <c r="K252" s="161">
        <f t="shared" si="42"/>
        <v>60.5</v>
      </c>
      <c r="L252" s="162">
        <f t="shared" si="43"/>
        <v>0.18195488721804512</v>
      </c>
      <c r="M252" s="157" t="s">
        <v>593</v>
      </c>
      <c r="N252" s="163">
        <v>44256</v>
      </c>
      <c r="O252" s="1"/>
      <c r="P252" s="1"/>
      <c r="Q252" s="233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160</v>
      </c>
      <c r="B253" s="186">
        <v>44141</v>
      </c>
      <c r="C253" s="186"/>
      <c r="D253" s="187" t="s">
        <v>488</v>
      </c>
      <c r="E253" s="188" t="s">
        <v>590</v>
      </c>
      <c r="F253" s="158">
        <v>231</v>
      </c>
      <c r="G253" s="188"/>
      <c r="H253" s="188">
        <v>281</v>
      </c>
      <c r="I253" s="190">
        <v>281</v>
      </c>
      <c r="J253" s="160" t="s">
        <v>677</v>
      </c>
      <c r="K253" s="161">
        <f t="shared" si="42"/>
        <v>50</v>
      </c>
      <c r="L253" s="162">
        <f t="shared" si="43"/>
        <v>0.21645021645021645</v>
      </c>
      <c r="M253" s="157" t="s">
        <v>593</v>
      </c>
      <c r="N253" s="163">
        <v>44358</v>
      </c>
      <c r="O253" s="1"/>
      <c r="P253" s="1"/>
      <c r="Q253" s="233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161</v>
      </c>
      <c r="B254" s="186">
        <v>44187</v>
      </c>
      <c r="C254" s="186"/>
      <c r="D254" s="187" t="s">
        <v>821</v>
      </c>
      <c r="E254" s="188" t="s">
        <v>590</v>
      </c>
      <c r="F254" s="158">
        <v>190</v>
      </c>
      <c r="G254" s="188"/>
      <c r="H254" s="188">
        <v>239</v>
      </c>
      <c r="I254" s="190">
        <v>239</v>
      </c>
      <c r="J254" s="160" t="s">
        <v>822</v>
      </c>
      <c r="K254" s="161">
        <f t="shared" si="42"/>
        <v>49</v>
      </c>
      <c r="L254" s="162">
        <f t="shared" si="43"/>
        <v>0.25789473684210529</v>
      </c>
      <c r="M254" s="157" t="s">
        <v>593</v>
      </c>
      <c r="N254" s="163">
        <v>44844</v>
      </c>
      <c r="O254" s="1"/>
      <c r="P254" s="1"/>
      <c r="Q254" s="233"/>
      <c r="R254" s="1"/>
      <c r="S254" s="6" t="s">
        <v>784</v>
      </c>
    </row>
    <row r="255" spans="1:27" ht="12.75" customHeight="1">
      <c r="A255" s="185">
        <v>162</v>
      </c>
      <c r="B255" s="186">
        <v>44258</v>
      </c>
      <c r="C255" s="186"/>
      <c r="D255" s="187" t="s">
        <v>817</v>
      </c>
      <c r="E255" s="188" t="s">
        <v>590</v>
      </c>
      <c r="F255" s="158">
        <v>495</v>
      </c>
      <c r="G255" s="188"/>
      <c r="H255" s="188">
        <v>595</v>
      </c>
      <c r="I255" s="190">
        <v>590</v>
      </c>
      <c r="J255" s="160" t="s">
        <v>613</v>
      </c>
      <c r="K255" s="161">
        <f t="shared" si="42"/>
        <v>100</v>
      </c>
      <c r="L255" s="162">
        <f t="shared" si="43"/>
        <v>0.20202020202020202</v>
      </c>
      <c r="M255" s="157" t="s">
        <v>593</v>
      </c>
      <c r="N255" s="163">
        <v>44589</v>
      </c>
      <c r="O255" s="1"/>
      <c r="P255" s="1"/>
      <c r="Q255" s="233"/>
      <c r="S255" s="6" t="s">
        <v>784</v>
      </c>
    </row>
    <row r="256" spans="1:27" ht="12.75" customHeight="1">
      <c r="A256" s="185">
        <v>163</v>
      </c>
      <c r="B256" s="186">
        <v>44274</v>
      </c>
      <c r="C256" s="186"/>
      <c r="D256" s="187" t="s">
        <v>364</v>
      </c>
      <c r="E256" s="188" t="s">
        <v>590</v>
      </c>
      <c r="F256" s="158">
        <v>355</v>
      </c>
      <c r="G256" s="188"/>
      <c r="H256" s="188">
        <v>422.5</v>
      </c>
      <c r="I256" s="190">
        <v>420</v>
      </c>
      <c r="J256" s="160" t="s">
        <v>823</v>
      </c>
      <c r="K256" s="161">
        <f t="shared" si="42"/>
        <v>67.5</v>
      </c>
      <c r="L256" s="162">
        <f t="shared" si="43"/>
        <v>0.19014084507042253</v>
      </c>
      <c r="M256" s="157" t="s">
        <v>593</v>
      </c>
      <c r="N256" s="163">
        <v>44361</v>
      </c>
      <c r="O256" s="1"/>
      <c r="S256" s="203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19" ht="12.75" customHeight="1">
      <c r="A257" s="185">
        <v>164</v>
      </c>
      <c r="B257" s="186">
        <v>44295</v>
      </c>
      <c r="C257" s="186"/>
      <c r="D257" s="187" t="s">
        <v>326</v>
      </c>
      <c r="E257" s="188" t="s">
        <v>590</v>
      </c>
      <c r="F257" s="158">
        <v>555</v>
      </c>
      <c r="G257" s="188"/>
      <c r="H257" s="188">
        <v>663</v>
      </c>
      <c r="I257" s="190">
        <v>663</v>
      </c>
      <c r="J257" s="160" t="s">
        <v>824</v>
      </c>
      <c r="K257" s="161">
        <f t="shared" si="42"/>
        <v>108</v>
      </c>
      <c r="L257" s="162">
        <f t="shared" si="43"/>
        <v>0.19459459459459461</v>
      </c>
      <c r="M257" s="157" t="s">
        <v>593</v>
      </c>
      <c r="N257" s="163">
        <v>44321</v>
      </c>
      <c r="O257" s="1"/>
      <c r="P257" s="1"/>
      <c r="Q257" s="233"/>
      <c r="R257" s="1"/>
      <c r="S257" s="203" t="s">
        <v>784</v>
      </c>
    </row>
    <row r="258" spans="1:19" ht="12.75" customHeight="1">
      <c r="A258" s="185">
        <v>165</v>
      </c>
      <c r="B258" s="186">
        <v>44308</v>
      </c>
      <c r="C258" s="186"/>
      <c r="D258" s="187" t="s">
        <v>788</v>
      </c>
      <c r="E258" s="188" t="s">
        <v>590</v>
      </c>
      <c r="F258" s="158">
        <v>126.5</v>
      </c>
      <c r="G258" s="188"/>
      <c r="H258" s="188">
        <v>155</v>
      </c>
      <c r="I258" s="190">
        <v>155</v>
      </c>
      <c r="J258" s="160" t="s">
        <v>677</v>
      </c>
      <c r="K258" s="161">
        <f t="shared" si="42"/>
        <v>28.5</v>
      </c>
      <c r="L258" s="162">
        <f t="shared" si="43"/>
        <v>0.22529644268774704</v>
      </c>
      <c r="M258" s="157" t="s">
        <v>593</v>
      </c>
      <c r="N258" s="163">
        <v>44362</v>
      </c>
      <c r="O258" s="1"/>
      <c r="S258" s="203" t="s">
        <v>784</v>
      </c>
    </row>
    <row r="259" spans="1:19" ht="12.75" customHeight="1">
      <c r="A259" s="164">
        <v>166</v>
      </c>
      <c r="B259" s="195">
        <v>44368</v>
      </c>
      <c r="C259" s="195"/>
      <c r="D259" s="166" t="s">
        <v>825</v>
      </c>
      <c r="E259" s="168" t="s">
        <v>590</v>
      </c>
      <c r="F259" s="196">
        <v>287.5</v>
      </c>
      <c r="G259" s="168"/>
      <c r="H259" s="168">
        <v>245</v>
      </c>
      <c r="I259" s="169">
        <v>344</v>
      </c>
      <c r="J259" s="170" t="s">
        <v>826</v>
      </c>
      <c r="K259" s="171">
        <f t="shared" si="42"/>
        <v>-42.5</v>
      </c>
      <c r="L259" s="172">
        <f t="shared" si="43"/>
        <v>-0.14782608695652175</v>
      </c>
      <c r="M259" s="168" t="s">
        <v>603</v>
      </c>
      <c r="N259" s="165">
        <v>44508</v>
      </c>
      <c r="O259" s="1"/>
      <c r="S259" s="203" t="s">
        <v>784</v>
      </c>
    </row>
    <row r="260" spans="1:19" ht="12.75" customHeight="1">
      <c r="A260" s="185">
        <v>167</v>
      </c>
      <c r="B260" s="186">
        <v>44368</v>
      </c>
      <c r="C260" s="186"/>
      <c r="D260" s="187" t="s">
        <v>488</v>
      </c>
      <c r="E260" s="188" t="s">
        <v>590</v>
      </c>
      <c r="F260" s="158">
        <v>241</v>
      </c>
      <c r="G260" s="188"/>
      <c r="H260" s="188">
        <v>298</v>
      </c>
      <c r="I260" s="190">
        <v>320</v>
      </c>
      <c r="J260" s="160" t="s">
        <v>677</v>
      </c>
      <c r="K260" s="161">
        <f t="shared" si="42"/>
        <v>57</v>
      </c>
      <c r="L260" s="162">
        <f t="shared" si="43"/>
        <v>0.23651452282157676</v>
      </c>
      <c r="M260" s="157" t="s">
        <v>593</v>
      </c>
      <c r="N260" s="163">
        <v>44802</v>
      </c>
      <c r="O260" s="37"/>
      <c r="S260" s="203" t="s">
        <v>784</v>
      </c>
    </row>
    <row r="261" spans="1:19" ht="12.75" customHeight="1">
      <c r="A261" s="185">
        <v>168</v>
      </c>
      <c r="B261" s="186">
        <v>44406</v>
      </c>
      <c r="C261" s="186"/>
      <c r="D261" s="187" t="s">
        <v>788</v>
      </c>
      <c r="E261" s="188" t="s">
        <v>590</v>
      </c>
      <c r="F261" s="158">
        <v>162.5</v>
      </c>
      <c r="G261" s="188"/>
      <c r="H261" s="188">
        <v>200</v>
      </c>
      <c r="I261" s="190">
        <v>200</v>
      </c>
      <c r="J261" s="160" t="s">
        <v>677</v>
      </c>
      <c r="K261" s="161">
        <f t="shared" si="42"/>
        <v>37.5</v>
      </c>
      <c r="L261" s="162">
        <f t="shared" si="43"/>
        <v>0.23076923076923078</v>
      </c>
      <c r="M261" s="157" t="s">
        <v>593</v>
      </c>
      <c r="N261" s="163">
        <v>44802</v>
      </c>
      <c r="O261" s="1"/>
      <c r="S261" s="203" t="s">
        <v>784</v>
      </c>
    </row>
    <row r="262" spans="1:19" ht="12.75" customHeight="1">
      <c r="A262" s="185">
        <v>169</v>
      </c>
      <c r="B262" s="186">
        <v>44462</v>
      </c>
      <c r="C262" s="186"/>
      <c r="D262" s="187" t="s">
        <v>445</v>
      </c>
      <c r="E262" s="188" t="s">
        <v>590</v>
      </c>
      <c r="F262" s="158">
        <v>1235</v>
      </c>
      <c r="G262" s="188"/>
      <c r="H262" s="188">
        <v>1505</v>
      </c>
      <c r="I262" s="190">
        <v>1500</v>
      </c>
      <c r="J262" s="160" t="s">
        <v>677</v>
      </c>
      <c r="K262" s="161">
        <f t="shared" si="42"/>
        <v>270</v>
      </c>
      <c r="L262" s="162">
        <f t="shared" si="43"/>
        <v>0.21862348178137653</v>
      </c>
      <c r="M262" s="157" t="s">
        <v>593</v>
      </c>
      <c r="N262" s="163">
        <v>44564</v>
      </c>
      <c r="O262" s="1"/>
      <c r="S262" s="203" t="s">
        <v>784</v>
      </c>
    </row>
    <row r="263" spans="1:19" ht="12.75" customHeight="1">
      <c r="A263" s="185">
        <v>170</v>
      </c>
      <c r="B263" s="186">
        <v>44480</v>
      </c>
      <c r="C263" s="186"/>
      <c r="D263" s="187" t="s">
        <v>827</v>
      </c>
      <c r="E263" s="188" t="s">
        <v>590</v>
      </c>
      <c r="F263" s="158">
        <v>58.75</v>
      </c>
      <c r="G263" s="188"/>
      <c r="H263" s="188">
        <v>64.25</v>
      </c>
      <c r="I263" s="190"/>
      <c r="J263" s="160" t="s">
        <v>677</v>
      </c>
      <c r="K263" s="161">
        <f t="shared" ref="K263" si="44">H263-F263</f>
        <v>5.5</v>
      </c>
      <c r="L263" s="162">
        <f t="shared" ref="L263" si="45">K263/F263</f>
        <v>9.3617021276595741E-2</v>
      </c>
      <c r="M263" s="157" t="s">
        <v>593</v>
      </c>
      <c r="N263" s="163">
        <v>45322</v>
      </c>
      <c r="O263" s="37"/>
      <c r="S263" s="203" t="s">
        <v>784</v>
      </c>
    </row>
    <row r="264" spans="1:19" ht="12.75" customHeight="1">
      <c r="A264" s="154">
        <v>171</v>
      </c>
      <c r="B264" s="155">
        <v>44481</v>
      </c>
      <c r="C264" s="155"/>
      <c r="D264" s="156" t="s">
        <v>278</v>
      </c>
      <c r="E264" s="157" t="s">
        <v>590</v>
      </c>
      <c r="F264" s="158">
        <v>315</v>
      </c>
      <c r="G264" s="157"/>
      <c r="H264" s="157">
        <v>335</v>
      </c>
      <c r="I264" s="159">
        <v>380</v>
      </c>
      <c r="J264" s="160" t="s">
        <v>895</v>
      </c>
      <c r="K264" s="161">
        <f t="shared" ref="K264" si="46">H264-F264</f>
        <v>20</v>
      </c>
      <c r="L264" s="162">
        <f t="shared" ref="L264" si="47">K264/F264</f>
        <v>6.3492063492063489E-2</v>
      </c>
      <c r="M264" s="157" t="s">
        <v>593</v>
      </c>
      <c r="N264" s="163">
        <v>45297</v>
      </c>
      <c r="O264" s="37"/>
      <c r="S264" s="203" t="s">
        <v>784</v>
      </c>
    </row>
    <row r="265" spans="1:19" ht="12.75" customHeight="1">
      <c r="A265" s="154">
        <v>172</v>
      </c>
      <c r="B265" s="155">
        <v>44481</v>
      </c>
      <c r="C265" s="155"/>
      <c r="D265" s="156" t="s">
        <v>828</v>
      </c>
      <c r="E265" s="157" t="s">
        <v>590</v>
      </c>
      <c r="F265" s="158">
        <v>45.5</v>
      </c>
      <c r="G265" s="157"/>
      <c r="H265" s="157">
        <v>56.5</v>
      </c>
      <c r="I265" s="159">
        <v>56</v>
      </c>
      <c r="J265" s="160" t="s">
        <v>677</v>
      </c>
      <c r="K265" s="161">
        <f t="shared" ref="K265:K266" si="48">H265-F265</f>
        <v>11</v>
      </c>
      <c r="L265" s="162">
        <f t="shared" ref="L265:L266" si="49">K265/F265</f>
        <v>0.24175824175824176</v>
      </c>
      <c r="M265" s="157" t="s">
        <v>593</v>
      </c>
      <c r="N265" s="163">
        <v>44881</v>
      </c>
      <c r="O265" s="37"/>
      <c r="S265" s="203"/>
    </row>
    <row r="266" spans="1:19" ht="12.75" customHeight="1">
      <c r="A266" s="154">
        <v>173</v>
      </c>
      <c r="B266" s="155">
        <v>44551</v>
      </c>
      <c r="C266" s="155"/>
      <c r="D266" s="156" t="s">
        <v>131</v>
      </c>
      <c r="E266" s="157" t="s">
        <v>590</v>
      </c>
      <c r="F266" s="158">
        <v>2300</v>
      </c>
      <c r="G266" s="157"/>
      <c r="H266" s="157">
        <f>(2820+2200)/2</f>
        <v>2510</v>
      </c>
      <c r="I266" s="159">
        <v>3000</v>
      </c>
      <c r="J266" s="160" t="s">
        <v>829</v>
      </c>
      <c r="K266" s="161">
        <f t="shared" si="48"/>
        <v>210</v>
      </c>
      <c r="L266" s="162">
        <f t="shared" si="49"/>
        <v>9.1304347826086957E-2</v>
      </c>
      <c r="M266" s="157" t="s">
        <v>593</v>
      </c>
      <c r="N266" s="163">
        <v>44649</v>
      </c>
      <c r="O266" s="1"/>
      <c r="S266" s="203"/>
    </row>
    <row r="267" spans="1:19" ht="12.75" customHeight="1">
      <c r="A267" s="154">
        <v>174</v>
      </c>
      <c r="B267" s="155">
        <v>44606</v>
      </c>
      <c r="C267" s="155"/>
      <c r="D267" s="156" t="s">
        <v>435</v>
      </c>
      <c r="E267" s="157" t="s">
        <v>590</v>
      </c>
      <c r="F267" s="158">
        <v>635</v>
      </c>
      <c r="G267" s="157"/>
      <c r="H267" s="157">
        <v>700</v>
      </c>
      <c r="I267" s="159">
        <v>764</v>
      </c>
      <c r="J267" s="160" t="s">
        <v>863</v>
      </c>
      <c r="K267" s="161">
        <f t="shared" ref="K267" si="50">H267-F267</f>
        <v>65</v>
      </c>
      <c r="L267" s="162">
        <f t="shared" ref="L267" si="51">K267/F267</f>
        <v>0.10236220472440945</v>
      </c>
      <c r="M267" s="157" t="s">
        <v>593</v>
      </c>
      <c r="N267" s="163">
        <v>45159</v>
      </c>
      <c r="O267" s="37"/>
      <c r="S267" s="203"/>
    </row>
    <row r="268" spans="1:19" ht="12.75" customHeight="1">
      <c r="A268" s="154">
        <v>175</v>
      </c>
      <c r="B268" s="155">
        <v>44613</v>
      </c>
      <c r="C268" s="155"/>
      <c r="D268" s="156" t="s">
        <v>445</v>
      </c>
      <c r="E268" s="157" t="s">
        <v>590</v>
      </c>
      <c r="F268" s="158">
        <v>1255</v>
      </c>
      <c r="G268" s="157"/>
      <c r="H268" s="157">
        <v>1515</v>
      </c>
      <c r="I268" s="159">
        <v>1510</v>
      </c>
      <c r="J268" s="160" t="s">
        <v>677</v>
      </c>
      <c r="K268" s="161">
        <f>H268-F268</f>
        <v>260</v>
      </c>
      <c r="L268" s="162">
        <f>K268/F268</f>
        <v>0.20717131474103587</v>
      </c>
      <c r="M268" s="157" t="s">
        <v>593</v>
      </c>
      <c r="N268" s="163">
        <v>44834</v>
      </c>
      <c r="O268" s="37"/>
      <c r="S268" s="203"/>
    </row>
    <row r="269" spans="1:19" ht="12.75" customHeight="1">
      <c r="A269">
        <v>176</v>
      </c>
      <c r="B269" s="205">
        <v>44670</v>
      </c>
      <c r="C269" s="205"/>
      <c r="D269" s="53" t="s">
        <v>551</v>
      </c>
      <c r="E269" s="206" t="s">
        <v>590</v>
      </c>
      <c r="F269" s="51" t="s">
        <v>830</v>
      </c>
      <c r="G269" s="51"/>
      <c r="H269" s="51"/>
      <c r="I269" s="51">
        <v>553</v>
      </c>
      <c r="J269" s="51" t="s">
        <v>591</v>
      </c>
      <c r="K269" s="51"/>
      <c r="L269" s="51"/>
      <c r="M269" s="51"/>
      <c r="N269" s="51"/>
      <c r="O269" s="37"/>
      <c r="S269" s="203"/>
    </row>
    <row r="270" spans="1:19" ht="12.75" customHeight="1">
      <c r="A270" s="185">
        <v>177</v>
      </c>
      <c r="B270" s="186">
        <v>44746</v>
      </c>
      <c r="C270" s="186"/>
      <c r="D270" s="187" t="s">
        <v>831</v>
      </c>
      <c r="E270" s="188" t="s">
        <v>590</v>
      </c>
      <c r="F270" s="188">
        <v>207.5</v>
      </c>
      <c r="G270" s="188"/>
      <c r="H270" s="188">
        <v>254</v>
      </c>
      <c r="I270" s="190">
        <v>254</v>
      </c>
      <c r="J270" s="160" t="s">
        <v>677</v>
      </c>
      <c r="K270" s="161">
        <f t="shared" ref="K270:K272" si="52">H270-F270</f>
        <v>46.5</v>
      </c>
      <c r="L270" s="162">
        <f t="shared" ref="L270:L272" si="53">K270/F270</f>
        <v>0.22409638554216868</v>
      </c>
      <c r="M270" s="157" t="s">
        <v>593</v>
      </c>
      <c r="N270" s="163">
        <v>44792</v>
      </c>
      <c r="O270" s="1"/>
      <c r="S270" s="203"/>
    </row>
    <row r="271" spans="1:19" ht="12.75" customHeight="1">
      <c r="A271" s="185">
        <v>178</v>
      </c>
      <c r="B271" s="186">
        <v>44775</v>
      </c>
      <c r="C271" s="186"/>
      <c r="D271" s="187" t="s">
        <v>490</v>
      </c>
      <c r="E271" s="188" t="s">
        <v>590</v>
      </c>
      <c r="F271" s="188">
        <v>31.25</v>
      </c>
      <c r="G271" s="188"/>
      <c r="H271" s="188">
        <v>38.75</v>
      </c>
      <c r="I271" s="190">
        <v>38</v>
      </c>
      <c r="J271" s="160" t="s">
        <v>677</v>
      </c>
      <c r="K271" s="161">
        <f t="shared" si="52"/>
        <v>7.5</v>
      </c>
      <c r="L271" s="162">
        <f t="shared" si="53"/>
        <v>0.24</v>
      </c>
      <c r="M271" s="157" t="s">
        <v>593</v>
      </c>
      <c r="N271" s="163">
        <v>44844</v>
      </c>
      <c r="O271" s="37"/>
      <c r="S271" s="55"/>
    </row>
    <row r="272" spans="1:19" ht="12.75" customHeight="1">
      <c r="A272" s="185">
        <v>179</v>
      </c>
      <c r="B272" s="186">
        <v>44841</v>
      </c>
      <c r="C272" s="186"/>
      <c r="D272" s="187" t="s">
        <v>832</v>
      </c>
      <c r="E272" s="188" t="s">
        <v>590</v>
      </c>
      <c r="F272" s="158">
        <v>665</v>
      </c>
      <c r="G272" s="188"/>
      <c r="H272" s="188">
        <v>807.5</v>
      </c>
      <c r="I272" s="190">
        <v>840</v>
      </c>
      <c r="J272" s="160" t="s">
        <v>829</v>
      </c>
      <c r="K272" s="161">
        <f t="shared" si="52"/>
        <v>142.5</v>
      </c>
      <c r="L272" s="162">
        <f t="shared" si="53"/>
        <v>0.21428571428571427</v>
      </c>
      <c r="M272" s="157" t="s">
        <v>593</v>
      </c>
      <c r="N272" s="163">
        <v>45097</v>
      </c>
      <c r="O272" s="37"/>
      <c r="S272" s="55"/>
    </row>
    <row r="273" spans="1:39" ht="12.75" customHeight="1">
      <c r="A273" s="185">
        <v>180</v>
      </c>
      <c r="B273" s="186">
        <v>44844</v>
      </c>
      <c r="C273" s="186"/>
      <c r="D273" s="187" t="s">
        <v>437</v>
      </c>
      <c r="E273" s="188" t="s">
        <v>590</v>
      </c>
      <c r="F273" s="158">
        <v>227.5</v>
      </c>
      <c r="G273" s="188"/>
      <c r="H273" s="188">
        <v>270</v>
      </c>
      <c r="I273" s="190">
        <v>291</v>
      </c>
      <c r="J273" s="160" t="s">
        <v>865</v>
      </c>
      <c r="K273" s="161">
        <f t="shared" ref="K273" si="54">H273-F273</f>
        <v>42.5</v>
      </c>
      <c r="L273" s="162">
        <f t="shared" ref="L273" si="55">K273/F273</f>
        <v>0.18681318681318682</v>
      </c>
      <c r="M273" s="157" t="s">
        <v>593</v>
      </c>
      <c r="N273" s="163">
        <v>45160</v>
      </c>
      <c r="O273" s="37"/>
      <c r="R273" s="37"/>
      <c r="S273" s="55"/>
    </row>
    <row r="274" spans="1:39" ht="12.75" customHeight="1">
      <c r="A274" s="185">
        <v>181</v>
      </c>
      <c r="B274" s="186">
        <v>44845</v>
      </c>
      <c r="C274" s="186"/>
      <c r="D274" s="187" t="s">
        <v>435</v>
      </c>
      <c r="E274" s="188" t="s">
        <v>590</v>
      </c>
      <c r="F274" s="158">
        <v>555</v>
      </c>
      <c r="G274" s="188"/>
      <c r="H274" s="188">
        <v>700</v>
      </c>
      <c r="I274" s="190">
        <v>765</v>
      </c>
      <c r="J274" s="160" t="s">
        <v>864</v>
      </c>
      <c r="K274" s="161">
        <f t="shared" ref="K274" si="56">H274-F274</f>
        <v>145</v>
      </c>
      <c r="L274" s="162">
        <f t="shared" ref="L274" si="57">K274/F274</f>
        <v>0.26126126126126126</v>
      </c>
      <c r="M274" s="157" t="s">
        <v>593</v>
      </c>
      <c r="N274" s="163">
        <v>45159</v>
      </c>
      <c r="O274" s="37"/>
      <c r="R274" s="37"/>
      <c r="S274" s="55"/>
    </row>
    <row r="275" spans="1:39" ht="12.75" customHeight="1">
      <c r="A275" s="185">
        <v>182</v>
      </c>
      <c r="B275" s="186">
        <v>44981</v>
      </c>
      <c r="C275" s="186"/>
      <c r="D275" s="187" t="s">
        <v>452</v>
      </c>
      <c r="E275" s="188" t="s">
        <v>590</v>
      </c>
      <c r="F275" s="158">
        <v>1675</v>
      </c>
      <c r="G275" s="188"/>
      <c r="H275" s="188">
        <v>2080</v>
      </c>
      <c r="I275" s="190">
        <v>2080</v>
      </c>
      <c r="J275" s="160" t="s">
        <v>677</v>
      </c>
      <c r="K275" s="161">
        <f>H275-F275</f>
        <v>405</v>
      </c>
      <c r="L275" s="162">
        <f>K275/F275</f>
        <v>0.2417910447761194</v>
      </c>
      <c r="M275" s="157" t="s">
        <v>593</v>
      </c>
      <c r="N275" s="163">
        <v>45119</v>
      </c>
      <c r="O275" s="37"/>
      <c r="S275" s="55" t="s">
        <v>861</v>
      </c>
    </row>
    <row r="276" spans="1:39" ht="12.75" customHeight="1">
      <c r="A276" s="185">
        <v>183</v>
      </c>
      <c r="B276" s="186">
        <v>44986</v>
      </c>
      <c r="C276" s="186"/>
      <c r="D276" s="187" t="s">
        <v>490</v>
      </c>
      <c r="E276" s="188" t="s">
        <v>590</v>
      </c>
      <c r="F276" s="158">
        <v>57.5</v>
      </c>
      <c r="G276" s="188"/>
      <c r="H276" s="188">
        <v>120</v>
      </c>
      <c r="I276" s="190">
        <v>120</v>
      </c>
      <c r="J276" s="160" t="s">
        <v>677</v>
      </c>
      <c r="K276" s="161">
        <f>H276-F276</f>
        <v>62.5</v>
      </c>
      <c r="L276" s="162">
        <f>K276/F276</f>
        <v>1.0869565217391304</v>
      </c>
      <c r="M276" s="157" t="s">
        <v>593</v>
      </c>
      <c r="N276" s="163">
        <v>45049</v>
      </c>
      <c r="O276" s="37"/>
      <c r="S276" s="55" t="s">
        <v>861</v>
      </c>
    </row>
    <row r="277" spans="1:39" ht="12.75" customHeight="1">
      <c r="A277" s="185">
        <v>184</v>
      </c>
      <c r="B277" s="186">
        <v>45008</v>
      </c>
      <c r="C277" s="186"/>
      <c r="D277" s="187" t="s">
        <v>507</v>
      </c>
      <c r="E277" s="188" t="s">
        <v>590</v>
      </c>
      <c r="F277" s="158">
        <v>2765</v>
      </c>
      <c r="G277" s="188"/>
      <c r="H277" s="188">
        <v>3547.5</v>
      </c>
      <c r="I277" s="190">
        <v>3523</v>
      </c>
      <c r="J277" s="160" t="s">
        <v>677</v>
      </c>
      <c r="K277" s="161">
        <f>H277-F277</f>
        <v>782.5</v>
      </c>
      <c r="L277" s="162">
        <f>K277/F277</f>
        <v>0.28300180831826399</v>
      </c>
      <c r="M277" s="157" t="s">
        <v>593</v>
      </c>
      <c r="N277" s="163">
        <v>45177</v>
      </c>
      <c r="O277" s="37"/>
      <c r="S277" s="55" t="s">
        <v>861</v>
      </c>
    </row>
    <row r="278" spans="1:39" ht="12.75" customHeight="1">
      <c r="A278" s="185">
        <v>185</v>
      </c>
      <c r="B278" s="186">
        <v>45027</v>
      </c>
      <c r="C278" s="186"/>
      <c r="D278" s="187" t="s">
        <v>833</v>
      </c>
      <c r="E278" s="188" t="s">
        <v>590</v>
      </c>
      <c r="F278" s="188">
        <v>460</v>
      </c>
      <c r="G278" s="188"/>
      <c r="H278" s="188">
        <v>825</v>
      </c>
      <c r="I278" s="190">
        <v>810</v>
      </c>
      <c r="J278" s="160" t="s">
        <v>677</v>
      </c>
      <c r="K278" s="161">
        <f>H278-F278</f>
        <v>365</v>
      </c>
      <c r="L278" s="162">
        <f>K278/F278</f>
        <v>0.79347826086956519</v>
      </c>
      <c r="M278" s="157" t="s">
        <v>593</v>
      </c>
      <c r="N278" s="163">
        <v>45155</v>
      </c>
      <c r="O278" s="37"/>
      <c r="S278" s="55" t="s">
        <v>861</v>
      </c>
    </row>
    <row r="279" spans="1:39" ht="12.75" customHeight="1">
      <c r="A279" s="204">
        <v>186</v>
      </c>
      <c r="B279" s="205">
        <v>45050</v>
      </c>
      <c r="C279" s="53"/>
      <c r="D279" s="53" t="s">
        <v>42</v>
      </c>
      <c r="E279" s="206" t="s">
        <v>590</v>
      </c>
      <c r="F279" s="51" t="s">
        <v>834</v>
      </c>
      <c r="G279" s="51"/>
      <c r="H279" s="51"/>
      <c r="I279" s="51">
        <v>5040</v>
      </c>
      <c r="J279" s="51" t="s">
        <v>591</v>
      </c>
      <c r="K279" s="51"/>
      <c r="L279" s="51"/>
      <c r="M279" s="51"/>
      <c r="N279" s="51"/>
      <c r="O279" s="37"/>
      <c r="S279" s="55" t="s">
        <v>861</v>
      </c>
    </row>
    <row r="280" spans="1:39" ht="12.75" customHeight="1">
      <c r="A280" s="185">
        <v>187</v>
      </c>
      <c r="B280" s="186">
        <v>45075</v>
      </c>
      <c r="C280" s="186"/>
      <c r="D280" s="187" t="s">
        <v>835</v>
      </c>
      <c r="E280" s="188" t="s">
        <v>590</v>
      </c>
      <c r="F280" s="158">
        <v>585</v>
      </c>
      <c r="G280" s="188"/>
      <c r="H280" s="188">
        <v>732</v>
      </c>
      <c r="I280" s="190">
        <v>732</v>
      </c>
      <c r="J280" s="160" t="s">
        <v>677</v>
      </c>
      <c r="K280" s="161">
        <f>H280-F280</f>
        <v>147</v>
      </c>
      <c r="L280" s="162">
        <f>K280/F280</f>
        <v>0.25128205128205128</v>
      </c>
      <c r="M280" s="157" t="s">
        <v>593</v>
      </c>
      <c r="N280" s="163">
        <v>45152</v>
      </c>
      <c r="O280" s="37"/>
      <c r="R280" s="37"/>
      <c r="S280" s="55" t="s">
        <v>861</v>
      </c>
      <c r="U280" s="37"/>
      <c r="W280" s="37"/>
      <c r="X280" s="55"/>
      <c r="Z280" s="37"/>
      <c r="AB280" s="37"/>
      <c r="AC280" s="55"/>
      <c r="AE280" s="37"/>
      <c r="AG280" s="37"/>
      <c r="AH280" s="55"/>
      <c r="AJ280" s="37"/>
      <c r="AL280" s="37"/>
      <c r="AM280" s="55"/>
    </row>
    <row r="281" spans="1:39" ht="12.75" customHeight="1">
      <c r="A281" s="204">
        <v>188</v>
      </c>
      <c r="B281" s="205">
        <v>45078</v>
      </c>
      <c r="C281" s="53"/>
      <c r="D281" s="53" t="s">
        <v>539</v>
      </c>
      <c r="E281" s="206" t="s">
        <v>590</v>
      </c>
      <c r="F281" s="51" t="s">
        <v>836</v>
      </c>
      <c r="G281" s="51"/>
      <c r="H281" s="51"/>
      <c r="I281" s="51">
        <v>4300</v>
      </c>
      <c r="J281" s="51" t="s">
        <v>591</v>
      </c>
      <c r="K281" s="51"/>
      <c r="L281" s="51"/>
      <c r="M281" s="51"/>
      <c r="N281" s="51"/>
      <c r="O281" s="37"/>
      <c r="R281" s="37"/>
      <c r="S281" s="55" t="s">
        <v>861</v>
      </c>
      <c r="U281" s="37"/>
      <c r="W281" s="37"/>
      <c r="X281" s="55"/>
      <c r="Z281" s="37"/>
      <c r="AB281" s="37"/>
      <c r="AC281" s="55"/>
      <c r="AE281" s="37"/>
      <c r="AG281" s="37"/>
      <c r="AH281" s="55"/>
      <c r="AJ281" s="37"/>
      <c r="AL281" s="37"/>
      <c r="AM281" s="55"/>
    </row>
    <row r="282" spans="1:39" ht="12.75" customHeight="1">
      <c r="A282" s="185">
        <v>189</v>
      </c>
      <c r="B282" s="186">
        <v>45103</v>
      </c>
      <c r="C282" s="186"/>
      <c r="D282" s="187" t="s">
        <v>858</v>
      </c>
      <c r="E282" s="188" t="s">
        <v>590</v>
      </c>
      <c r="F282" s="158">
        <v>282.5</v>
      </c>
      <c r="G282" s="188"/>
      <c r="H282" s="188">
        <v>383</v>
      </c>
      <c r="I282" s="190">
        <v>383</v>
      </c>
      <c r="J282" s="160" t="s">
        <v>677</v>
      </c>
      <c r="K282" s="161">
        <f>H282-F282</f>
        <v>100.5</v>
      </c>
      <c r="L282" s="162">
        <f>K282/F282</f>
        <v>0.35575221238938054</v>
      </c>
      <c r="M282" s="157" t="s">
        <v>593</v>
      </c>
      <c r="N282" s="163">
        <v>45265</v>
      </c>
      <c r="O282" s="37"/>
      <c r="R282" s="37"/>
      <c r="S282" s="55" t="s">
        <v>861</v>
      </c>
      <c r="U282" s="37"/>
      <c r="W282" s="37"/>
      <c r="X282" s="55"/>
      <c r="Z282" s="37"/>
      <c r="AB282" s="37"/>
      <c r="AC282" s="55"/>
      <c r="AE282" s="37"/>
      <c r="AG282" s="37"/>
      <c r="AH282" s="55"/>
      <c r="AJ282" s="37"/>
      <c r="AL282" s="37"/>
      <c r="AM282" s="55"/>
    </row>
    <row r="283" spans="1:39" ht="12.75" customHeight="1">
      <c r="A283" s="185">
        <v>190</v>
      </c>
      <c r="B283" s="186">
        <v>45120</v>
      </c>
      <c r="C283" s="186"/>
      <c r="D283" s="187" t="s">
        <v>538</v>
      </c>
      <c r="E283" s="188" t="s">
        <v>590</v>
      </c>
      <c r="F283" s="158">
        <v>2312.5</v>
      </c>
      <c r="G283" s="188"/>
      <c r="H283" s="188">
        <v>2935</v>
      </c>
      <c r="I283" s="190">
        <v>2935</v>
      </c>
      <c r="J283" s="160" t="s">
        <v>677</v>
      </c>
      <c r="K283" s="161">
        <f>H283-F283</f>
        <v>622.5</v>
      </c>
      <c r="L283" s="162">
        <f>K283/F283</f>
        <v>0.26918918918918922</v>
      </c>
      <c r="M283" s="157" t="s">
        <v>593</v>
      </c>
      <c r="N283" s="163">
        <v>45177</v>
      </c>
      <c r="O283" s="37"/>
      <c r="R283" s="37"/>
      <c r="S283" s="55" t="s">
        <v>861</v>
      </c>
      <c r="U283" s="37"/>
      <c r="W283" s="37"/>
      <c r="X283" s="55"/>
      <c r="Z283" s="37"/>
      <c r="AB283" s="37"/>
      <c r="AC283" s="55"/>
      <c r="AE283" s="37"/>
      <c r="AG283" s="37"/>
      <c r="AH283" s="55"/>
      <c r="AJ283" s="37"/>
      <c r="AL283" s="37"/>
      <c r="AM283" s="55"/>
    </row>
    <row r="284" spans="1:39" ht="12.75" customHeight="1">
      <c r="A284" s="185">
        <v>191</v>
      </c>
      <c r="B284" s="186">
        <v>45125</v>
      </c>
      <c r="C284" s="186"/>
      <c r="D284" s="187" t="s">
        <v>203</v>
      </c>
      <c r="E284" s="188" t="s">
        <v>590</v>
      </c>
      <c r="F284" s="158">
        <v>3980</v>
      </c>
      <c r="G284" s="188"/>
      <c r="H284" s="188">
        <v>4895</v>
      </c>
      <c r="I284" s="190">
        <v>4895</v>
      </c>
      <c r="J284" s="160" t="s">
        <v>677</v>
      </c>
      <c r="K284" s="161">
        <f>H284-F284</f>
        <v>915</v>
      </c>
      <c r="L284" s="162">
        <f>K284/F284</f>
        <v>0.22989949748743718</v>
      </c>
      <c r="M284" s="157" t="s">
        <v>593</v>
      </c>
      <c r="N284" s="163">
        <v>45155</v>
      </c>
      <c r="O284" s="37"/>
      <c r="S284" s="55" t="s">
        <v>861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185">
        <v>192</v>
      </c>
      <c r="B285" s="186">
        <v>45145</v>
      </c>
      <c r="C285" s="186"/>
      <c r="D285" s="187" t="s">
        <v>862</v>
      </c>
      <c r="E285" s="188" t="s">
        <v>590</v>
      </c>
      <c r="F285" s="158">
        <v>565</v>
      </c>
      <c r="G285" s="188"/>
      <c r="H285" s="188">
        <v>725</v>
      </c>
      <c r="I285" s="190">
        <v>725</v>
      </c>
      <c r="J285" s="160" t="s">
        <v>677</v>
      </c>
      <c r="K285" s="161">
        <f>H285-F285</f>
        <v>160</v>
      </c>
      <c r="L285" s="162">
        <f>K285/F285</f>
        <v>0.2831858407079646</v>
      </c>
      <c r="M285" s="157" t="s">
        <v>593</v>
      </c>
      <c r="N285" s="163">
        <v>45169</v>
      </c>
      <c r="O285" s="37"/>
      <c r="S285" s="55" t="s">
        <v>861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77">
        <v>193</v>
      </c>
      <c r="B286" s="278">
        <v>45167</v>
      </c>
      <c r="C286" s="278"/>
      <c r="D286" s="279" t="s">
        <v>866</v>
      </c>
      <c r="E286" s="280" t="s">
        <v>590</v>
      </c>
      <c r="F286" s="158">
        <v>700</v>
      </c>
      <c r="G286" s="280"/>
      <c r="H286" s="280">
        <v>950</v>
      </c>
      <c r="I286" s="281">
        <v>950</v>
      </c>
      <c r="J286" s="282" t="s">
        <v>677</v>
      </c>
      <c r="K286" s="161">
        <f>H286-F286</f>
        <v>250</v>
      </c>
      <c r="L286" s="162">
        <f>K286/F286</f>
        <v>0.35714285714285715</v>
      </c>
      <c r="M286" s="157" t="s">
        <v>593</v>
      </c>
      <c r="N286" s="163">
        <v>45261</v>
      </c>
      <c r="O286" s="37"/>
      <c r="S286" s="55" t="s">
        <v>861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04">
        <v>194</v>
      </c>
      <c r="B287" s="205">
        <v>45184</v>
      </c>
      <c r="C287" s="53"/>
      <c r="D287" s="53" t="s">
        <v>541</v>
      </c>
      <c r="E287" s="206" t="s">
        <v>590</v>
      </c>
      <c r="F287" s="51" t="s">
        <v>868</v>
      </c>
      <c r="G287" s="51"/>
      <c r="H287" s="51"/>
      <c r="I287" s="51">
        <v>480</v>
      </c>
      <c r="J287" s="51" t="s">
        <v>591</v>
      </c>
      <c r="K287" s="51"/>
      <c r="L287" s="51"/>
      <c r="M287" s="51"/>
      <c r="N287" s="51"/>
      <c r="O287" s="37"/>
      <c r="S287" s="55" t="s">
        <v>861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04">
        <v>195</v>
      </c>
      <c r="B288" s="205">
        <v>45203</v>
      </c>
      <c r="C288" s="53"/>
      <c r="D288" s="53" t="s">
        <v>176</v>
      </c>
      <c r="E288" s="206" t="s">
        <v>590</v>
      </c>
      <c r="F288" s="51" t="s">
        <v>869</v>
      </c>
      <c r="G288" s="51"/>
      <c r="H288" s="51"/>
      <c r="I288" s="51">
        <v>1198</v>
      </c>
      <c r="J288" s="51" t="s">
        <v>591</v>
      </c>
      <c r="K288" s="51"/>
      <c r="L288" s="51"/>
      <c r="M288" s="51"/>
      <c r="N288" s="51"/>
      <c r="O288" s="37"/>
      <c r="S288" s="55" t="s">
        <v>874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04">
        <v>196</v>
      </c>
      <c r="B289" s="205">
        <v>45216</v>
      </c>
      <c r="C289" s="53"/>
      <c r="D289" s="53" t="s">
        <v>107</v>
      </c>
      <c r="E289" s="206" t="s">
        <v>590</v>
      </c>
      <c r="F289" s="51" t="s">
        <v>870</v>
      </c>
      <c r="G289" s="51"/>
      <c r="H289" s="51"/>
      <c r="I289" s="51">
        <v>6870</v>
      </c>
      <c r="J289" s="51" t="s">
        <v>591</v>
      </c>
      <c r="K289" s="51"/>
      <c r="L289" s="51"/>
      <c r="M289" s="51"/>
      <c r="N289" s="51"/>
      <c r="O289" s="37"/>
      <c r="S289" s="55" t="s">
        <v>874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77">
        <v>197</v>
      </c>
      <c r="B290" s="278">
        <v>45216</v>
      </c>
      <c r="C290" s="278"/>
      <c r="D290" s="279" t="s">
        <v>871</v>
      </c>
      <c r="E290" s="280" t="s">
        <v>590</v>
      </c>
      <c r="F290" s="158">
        <v>1090</v>
      </c>
      <c r="G290" s="280"/>
      <c r="H290" s="280">
        <v>1415</v>
      </c>
      <c r="I290" s="281">
        <v>1415</v>
      </c>
      <c r="J290" s="282" t="s">
        <v>677</v>
      </c>
      <c r="K290" s="161">
        <f>H290-F290</f>
        <v>325</v>
      </c>
      <c r="L290" s="162">
        <f>K290/F290</f>
        <v>0.29816513761467889</v>
      </c>
      <c r="M290" s="157" t="s">
        <v>593</v>
      </c>
      <c r="N290" s="163">
        <v>45282</v>
      </c>
      <c r="O290" s="37"/>
      <c r="S290" s="55" t="s">
        <v>861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77">
        <v>198</v>
      </c>
      <c r="B291" s="278">
        <v>45236</v>
      </c>
      <c r="C291" s="278"/>
      <c r="D291" s="279" t="s">
        <v>876</v>
      </c>
      <c r="E291" s="280" t="s">
        <v>590</v>
      </c>
      <c r="F291" s="158">
        <v>1270</v>
      </c>
      <c r="G291" s="280"/>
      <c r="H291" s="280">
        <v>1613</v>
      </c>
      <c r="I291" s="281">
        <v>1613</v>
      </c>
      <c r="J291" s="282" t="s">
        <v>677</v>
      </c>
      <c r="K291" s="161">
        <f>H291-F291</f>
        <v>343</v>
      </c>
      <c r="L291" s="162">
        <f>K291/F291</f>
        <v>0.27007874015748029</v>
      </c>
      <c r="M291" s="157" t="s">
        <v>593</v>
      </c>
      <c r="N291" s="163">
        <v>45246</v>
      </c>
      <c r="O291" s="37"/>
      <c r="S291" s="55" t="s">
        <v>874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04">
        <v>199</v>
      </c>
      <c r="B292" s="205">
        <v>45251</v>
      </c>
      <c r="C292" s="53"/>
      <c r="D292" s="53" t="s">
        <v>878</v>
      </c>
      <c r="E292" s="206" t="s">
        <v>590</v>
      </c>
      <c r="F292" s="51" t="s">
        <v>879</v>
      </c>
      <c r="G292" s="51"/>
      <c r="H292" s="51"/>
      <c r="I292" s="51">
        <v>1490</v>
      </c>
      <c r="J292" s="51" t="s">
        <v>591</v>
      </c>
      <c r="K292" s="51"/>
      <c r="L292" s="51"/>
      <c r="M292" s="51"/>
      <c r="N292" s="51"/>
      <c r="O292" s="37"/>
      <c r="S292" s="55" t="s">
        <v>861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04">
        <v>200</v>
      </c>
      <c r="B293" s="205">
        <v>45254</v>
      </c>
      <c r="C293" s="53"/>
      <c r="D293" s="53" t="s">
        <v>876</v>
      </c>
      <c r="E293" s="206" t="s">
        <v>590</v>
      </c>
      <c r="F293" s="51" t="s">
        <v>881</v>
      </c>
      <c r="G293" s="51"/>
      <c r="H293" s="51"/>
      <c r="I293" s="51">
        <v>1806</v>
      </c>
      <c r="J293" s="51" t="s">
        <v>591</v>
      </c>
      <c r="K293" s="51"/>
      <c r="L293" s="51"/>
      <c r="M293" s="51"/>
      <c r="N293" s="51"/>
      <c r="O293" s="37"/>
      <c r="S293" s="55" t="s">
        <v>874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04">
        <v>201</v>
      </c>
      <c r="B294" s="205">
        <v>45265</v>
      </c>
      <c r="C294" s="53"/>
      <c r="D294" s="221" t="s">
        <v>542</v>
      </c>
      <c r="E294" s="206" t="s">
        <v>590</v>
      </c>
      <c r="F294" s="51" t="s">
        <v>885</v>
      </c>
      <c r="G294" s="51"/>
      <c r="I294" s="51">
        <v>558</v>
      </c>
      <c r="J294" s="51" t="s">
        <v>591</v>
      </c>
      <c r="K294" s="51"/>
      <c r="L294" s="51"/>
      <c r="M294" s="51"/>
      <c r="N294" s="51"/>
      <c r="O294" s="37"/>
      <c r="S294" s="55" t="s">
        <v>861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77">
        <v>202</v>
      </c>
      <c r="B295" s="278">
        <v>45272</v>
      </c>
      <c r="C295" s="278"/>
      <c r="D295" s="279" t="s">
        <v>887</v>
      </c>
      <c r="E295" s="280" t="s">
        <v>590</v>
      </c>
      <c r="F295" s="158">
        <v>4225</v>
      </c>
      <c r="G295" s="280"/>
      <c r="H295" s="280">
        <v>5512</v>
      </c>
      <c r="I295" s="281">
        <v>5512</v>
      </c>
      <c r="J295" s="282" t="s">
        <v>677</v>
      </c>
      <c r="K295" s="161">
        <f>H295-F295</f>
        <v>1287</v>
      </c>
      <c r="L295" s="162">
        <f>K295/F295</f>
        <v>0.30461538461538462</v>
      </c>
      <c r="M295" s="157" t="s">
        <v>593</v>
      </c>
      <c r="N295" s="163">
        <v>45329</v>
      </c>
      <c r="O295" s="37"/>
      <c r="S295" s="55" t="s">
        <v>874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04">
        <v>203</v>
      </c>
      <c r="B296" s="205">
        <v>45292</v>
      </c>
      <c r="C296" s="53"/>
      <c r="D296" s="53" t="s">
        <v>314</v>
      </c>
      <c r="E296" s="206" t="s">
        <v>590</v>
      </c>
      <c r="F296" s="51" t="s">
        <v>892</v>
      </c>
      <c r="G296" s="51"/>
      <c r="H296" s="51"/>
      <c r="I296" s="51">
        <v>4909</v>
      </c>
      <c r="J296" s="51" t="s">
        <v>591</v>
      </c>
      <c r="K296" s="51"/>
      <c r="L296" s="51"/>
      <c r="M296" s="51"/>
      <c r="N296" s="51"/>
      <c r="O296" s="37"/>
      <c r="S296" s="55" t="s">
        <v>874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04">
        <v>204</v>
      </c>
      <c r="B297" s="205">
        <v>45294</v>
      </c>
      <c r="C297" s="53"/>
      <c r="D297" s="53" t="s">
        <v>540</v>
      </c>
      <c r="E297" s="206" t="s">
        <v>590</v>
      </c>
      <c r="F297" s="51" t="s">
        <v>894</v>
      </c>
      <c r="G297" s="51"/>
      <c r="H297" s="51"/>
      <c r="I297" s="51">
        <v>1080</v>
      </c>
      <c r="J297" s="51" t="s">
        <v>591</v>
      </c>
      <c r="K297" s="51"/>
      <c r="L297" s="51"/>
      <c r="M297" s="51"/>
      <c r="N297" s="51"/>
      <c r="O297" s="37"/>
      <c r="S297" s="55" t="s">
        <v>861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04">
        <v>205</v>
      </c>
      <c r="B298" s="205">
        <v>45315</v>
      </c>
      <c r="C298" s="53"/>
      <c r="D298" s="53" t="s">
        <v>315</v>
      </c>
      <c r="E298" s="206" t="s">
        <v>590</v>
      </c>
      <c r="F298" s="51" t="s">
        <v>902</v>
      </c>
      <c r="G298" s="51"/>
      <c r="H298" s="51"/>
      <c r="I298" s="51">
        <v>2077</v>
      </c>
      <c r="J298" s="51" t="s">
        <v>591</v>
      </c>
      <c r="K298" s="51"/>
      <c r="L298" s="51"/>
      <c r="M298" s="51"/>
      <c r="N298" s="51"/>
      <c r="O298" s="37"/>
      <c r="S298" s="55" t="s">
        <v>874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04">
        <v>206</v>
      </c>
      <c r="B299" s="205">
        <v>45320</v>
      </c>
      <c r="C299" s="53"/>
      <c r="D299" s="53" t="s">
        <v>908</v>
      </c>
      <c r="E299" s="206" t="s">
        <v>590</v>
      </c>
      <c r="F299" s="51" t="s">
        <v>909</v>
      </c>
      <c r="G299" s="51"/>
      <c r="H299" s="51"/>
      <c r="I299" s="51">
        <v>2906</v>
      </c>
      <c r="J299" s="51" t="s">
        <v>591</v>
      </c>
      <c r="K299" s="51"/>
      <c r="L299" s="51"/>
      <c r="M299" s="51"/>
      <c r="N299" s="51"/>
      <c r="O299" s="37"/>
      <c r="S299" s="55" t="s">
        <v>861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04">
        <v>207</v>
      </c>
      <c r="B300" s="205">
        <v>45331</v>
      </c>
      <c r="C300" s="53"/>
      <c r="D300" s="53" t="s">
        <v>538</v>
      </c>
      <c r="E300" s="206" t="s">
        <v>590</v>
      </c>
      <c r="F300" s="51" t="s">
        <v>1071</v>
      </c>
      <c r="G300" s="51"/>
      <c r="H300" s="51"/>
      <c r="I300" s="51">
        <v>4096</v>
      </c>
      <c r="J300" s="51" t="s">
        <v>591</v>
      </c>
      <c r="K300" s="51"/>
      <c r="L300" s="51"/>
      <c r="M300" s="51"/>
      <c r="N300" s="51"/>
      <c r="O300" s="37"/>
      <c r="S300" s="55"/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53"/>
      <c r="B301" s="53"/>
      <c r="C301" s="53"/>
      <c r="D301" s="53"/>
      <c r="E301" s="53"/>
      <c r="F301" s="51"/>
      <c r="G301" s="51"/>
      <c r="H301" s="51"/>
      <c r="I301" s="51"/>
      <c r="J301" s="31"/>
      <c r="K301" s="51"/>
      <c r="L301" s="51"/>
      <c r="M301" s="51"/>
      <c r="N301" s="53"/>
      <c r="O301" s="37"/>
      <c r="S301" s="55"/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B302" s="207" t="s">
        <v>837</v>
      </c>
      <c r="F302" s="55"/>
      <c r="G302" s="55"/>
      <c r="H302" s="55"/>
      <c r="I302" s="55"/>
      <c r="J302" s="37"/>
      <c r="K302" s="55"/>
      <c r="L302" s="55"/>
      <c r="M302" s="55"/>
      <c r="O302" s="37"/>
      <c r="S302" s="55"/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08"/>
      <c r="F303" s="55"/>
      <c r="G303" s="55"/>
      <c r="H303" s="55"/>
      <c r="I303" s="55"/>
      <c r="J303" s="37"/>
      <c r="K303" s="55"/>
      <c r="L303" s="55"/>
      <c r="M303" s="55"/>
      <c r="O303" s="37"/>
      <c r="S303" s="55"/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08"/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1:19" ht="12.75" customHeight="1">
      <c r="A305" s="51"/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1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1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1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1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1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</sheetData>
  <autoFilter ref="S1:S301" xr:uid="{00000000-0009-0000-0000-000005000000}"/>
  <mergeCells count="35">
    <mergeCell ref="O67:O68"/>
    <mergeCell ref="P67:P68"/>
    <mergeCell ref="M50:M51"/>
    <mergeCell ref="O50:O51"/>
    <mergeCell ref="J67:J68"/>
    <mergeCell ref="J63:J64"/>
    <mergeCell ref="J65:J66"/>
    <mergeCell ref="M61:M62"/>
    <mergeCell ref="M67:M68"/>
    <mergeCell ref="J61:J62"/>
    <mergeCell ref="P61:P62"/>
    <mergeCell ref="P56:P57"/>
    <mergeCell ref="O61:O62"/>
    <mergeCell ref="B63:B64"/>
    <mergeCell ref="B65:B66"/>
    <mergeCell ref="B67:B68"/>
    <mergeCell ref="A63:A64"/>
    <mergeCell ref="A65:A66"/>
    <mergeCell ref="A67:A68"/>
    <mergeCell ref="A61:A62"/>
    <mergeCell ref="B61:B62"/>
    <mergeCell ref="A56:A57"/>
    <mergeCell ref="B56:B57"/>
    <mergeCell ref="J56:J57"/>
    <mergeCell ref="A50:A51"/>
    <mergeCell ref="B50:B51"/>
    <mergeCell ref="J50:J51"/>
    <mergeCell ref="P50:P51"/>
    <mergeCell ref="M56:M57"/>
    <mergeCell ref="O56:O57"/>
    <mergeCell ref="A46:A47"/>
    <mergeCell ref="B46:B47"/>
    <mergeCell ref="O46:O47"/>
    <mergeCell ref="P46:P47"/>
    <mergeCell ref="J46:J4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2024-02-11T11:15:22Z</dcterms:modified>
</cp:coreProperties>
</file>