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80" i="7"/>
  <c r="K81"/>
  <c r="K80"/>
  <c r="K58"/>
  <c r="M58" s="1"/>
  <c r="K57"/>
  <c r="L57" s="1"/>
  <c r="K56"/>
  <c r="M56" s="1"/>
  <c r="M54"/>
  <c r="K54"/>
  <c r="K53"/>
  <c r="M53" s="1"/>
  <c r="L52"/>
  <c r="K52"/>
  <c r="K51"/>
  <c r="M51" s="1"/>
  <c r="L50"/>
  <c r="K50"/>
  <c r="K49"/>
  <c r="M49" s="1"/>
  <c r="L48"/>
  <c r="K48"/>
  <c r="K46"/>
  <c r="L46" s="1"/>
  <c r="L45"/>
  <c r="K45"/>
  <c r="K44"/>
  <c r="L44" s="1"/>
  <c r="M43"/>
  <c r="K43"/>
  <c r="K42"/>
  <c r="M42" s="1"/>
  <c r="L41"/>
  <c r="K41"/>
  <c r="K40"/>
  <c r="M40" s="1"/>
  <c r="M39"/>
  <c r="K39"/>
  <c r="K38"/>
  <c r="M38" s="1"/>
  <c r="L37"/>
  <c r="K37"/>
  <c r="K36"/>
  <c r="L36" s="1"/>
  <c r="L86"/>
  <c r="K86"/>
  <c r="K87"/>
  <c r="L92"/>
  <c r="K93"/>
  <c r="K92"/>
  <c r="O20"/>
  <c r="O18"/>
  <c r="K19"/>
  <c r="L19" s="1"/>
  <c r="L94"/>
  <c r="K95"/>
  <c r="K94"/>
  <c r="O17"/>
  <c r="O16"/>
  <c r="K15"/>
  <c r="L15" s="1"/>
  <c r="L88"/>
  <c r="K89"/>
  <c r="K88"/>
  <c r="L90"/>
  <c r="K91"/>
  <c r="K90"/>
  <c r="K273"/>
  <c r="L273" s="1"/>
  <c r="L115"/>
  <c r="K115"/>
  <c r="K11"/>
  <c r="L11" s="1"/>
  <c r="K13"/>
  <c r="L13" s="1"/>
  <c r="K270"/>
  <c r="L270" s="1"/>
  <c r="K271"/>
  <c r="L271" s="1"/>
  <c r="K272"/>
  <c r="L272" s="1"/>
  <c r="K201"/>
  <c r="L201" s="1"/>
  <c r="L78"/>
  <c r="K78"/>
  <c r="K79"/>
  <c r="L113"/>
  <c r="K117"/>
  <c r="L117" s="1"/>
  <c r="K113"/>
  <c r="K85"/>
  <c r="L84"/>
  <c r="K84"/>
  <c r="K83"/>
  <c r="L82"/>
  <c r="K82"/>
  <c r="M7"/>
  <c r="O12"/>
  <c r="K12"/>
  <c r="L12" s="1"/>
  <c r="K14"/>
  <c r="L14" s="1"/>
  <c r="O14"/>
  <c r="K254"/>
  <c r="L254" s="1"/>
  <c r="K10"/>
  <c r="L10" s="1"/>
  <c r="K268"/>
  <c r="L268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K255"/>
  <c r="L255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K203"/>
  <c r="L203" s="1"/>
  <c r="K202"/>
  <c r="L202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O132"/>
  <c r="K132"/>
  <c r="L132" s="1"/>
  <c r="D7" i="6"/>
  <c r="K6" i="4"/>
  <c r="K6" i="3"/>
  <c r="L6" i="2"/>
</calcChain>
</file>

<file path=xl/sharedStrings.xml><?xml version="1.0" encoding="utf-8"?>
<sst xmlns="http://schemas.openxmlformats.org/spreadsheetml/2006/main" count="7710" uniqueCount="3871">
  <si>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</si>
  <si>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</si>
  <si>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</si>
  <si>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</si>
  <si>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</si>
  <si>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</si>
  <si>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</si>
  <si>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</si>
  <si>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</si>
  <si>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</si>
  <si>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</si>
  <si>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</si>
  <si>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</si>
  <si>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</si>
  <si>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</si>
  <si>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</si>
  <si>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</si>
  <si>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</si>
  <si>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</si>
  <si>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</si>
  <si>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</si>
  <si>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</si>
  <si>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</si>
  <si>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</si>
  <si>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</si>
  <si>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</si>
  <si>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</si>
  <si>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</si>
  <si>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</si>
  <si>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</si>
  <si>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</si>
  <si>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</si>
  <si>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</si>
  <si>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</si>
  <si>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</si>
  <si>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</si>
  <si>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</si>
  <si>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</si>
  <si>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</si>
  <si>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</si>
  <si>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</si>
  <si>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</si>
  <si>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</si>
  <si>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</si>
  <si>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</si>
  <si>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</si>
  <si>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</si>
  <si>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</si>
  <si>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</si>
  <si>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</si>
  <si>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</si>
  <si>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</si>
  <si>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</si>
  <si>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</si>
  <si>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</si>
  <si>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</si>
  <si>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</si>
  <si>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</si>
  <si>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</si>
  <si>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</si>
  <si>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</si>
  <si>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</si>
  <si>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</si>
  <si>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</si>
  <si>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</si>
  <si>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</si>
  <si>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</si>
  <si>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</si>
  <si>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</si>
  <si>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</si>
  <si>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</si>
  <si>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</si>
  <si>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</si>
  <si>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</si>
  <si>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</si>
  <si>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</si>
  <si>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</si>
  <si>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</si>
  <si>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</si>
  <si>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</si>
  <si>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</si>
  <si>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</si>
  <si>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</si>
  <si>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</si>
  <si>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</si>
  <si>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</si>
  <si>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</si>
  <si>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</si>
  <si>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</si>
  <si>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</si>
  <si>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</si>
  <si>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</si>
  <si>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</si>
  <si>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</si>
  <si>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</si>
  <si>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</si>
  <si>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</si>
  <si>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</si>
  <si>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</si>
  <si>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</si>
  <si>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</si>
  <si>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</si>
  <si>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</si>
  <si>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</si>
  <si>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</si>
  <si>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</si>
  <si>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</si>
  <si>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</si>
  <si>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</si>
  <si>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</si>
  <si>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</si>
  <si>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</si>
  <si>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</si>
  <si>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</si>
  <si>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</si>
  <si>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</si>
  <si>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</si>
  <si>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</si>
  <si>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</si>
  <si>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</si>
  <si>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</si>
  <si>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</si>
  <si>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</si>
  <si>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</si>
  <si>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</si>
  <si>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</si>
  <si>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</si>
  <si>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</si>
  <si>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</si>
  <si>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</si>
  <si>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</si>
  <si>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</si>
  <si>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</si>
  <si>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</si>
  <si>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</si>
  <si>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</si>
  <si>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</si>
  <si>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</si>
  <si>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</si>
  <si>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</si>
  <si>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</si>
  <si>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</si>
  <si>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</si>
  <si>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</si>
  <si>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</si>
  <si>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</si>
  <si>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</si>
  <si>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</si>
  <si>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</si>
  <si>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</si>
  <si>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</si>
  <si>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</si>
  <si>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</si>
  <si>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</si>
  <si>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</si>
  <si>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</si>
  <si>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</si>
  <si>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</si>
  <si>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</si>
  <si>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</si>
  <si>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</si>
  <si>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</si>
  <si>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</si>
  <si>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</si>
  <si>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</si>
  <si>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</si>
  <si>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</si>
  <si>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</si>
  <si>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</si>
  <si>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</si>
  <si>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</si>
  <si>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</si>
  <si>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</si>
  <si>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</si>
  <si>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</si>
  <si>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</si>
  <si>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</si>
  <si>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</si>
  <si>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</si>
  <si>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</si>
  <si>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</si>
  <si>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</si>
  <si>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</si>
  <si>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</si>
  <si>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</si>
  <si>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</si>
  <si>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</si>
  <si>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</si>
  <si>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</si>
  <si>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</si>
  <si>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</si>
  <si>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</si>
  <si>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</si>
  <si>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</si>
  <si>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</si>
  <si>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</si>
  <si>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</si>
  <si>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</si>
  <si>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</si>
  <si>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</si>
  <si>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</si>
  <si>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</si>
  <si>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</si>
  <si>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</si>
  <si>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</si>
  <si>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</si>
  <si>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</si>
  <si>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</si>
  <si>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</si>
  <si>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</si>
  <si>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</si>
  <si>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</si>
  <si>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</si>
  <si>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</si>
  <si>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</si>
  <si>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</si>
  <si>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</si>
  <si>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</si>
  <si>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</si>
  <si>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</si>
  <si>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</si>
  <si>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</si>
  <si>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</si>
  <si>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</si>
  <si>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</si>
  <si>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</si>
  <si>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</si>
  <si>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</si>
  <si>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</si>
  <si>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</si>
  <si>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</si>
  <si>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</si>
  <si>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</si>
  <si>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</si>
  <si>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</si>
  <si>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</si>
  <si>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</si>
  <si>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</si>
  <si>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</si>
  <si>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</si>
  <si>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</si>
  <si>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</si>
  <si>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</si>
  <si>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</si>
  <si>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</si>
  <si>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</si>
  <si>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</si>
  <si>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</si>
  <si>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</si>
  <si>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</si>
  <si>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</si>
  <si>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</si>
  <si>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</si>
  <si>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</si>
  <si>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</si>
  <si>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</si>
  <si>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</si>
  <si>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</si>
  <si>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</si>
  <si>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</si>
  <si>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</si>
  <si>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</si>
  <si>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</si>
  <si>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</si>
  <si>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</si>
  <si>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</si>
  <si>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</si>
  <si>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</si>
  <si>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</si>
  <si>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</si>
  <si>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</si>
  <si>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</si>
  <si>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</si>
  <si>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</si>
  <si>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</si>
  <si>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</si>
  <si>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</si>
  <si>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</si>
  <si>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</si>
  <si>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</si>
  <si>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</si>
  <si>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</si>
  <si>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</si>
  <si>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</si>
  <si>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</si>
  <si>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</si>
  <si>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</si>
  <si>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</si>
  <si>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</si>
  <si>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</si>
  <si>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</si>
  <si>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</si>
  <si>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</si>
  <si>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</si>
  <si>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</si>
  <si>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</si>
  <si>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</si>
  <si>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</si>
  <si>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</si>
  <si>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</si>
  <si>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</si>
  <si>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</si>
  <si>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</si>
  <si>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</si>
  <si>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</si>
  <si>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</si>
  <si>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</si>
  <si>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</si>
  <si>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</si>
  <si>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</si>
  <si>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</si>
  <si>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</si>
  <si>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</si>
  <si>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</si>
  <si>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</si>
  <si>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</si>
  <si>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</si>
  <si>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</si>
  <si>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</si>
  <si>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</si>
  <si>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</si>
  <si>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</si>
  <si>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</si>
  <si>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</si>
  <si>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</si>
  <si>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</si>
  <si>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</si>
  <si>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</si>
  <si>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</si>
  <si>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</si>
  <si>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</si>
  <si>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</si>
  <si>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</si>
  <si>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</si>
  <si>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</si>
  <si>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</si>
  <si>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</si>
  <si>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</si>
  <si>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</si>
  <si>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</si>
  <si>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</si>
  <si>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</si>
  <si>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</si>
  <si>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</si>
  <si>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</si>
  <si>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</si>
  <si>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</si>
  <si>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</si>
  <si>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</si>
  <si>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</si>
  <si>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</si>
  <si>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</si>
  <si>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</si>
  <si>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</si>
  <si>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</si>
  <si>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</si>
  <si>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</si>
  <si>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</si>
  <si>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</si>
  <si>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</si>
  <si>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</si>
  <si>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</si>
  <si>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</si>
  <si>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</si>
  <si>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</si>
  <si>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</si>
  <si>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</si>
  <si>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</si>
  <si>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</si>
  <si>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</si>
  <si>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</si>
  <si>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</si>
  <si>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</si>
  <si>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</si>
  <si>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</si>
  <si>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</si>
  <si>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</si>
  <si>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</si>
  <si>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</si>
  <si>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</si>
  <si>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</si>
  <si>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</si>
  <si>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</si>
  <si>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</si>
  <si>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</si>
  <si>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</si>
  <si>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</si>
  <si>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</si>
  <si>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</si>
  <si>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</si>
  <si>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</si>
  <si>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</si>
  <si>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</si>
  <si>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</si>
  <si>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</si>
  <si>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</si>
  <si>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</si>
  <si>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</si>
  <si>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</si>
  <si>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</si>
  <si>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</si>
  <si>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</si>
  <si>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</si>
  <si>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</si>
  <si>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</si>
  <si>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</si>
  <si>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</si>
  <si>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</si>
  <si>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</si>
  <si>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</si>
  <si>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</si>
  <si>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</si>
  <si>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</si>
  <si>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</si>
  <si>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</si>
  <si>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</si>
  <si>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</si>
  <si>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</si>
  <si>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</si>
  <si>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</si>
  <si>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</si>
  <si>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</si>
  <si>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</si>
  <si>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</si>
  <si>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</si>
  <si>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</si>
  <si>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</si>
  <si>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</si>
  <si>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</si>
  <si>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</si>
  <si>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</si>
  <si>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</si>
  <si>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</si>
  <si>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</si>
  <si>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</si>
  <si>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</si>
  <si>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</si>
  <si>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</si>
  <si>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</si>
  <si>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</si>
  <si>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</si>
  <si>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</si>
  <si>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</si>
  <si>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</si>
  <si>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</si>
  <si>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</si>
  <si>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</si>
  <si>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</si>
  <si>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</si>
  <si>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</si>
  <si>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</si>
  <si>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</si>
  <si>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</si>
  <si>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</si>
  <si>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</si>
  <si>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</si>
  <si>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</si>
  <si>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</si>
  <si>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</si>
  <si>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</si>
  <si>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</si>
  <si>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</si>
  <si>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</si>
  <si>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</si>
  <si>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</si>
  <si>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</si>
  <si>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</si>
  <si>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</si>
  <si>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</si>
  <si>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</si>
  <si>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</si>
  <si>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</si>
  <si>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</si>
  <si>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</si>
  <si>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</si>
  <si>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</si>
  <si>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</si>
  <si>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</si>
  <si>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</si>
  <si>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</si>
  <si>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</si>
  <si>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</si>
  <si>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</si>
  <si>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</si>
  <si>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</si>
  <si>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</si>
  <si>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</si>
  <si>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</si>
  <si>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</si>
  <si>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</si>
  <si>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</si>
  <si>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</si>
  <si>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</si>
  <si>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</si>
  <si>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</si>
  <si>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</si>
  <si>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</si>
  <si>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</si>
  <si>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</si>
  <si>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</si>
  <si>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</si>
  <si>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</si>
  <si>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</si>
  <si>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</si>
  <si>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</si>
  <si>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</si>
  <si>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</si>
  <si>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</si>
  <si>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</si>
  <si>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</si>
  <si>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</si>
  <si>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</si>
  <si>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</si>
  <si>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</si>
  <si>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</si>
  <si>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</si>
  <si>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</si>
  <si>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</si>
  <si>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</si>
  <si>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</si>
  <si>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</si>
  <si>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</si>
  <si>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</si>
  <si>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</si>
  <si>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</si>
  <si>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</si>
  <si>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</si>
  <si>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</si>
  <si>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</si>
  <si>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</si>
  <si>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</si>
  <si>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</si>
  <si>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</si>
  <si>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</si>
  <si>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</si>
  <si>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</si>
  <si>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</si>
  <si>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</si>
  <si>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</si>
  <si>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</si>
  <si>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</si>
  <si>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</si>
  <si>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</si>
  <si>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</si>
  <si>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</si>
  <si>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</si>
  <si>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</si>
  <si>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</si>
  <si>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</si>
  <si>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</si>
  <si>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</si>
  <si>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</si>
  <si>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</si>
  <si>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</si>
  <si>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</si>
  <si>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</si>
  <si>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</si>
  <si>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</si>
  <si>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</si>
  <si>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</si>
  <si>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</si>
  <si>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</si>
  <si>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</si>
  <si>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</si>
  <si>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</si>
  <si>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</si>
  <si>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</si>
  <si>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</si>
  <si>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</si>
  <si>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</si>
  <si>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</si>
  <si>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</si>
  <si>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</si>
  <si>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</si>
  <si>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</si>
  <si>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</si>
  <si>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</si>
  <si>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</si>
  <si>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</si>
  <si>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</si>
  <si>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</si>
  <si>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</si>
  <si>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</si>
  <si>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</si>
  <si>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</si>
  <si>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</si>
  <si>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</si>
  <si>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</si>
  <si>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</si>
  <si>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</si>
  <si>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</si>
  <si>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</si>
  <si>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</si>
  <si>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</si>
  <si>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</si>
  <si>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</si>
  <si>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</si>
  <si>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</si>
  <si>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</si>
  <si>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</si>
  <si>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</si>
  <si>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</si>
  <si>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</si>
  <si>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</si>
  <si>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</si>
  <si>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</si>
  <si>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</si>
  <si>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</si>
  <si>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</si>
  <si>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</si>
  <si>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</si>
  <si>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</si>
  <si>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</si>
  <si>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</si>
  <si>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</si>
  <si>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</si>
  <si>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</si>
  <si>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</si>
  <si>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</si>
  <si>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</si>
  <si>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</si>
  <si>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</si>
  <si>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</si>
  <si>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</si>
  <si>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</si>
  <si>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</si>
  <si>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</si>
  <si>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</si>
  <si>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</si>
  <si>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</si>
  <si>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</si>
  <si>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</si>
  <si>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</si>
  <si>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</si>
  <si>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</si>
  <si>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</si>
  <si>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</si>
  <si>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</si>
  <si>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</si>
  <si>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</si>
  <si>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</si>
  <si>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</si>
  <si>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</si>
  <si>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</si>
  <si>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</si>
  <si>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</si>
  <si>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</si>
  <si>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</si>
  <si>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</si>
  <si>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</si>
  <si>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</si>
  <si>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</si>
  <si>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</si>
  <si>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</si>
  <si>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</si>
  <si>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</si>
  <si>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</si>
  <si>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</si>
  <si>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</si>
  <si>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</si>
  <si>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</si>
  <si>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</si>
  <si>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</si>
  <si>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</si>
  <si>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</si>
  <si>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</si>
  <si>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</si>
  <si>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</si>
  <si>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</si>
  <si>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</si>
  <si>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</si>
  <si>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</si>
  <si>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</si>
  <si>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</si>
  <si>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</si>
  <si>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</si>
  <si>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</si>
  <si>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</si>
  <si>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</si>
  <si>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</si>
  <si>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</si>
  <si>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</si>
  <si>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</si>
  <si>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</si>
  <si>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</si>
  <si>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</si>
  <si>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</si>
  <si>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</si>
  <si>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</si>
  <si>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</si>
  <si>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</si>
  <si>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</si>
  <si>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</si>
  <si>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</si>
  <si>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</si>
  <si>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</si>
  <si>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</si>
  <si>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</si>
  <si>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</si>
  <si>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</si>
  <si>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</si>
  <si>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</si>
  <si>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</si>
  <si>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</si>
  <si>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</si>
  <si>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</si>
  <si>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</si>
  <si>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</si>
  <si>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</si>
  <si>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</si>
  <si>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</si>
  <si>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</si>
  <si>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</si>
  <si>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</si>
  <si>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</si>
  <si>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</si>
  <si>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</si>
  <si>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</si>
  <si>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</si>
  <si>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</si>
  <si>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</si>
  <si>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</si>
  <si>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</si>
  <si>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</si>
  <si>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</si>
  <si>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</si>
  <si>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</si>
  <si>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</si>
  <si>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</si>
  <si>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</si>
  <si>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</si>
  <si>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</si>
  <si>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</si>
  <si>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</si>
  <si>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</si>
  <si>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</si>
  <si>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</si>
  <si>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</si>
  <si>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</si>
  <si>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</si>
  <si>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</si>
  <si>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</si>
  <si>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</si>
  <si>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</si>
  <si>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</si>
  <si>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</si>
  <si>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</si>
  <si>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</si>
  <si>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</si>
  <si>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</si>
  <si>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</si>
  <si>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</si>
  <si>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</si>
  <si>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</si>
  <si>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</si>
  <si>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</si>
  <si>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</si>
  <si>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</si>
  <si>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</si>
  <si>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</si>
  <si>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</si>
  <si>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</si>
  <si>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</si>
  <si>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</si>
  <si>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</si>
  <si>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</si>
  <si>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</si>
  <si>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</si>
  <si>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</si>
  <si>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</si>
  <si>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</si>
  <si>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</si>
  <si>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</si>
  <si>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</si>
  <si>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</si>
  <si>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</si>
  <si>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</si>
  <si>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</si>
  <si>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</si>
  <si>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</si>
  <si>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</si>
  <si>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</si>
  <si>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</si>
  <si>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</si>
  <si>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</si>
  <si>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</si>
  <si>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</si>
  <si>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</si>
  <si>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</si>
  <si>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</si>
  <si>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</si>
  <si>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</si>
  <si>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</si>
  <si>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</si>
  <si>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</si>
  <si>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</si>
  <si>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</si>
  <si>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</si>
  <si>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</si>
  <si>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</si>
  <si>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</si>
  <si>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</si>
  <si>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</si>
  <si>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</si>
  <si>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</si>
  <si>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</si>
  <si>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</si>
  <si>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</si>
  <si>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</si>
  <si>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</si>
  <si>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</si>
  <si>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</si>
  <si>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</si>
  <si>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</si>
  <si>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</si>
  <si>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</si>
  <si>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</si>
  <si>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</si>
  <si>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</si>
  <si>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</si>
  <si>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</si>
  <si>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</si>
  <si>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</si>
  <si>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</si>
  <si>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</si>
  <si>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</si>
  <si>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</si>
  <si>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</si>
  <si>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</si>
  <si>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</si>
  <si>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</si>
  <si>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</si>
  <si>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</si>
  <si>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</si>
  <si>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</si>
  <si>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</si>
  <si>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</si>
  <si>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</si>
  <si>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</si>
  <si>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</si>
  <si>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</si>
  <si>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</si>
  <si>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</si>
  <si>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</si>
  <si>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</si>
  <si>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</si>
  <si>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</si>
  <si>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</si>
  <si>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</si>
  <si>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</si>
  <si>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</si>
  <si>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</si>
  <si>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</si>
  <si>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</si>
  <si>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</si>
  <si>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</si>
  <si>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</si>
  <si>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</si>
  <si>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</si>
  <si>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</si>
  <si>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</si>
  <si>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</si>
  <si>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</si>
  <si>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</si>
  <si>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</si>
  <si>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</si>
  <si>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</si>
  <si>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</si>
  <si>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</si>
  <si>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</si>
  <si>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</si>
  <si>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</si>
  <si>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</si>
  <si>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</si>
  <si>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</si>
  <si>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</si>
  <si>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</si>
  <si>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</si>
  <si>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</si>
  <si>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</si>
  <si>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</si>
  <si>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</si>
  <si>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</si>
  <si>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</si>
  <si>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</si>
  <si>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</si>
  <si>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</si>
  <si>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</si>
  <si>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</si>
  <si>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</si>
  <si>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</si>
  <si>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</si>
  <si>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</si>
  <si>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</si>
  <si>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</si>
  <si>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</si>
  <si>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</si>
  <si>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</si>
  <si>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</si>
  <si>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</si>
  <si>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</si>
  <si>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</si>
  <si>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</si>
  <si>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</si>
  <si>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</si>
  <si>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</si>
  <si>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</si>
  <si>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</si>
  <si>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</si>
  <si>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</si>
  <si>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</si>
  <si>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</si>
  <si>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</si>
  <si>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</si>
  <si>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</si>
  <si>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</si>
  <si>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</si>
  <si>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</si>
  <si>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</si>
  <si>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</si>
  <si>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</si>
  <si>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</si>
  <si>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</si>
  <si>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</si>
  <si>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</si>
  <si>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</si>
  <si>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</si>
  <si>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</si>
  <si>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</si>
  <si>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</si>
  <si>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</si>
  <si>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</si>
  <si>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</si>
  <si>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</si>
  <si>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</si>
  <si>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</si>
  <si>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</si>
  <si>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</si>
  <si>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</si>
  <si>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</si>
  <si>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</si>
  <si>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</si>
  <si>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</si>
  <si>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</si>
  <si>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</si>
  <si>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</si>
  <si>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</si>
  <si>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</si>
  <si>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</si>
  <si>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</si>
  <si>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</si>
  <si>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</si>
  <si>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</si>
  <si>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</si>
  <si>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</si>
  <si>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</si>
  <si>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</si>
  <si>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</si>
  <si>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</si>
  <si>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</si>
  <si>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</si>
  <si>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</si>
  <si>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</si>
  <si>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</si>
  <si>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</si>
  <si>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</si>
  <si>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</si>
  <si>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</si>
  <si>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</si>
  <si>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</si>
  <si>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</si>
  <si>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</si>
  <si>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</si>
  <si>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</si>
  <si>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</si>
  <si>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</si>
  <si>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</si>
  <si>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</si>
  <si>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</si>
  <si>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</si>
  <si>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</si>
  <si>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</si>
  <si>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</si>
  <si>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</si>
  <si>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</si>
  <si>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</si>
  <si>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</si>
  <si>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</si>
  <si>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</si>
  <si>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</si>
  <si>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</si>
  <si>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</si>
  <si>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</si>
  <si>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</si>
  <si>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</si>
  <si>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</si>
  <si>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</si>
  <si>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</si>
  <si>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</si>
  <si>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</si>
  <si>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</si>
  <si>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</si>
  <si>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</si>
  <si>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</si>
  <si>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</si>
  <si>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</si>
  <si>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</si>
  <si>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</si>
  <si>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</si>
  <si>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</si>
  <si>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</si>
  <si>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</si>
  <si>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</si>
  <si>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</si>
  <si>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</si>
  <si>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</si>
  <si>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</si>
  <si>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</si>
  <si>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</si>
  <si>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</si>
  <si>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</si>
  <si>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</si>
  <si>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</si>
  <si>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</si>
  <si>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</si>
  <si>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</si>
  <si>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</si>
  <si>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</si>
  <si>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</si>
  <si>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</si>
  <si>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</si>
  <si>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</si>
  <si>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</si>
  <si>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</si>
  <si>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</si>
  <si>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</si>
  <si>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</si>
  <si>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</si>
  <si>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</si>
  <si>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</si>
  <si>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</si>
  <si>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</si>
  <si>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</si>
  <si>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</si>
  <si>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</si>
  <si>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</si>
  <si>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</si>
  <si>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</si>
  <si>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</si>
  <si>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</si>
  <si>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</si>
  <si>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</si>
  <si>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</si>
  <si>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</si>
  <si>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</si>
  <si>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</si>
  <si>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</si>
  <si>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</si>
  <si>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</si>
  <si>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</si>
  <si>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</si>
  <si>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</si>
  <si>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</si>
  <si>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</si>
  <si>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</si>
  <si>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</si>
  <si>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</si>
  <si>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</si>
  <si>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</si>
  <si>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</si>
  <si>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</si>
  <si>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</si>
  <si>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</si>
  <si>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</si>
  <si>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</si>
  <si>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</si>
  <si>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</si>
  <si>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</si>
  <si>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</si>
  <si>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</si>
  <si>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</si>
  <si>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</si>
  <si>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</si>
  <si>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</si>
  <si>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</si>
  <si>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</si>
  <si>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</si>
  <si>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</si>
  <si>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</si>
  <si>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</si>
  <si>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</si>
  <si>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</si>
  <si>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</si>
  <si>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</si>
  <si>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</si>
  <si>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</si>
  <si>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</si>
  <si>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</si>
  <si>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</si>
  <si>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</si>
  <si>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</si>
  <si>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</si>
  <si>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</si>
  <si>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</si>
  <si>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</si>
  <si>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</si>
  <si>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</si>
  <si>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</si>
  <si>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</si>
  <si>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</si>
  <si>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</si>
  <si>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</si>
  <si>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</si>
  <si>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</si>
  <si>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</si>
  <si>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</si>
  <si>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</si>
  <si>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</si>
  <si>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</si>
  <si>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</si>
  <si>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</si>
  <si>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</si>
  <si>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</si>
  <si>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</si>
  <si>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</si>
  <si>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</si>
  <si>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</si>
  <si>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</si>
  <si>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</si>
  <si>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</si>
  <si>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</si>
  <si>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</si>
  <si>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</si>
  <si>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</si>
  <si>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</si>
  <si>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</si>
  <si>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</si>
  <si>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</si>
  <si>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</si>
  <si>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</si>
  <si>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</si>
  <si>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</si>
  <si>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</si>
  <si>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</si>
  <si>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</si>
  <si>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</si>
  <si>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</si>
  <si>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</si>
  <si>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</si>
  <si>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</si>
  <si>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</si>
  <si>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</si>
  <si>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</si>
  <si>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</si>
  <si>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</si>
  <si>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</si>
  <si>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</si>
  <si>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</si>
  <si>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</si>
  <si>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</si>
  <si>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</si>
  <si>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</si>
  <si>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</si>
  <si>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</si>
  <si>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</si>
  <si>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</si>
  <si>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</si>
  <si>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</si>
  <si>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</si>
  <si>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</si>
  <si>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</si>
  <si>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</si>
  <si>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</si>
  <si>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</si>
  <si>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</si>
  <si>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</si>
  <si>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</si>
  <si>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</si>
  <si>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</si>
  <si>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</si>
  <si>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</si>
  <si>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</si>
  <si>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</si>
  <si>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</si>
  <si>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</si>
  <si>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</si>
  <si>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</si>
  <si>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</si>
  <si>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</si>
  <si>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</si>
  <si>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</si>
  <si>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</si>
  <si>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</si>
  <si>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</si>
  <si>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</si>
  <si>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</si>
  <si>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</si>
  <si>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</si>
  <si>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</si>
  <si>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</si>
  <si>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</si>
  <si>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</si>
  <si>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</si>
  <si>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</si>
  <si>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</si>
  <si>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</si>
  <si>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</si>
  <si>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</si>
  <si>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</si>
  <si>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</si>
  <si>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</si>
  <si>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</si>
  <si>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</si>
  <si>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</si>
  <si>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</si>
  <si>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</si>
  <si>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</si>
  <si>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</si>
  <si>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</si>
  <si>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</si>
  <si>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</si>
  <si>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</si>
  <si>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</si>
  <si>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</si>
  <si>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</si>
  <si>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</si>
  <si>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</si>
  <si>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</si>
  <si>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</si>
  <si>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</si>
  <si>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</si>
  <si>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</si>
  <si>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</si>
  <si>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</si>
  <si>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</si>
  <si>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</si>
  <si>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</si>
  <si>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</si>
  <si>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</si>
  <si>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</si>
  <si>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</si>
  <si>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</si>
  <si>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</si>
  <si>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</si>
  <si>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</si>
  <si>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</si>
  <si>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</si>
  <si>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</si>
  <si>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</si>
  <si>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</si>
  <si>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</si>
  <si>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</si>
  <si>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</si>
  <si>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</si>
  <si>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</si>
  <si>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</si>
  <si>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</si>
  <si>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</si>
  <si>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</si>
  <si>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</si>
  <si>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</si>
  <si>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</si>
  <si>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</si>
  <si>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</si>
  <si>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</si>
  <si>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</si>
  <si>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</si>
  <si>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</si>
  <si>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</si>
  <si>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</si>
  <si>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</si>
  <si>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</si>
  <si>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</si>
  <si>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</si>
  <si>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</si>
  <si>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</si>
  <si>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</si>
  <si>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</si>
  <si>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</si>
  <si>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</si>
  <si>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</si>
  <si>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</si>
  <si>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</si>
  <si>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</si>
  <si>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</si>
  <si>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</si>
  <si>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</si>
  <si>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</si>
  <si>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</si>
  <si>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</si>
  <si>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</si>
  <si>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</si>
  <si>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</si>
  <si>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</si>
  <si>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</si>
  <si>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</si>
  <si>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</si>
  <si>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</si>
  <si>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</si>
  <si>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</si>
  <si>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</si>
  <si>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</si>
  <si>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</si>
  <si>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</si>
  <si>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</si>
  <si>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</si>
  <si>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</si>
  <si>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</si>
  <si>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</si>
  <si>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</si>
  <si>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</si>
  <si>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</si>
  <si>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</si>
  <si>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</si>
  <si>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</si>
  <si>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</si>
  <si>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</si>
  <si>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</si>
  <si>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</si>
  <si>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</si>
  <si>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</si>
  <si>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</si>
  <si>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</si>
  <si>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</si>
  <si>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</si>
  <si>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</si>
  <si>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</si>
  <si>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</si>
  <si>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</si>
  <si>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</si>
  <si>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</si>
  <si>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</si>
  <si>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</si>
  <si>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</si>
  <si>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</si>
  <si>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</si>
  <si>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</si>
  <si>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</si>
  <si>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</si>
  <si>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</si>
  <si>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</si>
  <si>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</si>
  <si>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</si>
  <si>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</si>
  <si>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</si>
  <si>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</si>
  <si>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</si>
  <si>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</si>
  <si>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</si>
  <si>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</si>
  <si>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</si>
  <si>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</si>
  <si>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</si>
  <si>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</si>
  <si>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</si>
  <si>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</si>
  <si>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</si>
  <si>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</si>
  <si>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</si>
  <si>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</si>
  <si>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</si>
  <si>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</si>
  <si>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</si>
  <si>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</si>
  <si>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</si>
  <si>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</si>
  <si>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</si>
  <si>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</si>
  <si>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</si>
  <si>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</si>
  <si>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</si>
  <si>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</si>
  <si>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</si>
  <si>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</si>
  <si>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</si>
  <si>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</si>
  <si>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</si>
  <si>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</si>
  <si>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</si>
  <si>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</si>
  <si>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</si>
  <si>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</si>
  <si>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</si>
  <si>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</si>
  <si>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</si>
  <si>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</si>
  <si>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</si>
  <si>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</si>
  <si>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</si>
  <si>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</si>
  <si>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</si>
  <si>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</si>
  <si>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</si>
  <si>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</si>
  <si>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</si>
  <si>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</si>
  <si>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</si>
  <si>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</si>
  <si>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</si>
  <si>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</si>
  <si>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</si>
  <si>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</si>
  <si>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</si>
  <si>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</si>
  <si>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</si>
  <si>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</si>
  <si>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</si>
  <si>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</si>
  <si>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</si>
  <si>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</si>
  <si>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</si>
  <si>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</si>
  <si>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</si>
  <si>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</si>
  <si>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</si>
  <si>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</si>
  <si>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</si>
  <si>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</si>
  <si>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</si>
  <si>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</si>
  <si>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</si>
  <si>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</si>
  <si>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</si>
  <si>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</si>
  <si>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</si>
  <si>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</si>
  <si>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</si>
  <si>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</si>
  <si>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</si>
  <si>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</si>
  <si>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</si>
  <si>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</si>
  <si>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</si>
  <si>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</si>
  <si>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</si>
  <si>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</si>
  <si>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</si>
  <si>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</si>
  <si>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</si>
  <si>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</si>
  <si>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</si>
  <si>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</si>
  <si>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</si>
  <si>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</si>
  <si>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</si>
  <si>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</si>
  <si>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</si>
  <si>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</si>
  <si>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</si>
  <si>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</si>
  <si>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</si>
  <si>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</si>
  <si>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</si>
  <si>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</si>
  <si>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</si>
  <si>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</si>
  <si>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</si>
  <si>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</si>
  <si>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</si>
  <si>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</si>
  <si>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</si>
  <si>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</si>
  <si>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</si>
  <si>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</si>
  <si>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</si>
  <si>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</si>
  <si>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</si>
  <si>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</si>
  <si>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</si>
  <si>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</si>
  <si>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</si>
  <si>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</si>
  <si>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</si>
  <si>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</si>
  <si>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</si>
  <si>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</si>
  <si>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</si>
  <si>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</si>
  <si>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</si>
  <si>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</si>
  <si>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</si>
  <si>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</si>
  <si>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</si>
  <si>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</si>
  <si>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</si>
  <si>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</si>
  <si>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</si>
  <si>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</si>
  <si>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</si>
  <si>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</si>
  <si>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</si>
  <si>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</si>
  <si>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</si>
  <si>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</si>
  <si>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</si>
  <si>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</si>
  <si>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</si>
  <si>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</si>
  <si>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</si>
  <si>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</si>
  <si>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</si>
  <si>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</si>
  <si>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</si>
  <si>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</si>
  <si>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</si>
  <si>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</si>
  <si>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</si>
  <si>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</si>
  <si>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</si>
  <si>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</si>
  <si>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</si>
  <si>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</si>
  <si>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</si>
  <si>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</si>
  <si>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</si>
  <si>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</si>
  <si>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</si>
  <si>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</si>
  <si>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</si>
  <si>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</si>
  <si>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</si>
  <si>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</si>
  <si>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</si>
  <si>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</si>
  <si>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</si>
  <si>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</si>
  <si>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</si>
  <si>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</si>
  <si>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</si>
  <si>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</si>
  <si>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</si>
  <si>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</si>
  <si>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</si>
  <si>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</si>
  <si>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</si>
  <si>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</si>
  <si>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</si>
  <si>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</si>
  <si>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</si>
  <si>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</si>
  <si>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</si>
  <si>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</si>
  <si>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</si>
  <si>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</si>
  <si>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</si>
  <si>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</si>
  <si>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</si>
  <si>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</si>
  <si>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</si>
  <si>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</si>
  <si>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</si>
  <si>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</si>
  <si>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</si>
  <si>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</si>
  <si>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</si>
  <si>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</si>
  <si>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</si>
  <si>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</si>
  <si>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</si>
  <si>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</si>
  <si>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</si>
  <si>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</si>
  <si>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</si>
  <si>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</si>
  <si>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</si>
  <si>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</si>
  <si>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</si>
  <si>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</si>
  <si>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</si>
  <si>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</si>
  <si>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</si>
  <si>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</si>
  <si>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</si>
  <si>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</si>
  <si>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</si>
  <si>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</si>
  <si>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</si>
  <si>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</si>
  <si>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</si>
  <si>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</si>
  <si>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</si>
  <si>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</si>
  <si>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</si>
  <si>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</si>
  <si>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</si>
  <si>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</si>
  <si>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</si>
  <si>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</si>
  <si>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</si>
  <si>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</si>
  <si>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</si>
  <si>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</si>
  <si>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</si>
  <si>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</si>
  <si>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</si>
  <si>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</si>
  <si>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</si>
  <si>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</si>
  <si>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</si>
  <si>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</si>
  <si>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</si>
  <si>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</si>
  <si>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</si>
  <si>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</si>
  <si>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</si>
  <si>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</si>
  <si>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</si>
  <si>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</si>
  <si>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</si>
  <si>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</si>
  <si>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</si>
  <si>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</si>
  <si>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</si>
  <si>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</si>
  <si>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</si>
  <si>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</si>
  <si>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</si>
  <si>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</si>
  <si>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</si>
  <si>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</si>
  <si>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</si>
  <si>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</si>
  <si>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</si>
  <si>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</si>
  <si>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</si>
  <si>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</si>
  <si>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</si>
  <si>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</si>
  <si>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</si>
  <si>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</si>
  <si>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</si>
  <si>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</si>
  <si>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</si>
  <si>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</si>
  <si>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</si>
  <si>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</si>
  <si>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</si>
  <si>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</si>
  <si>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</si>
  <si>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</si>
  <si>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</si>
  <si>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</si>
  <si>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</si>
  <si>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</si>
  <si>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</si>
  <si>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</si>
  <si>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</si>
  <si>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</si>
  <si>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</si>
  <si>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</si>
  <si>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</si>
  <si>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</si>
  <si>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</si>
  <si>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</si>
  <si>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</si>
  <si>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</si>
  <si>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</si>
  <si>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</si>
  <si>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</si>
  <si>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</si>
  <si>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</si>
  <si>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</si>
  <si>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</si>
  <si>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</si>
  <si>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</si>
  <si>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</si>
  <si>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</si>
  <si>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</si>
  <si>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</si>
  <si>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</si>
  <si>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</si>
  <si>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</si>
  <si>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</si>
  <si>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</si>
  <si>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</si>
  <si>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</si>
  <si>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</si>
  <si>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</si>
  <si>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</si>
  <si>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</si>
  <si>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</si>
  <si>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</si>
  <si>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</si>
  <si>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</si>
  <si>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</si>
  <si>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</si>
  <si>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</si>
  <si>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</si>
  <si>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</si>
  <si>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</si>
  <si>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</si>
  <si>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</si>
  <si>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</si>
  <si>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</si>
  <si>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</si>
  <si>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</si>
  <si>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</si>
  <si>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</si>
  <si>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</si>
  <si>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</si>
  <si>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</si>
  <si>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</si>
  <si>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</si>
  <si>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</si>
  <si>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</si>
  <si>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</si>
  <si>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</si>
  <si>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</si>
  <si>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</si>
  <si>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</si>
  <si>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</si>
  <si>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</si>
  <si>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</si>
  <si>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</si>
  <si>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</si>
  <si>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</si>
  <si>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</si>
  <si>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</si>
  <si>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</si>
  <si>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</si>
  <si>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</si>
  <si>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</si>
  <si>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</si>
  <si>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</si>
  <si>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</si>
  <si>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</si>
  <si>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</si>
  <si>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</si>
  <si>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</si>
  <si>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</si>
  <si>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</si>
  <si>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</si>
  <si>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</si>
  <si>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</si>
  <si>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</si>
  <si>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</si>
  <si>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</si>
  <si>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</si>
  <si>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</si>
  <si>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</si>
  <si>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</si>
  <si>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</si>
  <si>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</si>
  <si>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</si>
  <si>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</si>
  <si>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</si>
  <si>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</si>
  <si>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</si>
  <si>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</si>
  <si>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</si>
  <si>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</si>
  <si>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</si>
  <si>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</si>
  <si>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</si>
  <si>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</si>
  <si>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</si>
  <si>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</si>
  <si>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</si>
  <si>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</si>
  <si>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</si>
  <si>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</si>
  <si>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</si>
  <si>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</si>
  <si>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</si>
  <si>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</si>
  <si>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</si>
  <si>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</si>
  <si>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</si>
  <si>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</si>
  <si>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</si>
  <si>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</si>
  <si>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</si>
  <si>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</si>
  <si>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</si>
  <si>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</si>
  <si>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</si>
  <si>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</si>
  <si>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</si>
  <si>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</si>
  <si>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</si>
  <si>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</si>
  <si>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</si>
  <si>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</si>
  <si>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</si>
  <si>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</si>
  <si>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</si>
  <si>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</si>
  <si>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</si>
  <si>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</si>
  <si>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</si>
  <si>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</si>
  <si>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</si>
  <si>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</si>
  <si>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</si>
  <si>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</si>
  <si>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</si>
  <si>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</si>
  <si>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</si>
  <si>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</si>
  <si>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</si>
  <si>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</si>
  <si>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</si>
  <si>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</si>
  <si>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</si>
  <si>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</si>
  <si>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</si>
  <si>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</si>
  <si>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</si>
  <si>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</si>
  <si>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</si>
  <si>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</si>
  <si>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</si>
  <si>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</si>
  <si>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</si>
  <si>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</si>
  <si>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</si>
  <si>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</si>
  <si>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</si>
  <si>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</si>
  <si>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</si>
  <si>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</si>
  <si>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</si>
  <si>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</si>
  <si>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</si>
  <si>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</si>
  <si>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</si>
  <si>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</si>
  <si>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</si>
  <si>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</si>
  <si>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</si>
  <si>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</si>
  <si>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</si>
  <si>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</si>
  <si>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</si>
  <si>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</si>
  <si>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</si>
  <si>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</si>
  <si>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</si>
  <si>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</si>
  <si>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</si>
  <si>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</si>
  <si>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</si>
  <si>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</si>
  <si>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</si>
  <si>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</si>
  <si>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</si>
  <si>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</si>
  <si>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</si>
  <si>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</si>
  <si>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</si>
  <si>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</si>
  <si>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</si>
  <si>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</si>
  <si>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</si>
  <si>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</si>
  <si>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</si>
  <si>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</si>
  <si>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</si>
  <si>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</si>
  <si>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</si>
  <si>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</si>
  <si>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</si>
  <si>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</si>
  <si>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</si>
  <si>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</si>
  <si>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</si>
  <si>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</si>
  <si>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</si>
  <si>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</si>
  <si>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</si>
  <si>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</si>
  <si>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</si>
  <si>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</si>
  <si>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</si>
  <si>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</si>
  <si>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</si>
  <si>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</si>
  <si>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</si>
  <si>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</si>
  <si>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</si>
  <si>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</si>
  <si>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</si>
  <si>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</si>
  <si>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</si>
  <si>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</si>
  <si>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</si>
  <si>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</si>
  <si>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</si>
  <si>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</si>
  <si>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</si>
  <si>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</si>
  <si>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</si>
  <si>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</si>
  <si>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</si>
  <si>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</si>
  <si>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</si>
  <si>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</si>
  <si>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</si>
  <si>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</si>
  <si>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</si>
  <si>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</si>
  <si>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</si>
  <si>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</si>
  <si>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</si>
  <si>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</si>
  <si>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</si>
  <si>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</si>
  <si>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</si>
  <si>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</si>
  <si>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</si>
  <si>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</si>
  <si>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</si>
  <si>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</si>
  <si>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</si>
  <si>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</si>
  <si>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</si>
  <si>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</si>
  <si>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</si>
  <si>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</si>
  <si>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</si>
  <si>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</si>
  <si>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</si>
  <si>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</si>
  <si>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</si>
  <si>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</si>
  <si>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</si>
  <si>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</si>
  <si>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</si>
  <si>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</si>
  <si>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</si>
  <si>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</si>
  <si>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</si>
  <si>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</si>
  <si>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</si>
  <si>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</si>
  <si>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</si>
  <si>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</si>
  <si>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</si>
  <si>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</si>
  <si>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</si>
  <si>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</si>
  <si>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</si>
  <si>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</si>
  <si>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</si>
  <si>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</si>
  <si>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</si>
  <si>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</si>
  <si>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</si>
  <si>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</si>
  <si>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</si>
  <si>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</si>
  <si>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</si>
  <si>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</si>
  <si>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</si>
  <si>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</si>
  <si>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</si>
  <si>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</si>
  <si>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</si>
  <si>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</si>
  <si>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</si>
  <si>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</si>
  <si>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</si>
  <si>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</si>
  <si>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</si>
  <si>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</si>
  <si>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</si>
  <si>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</si>
  <si>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</si>
  <si>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</si>
  <si>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</si>
  <si>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</si>
  <si>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</si>
  <si>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</si>
  <si>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</si>
  <si>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</si>
  <si>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</si>
  <si>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</si>
  <si>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</si>
  <si>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</si>
  <si>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</si>
  <si>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</si>
  <si>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</si>
  <si>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</si>
  <si>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</si>
  <si>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</si>
  <si>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</si>
  <si>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</si>
  <si>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</si>
  <si>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</si>
  <si>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</si>
  <si>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</si>
  <si>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</si>
  <si>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</si>
  <si>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</si>
  <si>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</si>
  <si>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</si>
  <si>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</si>
  <si>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</si>
  <si>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</si>
  <si>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</si>
  <si>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</si>
  <si>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</si>
  <si>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</si>
  <si>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</si>
  <si>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</si>
  <si>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</si>
  <si>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</si>
  <si>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</si>
  <si>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</si>
  <si>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</si>
  <si>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</si>
  <si>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</si>
  <si>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</si>
  <si>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</si>
  <si>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</si>
  <si>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</si>
  <si>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</si>
  <si>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</si>
  <si>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</si>
  <si>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</si>
  <si>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</si>
  <si>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</si>
  <si>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</si>
  <si>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</si>
  <si>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</si>
  <si>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</si>
  <si>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</si>
  <si>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</si>
  <si>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</si>
  <si>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</si>
  <si>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</si>
  <si>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</si>
  <si>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</si>
  <si>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</si>
  <si>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</si>
  <si>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</si>
  <si>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</si>
  <si>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</si>
  <si>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</si>
  <si>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</si>
  <si>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</si>
  <si>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</si>
  <si>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</si>
  <si>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</si>
  <si>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</si>
  <si>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</si>
  <si>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</si>
  <si>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</si>
  <si>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</si>
  <si>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</si>
  <si>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</si>
  <si>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</si>
  <si>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</si>
  <si>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</si>
  <si>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</si>
  <si>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</si>
  <si>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</si>
  <si>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</si>
  <si>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</si>
  <si>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</si>
  <si>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</si>
  <si>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</si>
  <si>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</si>
  <si>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</si>
  <si>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</si>
  <si>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</si>
  <si>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</si>
  <si>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</si>
  <si>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</si>
  <si>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</si>
  <si>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</si>
  <si>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</si>
  <si>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</si>
  <si>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</si>
  <si>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</si>
  <si>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</si>
  <si>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</si>
  <si>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</si>
  <si>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</si>
  <si>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</si>
  <si>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</si>
  <si>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</si>
  <si>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</si>
  <si>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</si>
  <si>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</si>
  <si>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</si>
  <si>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</si>
  <si>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</si>
  <si>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</si>
  <si>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</si>
  <si>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</si>
  <si>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</si>
  <si>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</si>
  <si>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</si>
  <si>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</si>
  <si>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</si>
  <si>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</si>
  <si>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</si>
  <si>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</si>
  <si>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</si>
  <si>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</si>
  <si>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</si>
  <si>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</si>
  <si>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</si>
  <si>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</si>
  <si>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</si>
  <si>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</si>
  <si>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</si>
  <si>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</si>
  <si>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</si>
  <si>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</si>
  <si>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</si>
  <si>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</si>
  <si>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</si>
  <si>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</si>
  <si>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</si>
  <si>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</si>
  <si>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</si>
  <si>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</si>
  <si>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</si>
  <si>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</si>
  <si>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</si>
  <si>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</si>
  <si>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</si>
  <si>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</si>
  <si>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</si>
  <si>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</si>
  <si>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</si>
  <si>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</si>
  <si>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</si>
  <si>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</si>
  <si>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</si>
  <si>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</si>
  <si>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</si>
  <si>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</si>
  <si>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</si>
  <si>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</si>
  <si>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</si>
  <si>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</si>
  <si>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</si>
  <si>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</si>
  <si>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</si>
  <si>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</si>
  <si>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</si>
  <si>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</si>
  <si>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</si>
  <si>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</si>
  <si>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</si>
  <si>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</si>
  <si>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</si>
  <si>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</si>
  <si>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</si>
  <si>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</si>
  <si>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</si>
  <si>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</si>
  <si>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</si>
  <si>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</si>
  <si>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</si>
  <si>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</si>
  <si>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</si>
  <si>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</si>
  <si>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</si>
  <si>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</si>
  <si>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</si>
  <si>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</si>
  <si>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</si>
  <si>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</si>
  <si>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</si>
  <si>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</si>
  <si>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</si>
  <si>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</si>
  <si>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</si>
  <si>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</si>
  <si>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</si>
  <si>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</si>
  <si>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</si>
  <si>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</si>
  <si>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</si>
  <si>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</si>
  <si>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</si>
  <si>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</si>
  <si>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</si>
  <si>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</si>
  <si>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</si>
  <si>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</si>
  <si>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</si>
  <si>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</si>
  <si>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</si>
  <si>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</si>
  <si>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</si>
  <si>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</si>
  <si>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</si>
  <si>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</si>
  <si>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</si>
  <si>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</si>
  <si>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</si>
  <si>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</si>
  <si>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</si>
  <si>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</si>
  <si>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</si>
  <si>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</si>
  <si>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</si>
  <si>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</si>
  <si>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</si>
  <si>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</si>
  <si>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</si>
  <si>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</si>
  <si>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</si>
  <si>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</si>
  <si>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</si>
  <si>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</si>
  <si>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</si>
  <si>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</si>
  <si>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</si>
  <si>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</si>
  <si>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</si>
  <si>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</si>
  <si>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</si>
  <si>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</si>
  <si>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</si>
  <si>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</si>
  <si>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</si>
  <si>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</si>
  <si>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</si>
  <si>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</si>
  <si>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</si>
  <si>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</si>
  <si>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</si>
  <si>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</si>
  <si>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</si>
  <si>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</si>
  <si>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</si>
  <si>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</si>
  <si>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</si>
  <si>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</si>
  <si>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</si>
  <si>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</si>
  <si>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</si>
  <si>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</si>
  <si>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</si>
  <si>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</si>
  <si>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</si>
  <si>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</si>
  <si>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</si>
  <si>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</si>
  <si>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</si>
  <si>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</si>
  <si>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</si>
  <si>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</si>
  <si>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</si>
  <si>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</si>
  <si>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</si>
  <si>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</si>
  <si>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</si>
  <si>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</si>
  <si>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</si>
  <si>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</si>
  <si>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</si>
  <si>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</si>
  <si>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</si>
  <si>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</si>
  <si>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</si>
  <si>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</si>
  <si>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</si>
  <si>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</si>
  <si>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</si>
  <si>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</si>
  <si>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</si>
  <si>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</si>
  <si>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</si>
  <si>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</si>
  <si>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</si>
  <si>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</si>
  <si>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</si>
  <si>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</si>
  <si>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</si>
  <si>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</si>
  <si>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</si>
  <si>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</si>
  <si>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</si>
  <si>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</si>
  <si>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</si>
  <si>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</si>
  <si>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</si>
  <si>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</si>
  <si>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</si>
  <si>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</si>
  <si>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</si>
  <si>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</si>
  <si>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</si>
  <si>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</si>
  <si>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</si>
  <si>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</si>
  <si>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</si>
  <si>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</si>
  <si>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</si>
  <si>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</si>
  <si>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</si>
  <si>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</si>
  <si>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</si>
  <si>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</si>
  <si>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</si>
  <si>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</si>
  <si>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</si>
  <si>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</si>
  <si>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</si>
  <si>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</si>
  <si>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</si>
  <si>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</si>
  <si>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</si>
  <si>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</si>
  <si>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</si>
  <si>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</si>
  <si>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</si>
  <si>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</si>
  <si>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</si>
  <si>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</si>
  <si>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</si>
  <si>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</si>
  <si>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</si>
  <si>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</si>
  <si>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</si>
  <si>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</si>
  <si>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</si>
  <si>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</si>
  <si>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</si>
  <si>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</si>
  <si>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</si>
  <si>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</si>
  <si>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</si>
  <si>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</si>
  <si>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</si>
  <si>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</si>
  <si>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</si>
  <si>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</si>
  <si>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</si>
  <si>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</si>
  <si>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</si>
  <si>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</si>
  <si>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</si>
  <si>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</si>
  <si>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</si>
  <si>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</si>
  <si>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</si>
  <si>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</si>
  <si>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</si>
  <si>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</si>
  <si>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</si>
  <si>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</si>
  <si>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</si>
  <si>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</si>
  <si>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</si>
  <si>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</si>
  <si>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</si>
  <si>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</si>
  <si>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</si>
  <si>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</si>
  <si>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</si>
  <si>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</si>
  <si>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</si>
  <si>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</si>
  <si>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</si>
  <si>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</si>
  <si>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</si>
  <si>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</si>
  <si>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</si>
  <si>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</si>
  <si>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</si>
  <si>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</si>
  <si>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</si>
  <si>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</si>
  <si>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</si>
  <si>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</si>
  <si>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</si>
  <si>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</si>
  <si>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</si>
  <si>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</si>
  <si>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</si>
  <si>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</si>
  <si>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</si>
  <si>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</si>
  <si>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</si>
  <si>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</si>
  <si>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</si>
  <si>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</si>
  <si>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</si>
  <si>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</si>
  <si>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</si>
  <si>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</si>
  <si>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</si>
  <si>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</si>
  <si>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</si>
  <si>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</si>
  <si>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</si>
  <si>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</si>
  <si>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</si>
  <si>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</si>
  <si>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</si>
  <si>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</si>
  <si>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</si>
  <si>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</si>
  <si>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</si>
  <si>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</si>
  <si>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</si>
  <si>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</si>
  <si>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</si>
  <si>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</si>
  <si>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</si>
  <si>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</si>
  <si>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</si>
  <si>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</si>
  <si>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</si>
  <si>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</si>
  <si>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</si>
  <si>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</si>
  <si>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</si>
  <si>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</si>
  <si>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</si>
  <si>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</si>
  <si>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</si>
  <si>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</si>
  <si>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</si>
  <si>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</si>
  <si>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</si>
  <si>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</si>
  <si>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</si>
  <si>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</si>
  <si>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</si>
  <si>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</si>
  <si>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</si>
  <si>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</si>
  <si>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</si>
  <si>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</si>
  <si>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</si>
  <si>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</si>
  <si>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</si>
  <si>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</si>
  <si>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</si>
  <si>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</si>
  <si>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</si>
  <si>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</si>
  <si>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</si>
  <si>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</si>
  <si>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</si>
  <si>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</si>
  <si>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</si>
  <si>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</si>
  <si>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</si>
  <si>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</si>
  <si>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</si>
  <si>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</si>
  <si>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</si>
  <si>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</si>
  <si>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</si>
  <si>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</si>
  <si>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</si>
  <si>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</si>
  <si>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</si>
  <si>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</si>
  <si>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</si>
  <si>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</si>
  <si>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</si>
  <si>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</si>
  <si>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</si>
  <si>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</si>
  <si>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</si>
  <si>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</si>
  <si>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</si>
  <si>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</si>
  <si>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</si>
  <si>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</si>
  <si>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</si>
  <si>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</si>
  <si>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</si>
  <si>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</si>
  <si>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</si>
  <si>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</si>
  <si>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</si>
  <si>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</si>
  <si>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</si>
  <si>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</si>
  <si>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</si>
  <si>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</si>
  <si>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</si>
  <si>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</si>
  <si>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</si>
  <si>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</si>
  <si>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</si>
  <si>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</si>
  <si>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</si>
  <si>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</si>
  <si>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</si>
  <si>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</si>
  <si>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</si>
  <si>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</si>
  <si>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</si>
  <si>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</si>
  <si>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</si>
  <si>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</si>
  <si>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</si>
  <si>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</si>
  <si>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</si>
  <si>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</si>
  <si>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</si>
  <si>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</si>
  <si>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</si>
  <si>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</si>
  <si>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</si>
  <si>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</si>
  <si>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</si>
  <si>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</si>
  <si>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</si>
  <si>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</si>
  <si>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</si>
  <si>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</si>
  <si>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</si>
  <si>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</si>
  <si>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</si>
  <si>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</si>
  <si>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</si>
  <si>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</si>
  <si>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</si>
  <si>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</si>
  <si>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</si>
  <si>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</si>
  <si>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</si>
  <si>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</si>
  <si>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</si>
  <si>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</si>
  <si>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</si>
  <si>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</si>
  <si>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</si>
  <si>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</si>
  <si>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</si>
  <si>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</si>
  <si>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</si>
  <si>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</si>
  <si>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</si>
  <si>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</si>
  <si>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</si>
  <si>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</si>
  <si>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</si>
  <si>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</si>
  <si>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</si>
  <si>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</si>
  <si>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</si>
  <si>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</si>
  <si>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</si>
  <si>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</si>
  <si>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</si>
  <si>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</si>
  <si>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</si>
  <si>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</si>
  <si>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</si>
  <si>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</si>
  <si>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</si>
  <si>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</si>
  <si>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</si>
  <si>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</si>
  <si>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</si>
  <si>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</si>
  <si>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</si>
  <si>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</si>
  <si>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</si>
  <si>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</si>
  <si>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</si>
  <si>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</si>
  <si>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</si>
  <si>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</si>
  <si>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</si>
  <si>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</si>
  <si>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</si>
  <si>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</si>
  <si>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</si>
  <si>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</si>
  <si>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</si>
  <si>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</si>
  <si>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</si>
  <si>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</si>
  <si>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</si>
  <si>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</si>
  <si>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</si>
  <si>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</si>
  <si>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</si>
  <si>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</si>
  <si>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</si>
  <si>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</si>
  <si>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</si>
  <si>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</si>
  <si>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</si>
  <si>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</si>
  <si>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</si>
  <si>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</si>
  <si>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</si>
  <si>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</si>
  <si>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</si>
  <si>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</si>
  <si>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</si>
  <si>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</si>
  <si>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</si>
  <si>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</si>
  <si>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</si>
  <si>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</si>
  <si>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</si>
  <si>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</si>
  <si>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</si>
  <si>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</si>
  <si>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</si>
  <si>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</si>
  <si>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</si>
  <si>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</si>
  <si>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</si>
  <si>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</si>
  <si>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</si>
  <si>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</si>
  <si>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</si>
  <si>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</si>
  <si>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</si>
  <si>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</si>
  <si>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</si>
  <si>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</si>
  <si>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</si>
  <si>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</si>
  <si>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</si>
  <si>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</si>
  <si>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</si>
  <si>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</si>
  <si>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</si>
  <si>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</si>
  <si>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</si>
  <si>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</si>
  <si>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</si>
  <si>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</si>
  <si>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</si>
  <si>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</si>
  <si>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</si>
  <si>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</si>
  <si>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</si>
  <si>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</si>
  <si>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</si>
  <si>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</si>
  <si>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</si>
  <si>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</si>
  <si>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</si>
  <si>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</si>
  <si>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</si>
  <si>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</si>
  <si>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</si>
  <si>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</si>
  <si>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</si>
  <si>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</si>
  <si>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</si>
  <si>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</si>
  <si>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</si>
  <si>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</si>
  <si>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</si>
  <si>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</si>
  <si>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</si>
  <si>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</si>
  <si>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</si>
  <si>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</si>
  <si>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</si>
  <si>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</si>
  <si>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</si>
  <si>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</si>
  <si>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</si>
  <si>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</si>
  <si>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</si>
  <si>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</si>
  <si>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</si>
  <si>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</si>
  <si>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</si>
  <si>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</si>
  <si>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</si>
  <si>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</si>
  <si>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</si>
  <si>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</si>
  <si>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</si>
  <si>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</si>
  <si>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</si>
  <si>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</si>
  <si>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</si>
  <si>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</si>
  <si>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</si>
  <si>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</si>
  <si>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</si>
  <si>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</si>
  <si>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</si>
  <si>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</si>
  <si>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</si>
  <si>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</si>
  <si>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</si>
  <si>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</si>
  <si>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</si>
  <si>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</si>
  <si>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</si>
  <si>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</si>
  <si>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</si>
  <si>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</si>
  <si>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</si>
  <si>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</si>
  <si>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</si>
  <si>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</si>
  <si>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</si>
  <si>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</si>
  <si>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</si>
  <si>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</si>
  <si>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</si>
  <si>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</si>
  <si>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</si>
  <si>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</si>
  <si>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</si>
  <si>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</si>
  <si>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</si>
  <si>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</si>
  <si>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</si>
  <si>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</si>
  <si>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</si>
  <si>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</si>
  <si>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</si>
  <si>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</si>
  <si>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</si>
  <si>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</si>
  <si>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</si>
  <si>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</si>
  <si>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</si>
  <si>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</si>
  <si>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</si>
  <si>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</si>
  <si>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</si>
  <si>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</si>
  <si>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</si>
  <si>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</si>
  <si>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</si>
  <si>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</si>
  <si>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</si>
  <si>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</si>
  <si>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</si>
  <si>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</si>
  <si>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</si>
  <si>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</si>
  <si>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</si>
  <si>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</si>
  <si>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</si>
  <si>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</si>
  <si>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</si>
  <si>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</si>
  <si>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</si>
  <si>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</si>
  <si>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</si>
  <si>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</si>
  <si>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</si>
  <si>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</si>
  <si>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</si>
  <si>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</si>
  <si>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</si>
  <si>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</si>
  <si>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</si>
  <si>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</si>
  <si>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</si>
  <si>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</si>
  <si>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</si>
  <si>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</si>
  <si>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</si>
  <si>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</si>
  <si>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</si>
  <si>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</si>
  <si>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</si>
  <si>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</si>
  <si>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</si>
  <si>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</si>
  <si>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</si>
  <si>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</si>
  <si>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</si>
  <si>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</si>
  <si>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</si>
  <si>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</si>
  <si>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</si>
  <si>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</si>
  <si>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</si>
  <si>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</si>
  <si>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</si>
  <si>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</si>
  <si>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</si>
  <si>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</si>
  <si>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</si>
  <si>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</si>
  <si>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</si>
  <si>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</si>
  <si>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</si>
  <si>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</si>
  <si>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</si>
  <si>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</si>
  <si>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</si>
  <si>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</si>
  <si>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</si>
  <si>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</si>
  <si>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</si>
  <si>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</si>
  <si>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</si>
  <si>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</si>
  <si>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</si>
  <si>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</si>
  <si>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</si>
  <si>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</si>
  <si>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</si>
  <si>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</si>
  <si>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</si>
  <si>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</si>
  <si>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</si>
  <si>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</si>
  <si>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</si>
  <si>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</si>
  <si>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</si>
  <si>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</si>
  <si>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</si>
  <si>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</si>
  <si>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</si>
  <si>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</si>
  <si>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</si>
  <si>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</si>
  <si>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</si>
  <si>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</si>
  <si>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</si>
  <si>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</si>
  <si>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</si>
  <si>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</si>
  <si>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</si>
  <si>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</si>
  <si>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</si>
  <si>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</si>
  <si>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</si>
  <si>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</si>
  <si>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</si>
  <si>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</si>
  <si>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</si>
  <si>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</si>
  <si>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</si>
  <si>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</si>
  <si>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</si>
  <si>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</si>
  <si>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</si>
  <si>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</si>
  <si>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</si>
  <si>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</si>
  <si>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</si>
  <si>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</si>
  <si>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</si>
  <si>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</si>
  <si>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</si>
  <si>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</si>
  <si>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</si>
  <si>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</si>
  <si>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</si>
  <si>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</si>
  <si>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</si>
  <si>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</si>
  <si>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</si>
  <si>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</si>
  <si>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</si>
  <si>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</si>
  <si>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</si>
  <si>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</si>
  <si>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</si>
  <si>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</si>
  <si>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</si>
  <si>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</si>
  <si>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</si>
  <si>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</si>
  <si>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</si>
  <si>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</si>
  <si>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</si>
  <si>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</si>
  <si>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</si>
  <si>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</si>
  <si>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</si>
  <si>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</si>
  <si>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</si>
  <si>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</si>
  <si>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</si>
  <si>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</si>
  <si>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</si>
  <si>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</si>
  <si>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</si>
  <si>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</si>
  <si>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</si>
  <si>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</si>
  <si>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</si>
  <si>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</si>
  <si>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</si>
  <si>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</si>
  <si>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</si>
  <si>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</si>
  <si>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</si>
  <si>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</si>
  <si>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</si>
  <si>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</si>
  <si>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</si>
  <si>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</si>
  <si>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</si>
  <si>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</si>
  <si>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</si>
  <si>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</si>
  <si>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</si>
  <si>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</si>
  <si>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</si>
  <si>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</si>
  <si>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</si>
  <si>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</si>
  <si>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</si>
  <si>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</si>
  <si>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</si>
  <si>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</si>
  <si>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</si>
  <si>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</si>
  <si>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</si>
  <si>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</si>
  <si>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</si>
  <si>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</si>
  <si>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</si>
  <si>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</si>
  <si>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</si>
  <si>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</si>
  <si>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</si>
  <si>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</si>
  <si>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</si>
  <si>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</si>
  <si>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</si>
  <si>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</si>
  <si>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</si>
  <si>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</si>
  <si>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</si>
  <si>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</si>
  <si>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</si>
  <si>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</si>
  <si>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</si>
  <si>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</si>
  <si>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</si>
  <si>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</si>
  <si>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</si>
  <si>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</si>
  <si>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</si>
  <si>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</si>
  <si>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</si>
  <si>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</si>
  <si>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</si>
  <si>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</si>
  <si>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</si>
  <si>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</si>
  <si>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</si>
  <si>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</si>
  <si>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</si>
  <si>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</si>
  <si>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</si>
  <si>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</si>
  <si>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</si>
  <si>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</si>
  <si>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</si>
  <si>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</si>
  <si>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</si>
  <si>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</si>
  <si>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</si>
  <si>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</si>
  <si>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</si>
  <si>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</si>
  <si>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</si>
  <si>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</si>
  <si>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</si>
  <si>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</si>
  <si>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</si>
  <si>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</si>
  <si>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</si>
  <si>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</si>
  <si>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</si>
  <si>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</si>
  <si>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</si>
  <si>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</si>
  <si>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</si>
  <si>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</si>
  <si>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</si>
  <si>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</si>
  <si>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</si>
  <si>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</si>
  <si>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</si>
  <si>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</si>
  <si>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</si>
  <si>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</si>
  <si>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</si>
  <si>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</si>
  <si>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</si>
  <si>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</si>
  <si>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</si>
  <si>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</si>
  <si>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</si>
  <si>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</si>
  <si>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</si>
  <si>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</si>
  <si>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</si>
  <si>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</si>
  <si>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</si>
  <si>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</si>
  <si>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</si>
  <si>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</si>
  <si>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</si>
  <si>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</si>
  <si>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</si>
  <si>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</si>
  <si>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</si>
  <si>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</si>
  <si>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</si>
  <si>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</si>
  <si>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</si>
  <si>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</si>
  <si>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</si>
  <si>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</si>
  <si>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</si>
  <si>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</si>
  <si>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</si>
  <si>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</si>
  <si>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</si>
  <si>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</si>
  <si>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</si>
  <si>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</si>
  <si>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</si>
  <si>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</si>
  <si>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</si>
  <si>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</si>
  <si>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</si>
  <si>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</si>
  <si>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</si>
  <si>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</si>
  <si>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</si>
  <si>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</si>
  <si>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</si>
  <si>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</si>
  <si>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</si>
  <si>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</si>
  <si>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</si>
  <si>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</si>
  <si>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</si>
  <si>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</si>
  <si>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</si>
  <si>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</si>
  <si>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</si>
  <si>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</si>
  <si>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</si>
  <si>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</si>
  <si>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</si>
  <si>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</si>
  <si>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</si>
  <si>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</si>
  <si>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</si>
  <si>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</si>
  <si>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</si>
  <si>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</si>
  <si>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</si>
  <si>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</si>
  <si>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</si>
  <si>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</si>
  <si>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</si>
  <si>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</si>
  <si>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</si>
  <si>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</si>
  <si>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</si>
  <si>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</si>
  <si>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</si>
  <si>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</si>
  <si>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</si>
  <si>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</si>
  <si>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</si>
  <si>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</si>
  <si>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</si>
  <si>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</si>
  <si>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</si>
  <si>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</si>
  <si>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</si>
  <si>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</si>
  <si>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</si>
  <si>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</si>
  <si>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</si>
  <si>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</si>
  <si>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</si>
  <si>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</si>
  <si>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</si>
  <si>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</si>
  <si>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</si>
  <si>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</si>
  <si>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</si>
  <si>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</si>
  <si>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</si>
  <si>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</si>
  <si>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</si>
  <si>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</si>
  <si>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</si>
  <si>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</si>
  <si>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</si>
  <si>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</si>
  <si>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</si>
  <si>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</si>
  <si>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</si>
  <si>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</si>
  <si>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</si>
  <si>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</si>
  <si>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</si>
  <si>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</si>
  <si>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</si>
  <si>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</si>
  <si>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</si>
  <si>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</si>
  <si>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</si>
  <si>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</si>
  <si>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</si>
  <si>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</si>
  <si>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</si>
  <si>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</si>
  <si>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</si>
  <si>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</si>
  <si>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</si>
  <si>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</si>
  <si>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</si>
  <si>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</si>
  <si>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</si>
  <si>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</si>
  <si>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</si>
  <si>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</si>
  <si>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</si>
  <si>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</si>
  <si>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</si>
  <si>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</si>
  <si>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</si>
  <si>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</si>
  <si>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</si>
  <si>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</si>
  <si>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</si>
  <si>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</si>
  <si>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</si>
  <si>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</si>
  <si>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</si>
  <si>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</si>
  <si>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</si>
  <si>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</si>
  <si>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</si>
  <si>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</si>
  <si>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</si>
  <si>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</si>
  <si>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</si>
  <si>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</si>
  <si>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</si>
  <si>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</si>
  <si>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</si>
  <si>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</si>
  <si>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</si>
  <si>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</si>
  <si>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</si>
  <si>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</si>
  <si>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</si>
  <si>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</si>
  <si>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</si>
  <si>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</si>
  <si>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</si>
  <si>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</si>
  <si>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</si>
  <si>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</si>
  <si>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</si>
  <si>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</si>
  <si>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</si>
  <si>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</si>
  <si>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</si>
  <si>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</si>
  <si>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</si>
  <si>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</si>
  <si>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</si>
  <si>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</si>
  <si>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</si>
  <si>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</si>
  <si>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</si>
  <si>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</si>
  <si>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</si>
  <si>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</si>
  <si>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</si>
  <si>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</si>
  <si>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</si>
  <si>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</si>
  <si>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</si>
  <si>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</si>
  <si>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</si>
  <si>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</si>
  <si>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</si>
  <si>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</si>
  <si>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</si>
  <si>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</si>
  <si>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</si>
  <si>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</si>
  <si>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</si>
  <si>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</si>
  <si>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</si>
  <si>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</si>
  <si>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</si>
  <si>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</si>
  <si>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</si>
  <si>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</si>
  <si>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</si>
  <si>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</si>
  <si>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</si>
  <si>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</si>
  <si>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</si>
  <si>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</si>
  <si>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</si>
  <si>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</si>
  <si>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</si>
  <si>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</si>
  <si>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</si>
  <si>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</si>
  <si>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</si>
  <si>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</si>
  <si>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</si>
  <si>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</si>
  <si>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</si>
  <si>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</si>
  <si>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</si>
  <si>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</si>
  <si>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</si>
  <si>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</si>
  <si>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</si>
  <si>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</si>
  <si>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</si>
  <si>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</si>
  <si>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</si>
  <si>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</si>
  <si>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</si>
  <si>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</si>
  <si>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</si>
  <si>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</si>
  <si>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</si>
  <si>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</si>
  <si>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</si>
  <si>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</si>
  <si>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</si>
  <si>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</si>
  <si>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</si>
  <si>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</si>
  <si>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</si>
  <si>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</si>
  <si>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</si>
  <si>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</si>
  <si>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</si>
  <si>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</si>
  <si>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</si>
  <si>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</si>
  <si>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</si>
  <si>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</si>
  <si>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</si>
  <si>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</si>
  <si>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</si>
  <si>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</si>
  <si>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</si>
  <si>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</si>
  <si>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</si>
  <si>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</si>
  <si>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</si>
  <si>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</si>
  <si>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</si>
  <si>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</si>
  <si>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</si>
  <si>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</si>
  <si>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</si>
  <si>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</si>
  <si>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</si>
  <si>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</si>
  <si>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</si>
  <si>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</si>
  <si>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</si>
  <si>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</si>
  <si>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</si>
  <si>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</si>
  <si>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</si>
  <si>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</si>
  <si>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</si>
  <si>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</si>
  <si>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</si>
  <si>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</si>
  <si>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</si>
  <si>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</si>
  <si>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</si>
  <si>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</si>
  <si>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</si>
  <si>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</si>
  <si>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</si>
  <si>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</si>
  <si>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</si>
  <si>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</si>
  <si>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</si>
  <si>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</si>
  <si>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</si>
  <si>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</si>
  <si>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</si>
  <si>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</si>
  <si>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</si>
  <si>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</si>
  <si>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</si>
  <si>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</si>
  <si>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</si>
  <si>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</si>
  <si>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</si>
  <si>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</si>
  <si>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</si>
  <si>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</si>
  <si>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</si>
  <si>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</si>
  <si>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</si>
  <si>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</si>
  <si>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</si>
  <si>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</si>
  <si>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</si>
  <si>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</si>
  <si>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</si>
  <si>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</si>
  <si>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</si>
  <si>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</si>
  <si>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</si>
  <si>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</si>
  <si>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</si>
  <si>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</si>
  <si>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</si>
  <si>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</si>
  <si>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</si>
  <si>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</si>
  <si>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</si>
  <si>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</si>
  <si>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</si>
  <si>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</si>
  <si>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</si>
  <si>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</si>
  <si>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</si>
  <si>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</si>
  <si>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</si>
  <si>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</si>
  <si>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</si>
  <si>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</si>
  <si>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</si>
  <si>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</si>
  <si>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</si>
  <si>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</si>
  <si>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</si>
  <si>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</si>
  <si>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</si>
  <si>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</si>
  <si>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</si>
  <si>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</si>
  <si>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</si>
  <si>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</si>
  <si>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</si>
  <si>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</si>
  <si>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</si>
  <si>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</si>
  <si>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</si>
  <si>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</si>
  <si>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</si>
  <si>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</si>
  <si>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</si>
  <si>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</si>
  <si>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</si>
  <si>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</si>
  <si>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</si>
  <si>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</si>
  <si>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</si>
  <si>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</si>
  <si>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</si>
  <si>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</si>
  <si>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</si>
  <si>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</si>
  <si>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</si>
  <si>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</si>
  <si>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</si>
  <si>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</si>
  <si>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</si>
  <si>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</si>
  <si>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</si>
  <si>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</si>
  <si>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</si>
  <si>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</si>
  <si>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</si>
  <si>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</si>
  <si>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</si>
  <si>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</si>
  <si>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</si>
  <si>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</si>
  <si>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</si>
  <si>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</si>
  <si>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</si>
  <si>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</si>
  <si>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</si>
  <si>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</si>
  <si>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</si>
  <si>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</si>
  <si>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</si>
  <si>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</si>
  <si>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</si>
  <si>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</si>
  <si>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</si>
  <si>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</si>
  <si>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</si>
  <si>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</si>
  <si>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</si>
  <si>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</si>
  <si>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</si>
  <si>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</si>
  <si>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</si>
  <si>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</si>
  <si>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</si>
  <si>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</si>
  <si>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</si>
  <si>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</si>
  <si>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</si>
  <si>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</si>
  <si>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</si>
  <si>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</si>
  <si>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</si>
  <si>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</si>
  <si>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</si>
  <si>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</si>
  <si>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</si>
  <si>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</si>
  <si>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</si>
  <si>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</si>
  <si>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</si>
  <si>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</si>
  <si>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</si>
  <si>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</si>
  <si>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</si>
  <si>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</si>
  <si>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</si>
  <si>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</si>
  <si>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</si>
  <si>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PRADIP</t>
  </si>
  <si>
    <t>INE495J01015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</si>
  <si>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</si>
  <si>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</si>
  <si>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</si>
  <si>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</si>
  <si>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</si>
  <si>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</si>
  <si>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</si>
  <si>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</si>
  <si>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</si>
  <si>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</si>
  <si>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</si>
  <si>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</si>
  <si>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</si>
  <si>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</si>
  <si>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</si>
  <si>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</si>
  <si>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</si>
  <si>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</si>
  <si>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</si>
  <si>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</si>
  <si>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</si>
  <si>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</si>
  <si>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</si>
  <si>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</si>
  <si>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</si>
  <si>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</si>
  <si>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</si>
  <si>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</si>
  <si>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</si>
  <si>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</si>
  <si>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</si>
  <si>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</si>
  <si>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</si>
  <si>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</si>
  <si>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</si>
  <si>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</si>
  <si>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</si>
  <si>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</si>
  <si>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</si>
  <si>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</si>
  <si>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LIBAS</t>
  </si>
  <si>
    <t>INE908V01012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</si>
  <si>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</si>
  <si>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</si>
  <si>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</si>
  <si>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</si>
  <si>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</si>
  <si>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</si>
  <si>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</si>
  <si>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</si>
  <si>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KHAITANLTD</t>
  </si>
  <si>
    <t>INE731C01018</t>
  </si>
  <si>
    <t>KUANTUM</t>
  </si>
  <si>
    <t>INE529I01013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</si>
  <si>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</si>
  <si>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</si>
  <si>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</si>
  <si>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</si>
  <si>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</si>
  <si>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</si>
  <si>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</si>
  <si>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</si>
  <si>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</si>
  <si>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</si>
  <si>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</si>
  <si>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</si>
  <si>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</si>
  <si>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</si>
  <si>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</si>
  <si>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</si>
  <si>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</si>
  <si>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</si>
  <si>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</si>
  <si>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</si>
  <si>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</si>
  <si>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</si>
  <si>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</si>
  <si>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</si>
  <si>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</si>
  <si>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</si>
  <si>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</si>
  <si>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</si>
  <si>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</si>
  <si>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</si>
  <si>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</si>
  <si>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</si>
  <si>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</si>
  <si>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</si>
  <si>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</si>
  <si>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</si>
  <si>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</si>
  <si>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</si>
  <si>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</si>
  <si>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</si>
  <si>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</si>
  <si>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</si>
  <si>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</si>
  <si>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</si>
  <si>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</si>
  <si>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</si>
  <si>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</si>
  <si>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</si>
  <si>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</si>
  <si>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</si>
  <si>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</si>
  <si>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</si>
  <si>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</si>
  <si>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</si>
  <si>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</si>
  <si>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</si>
  <si>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</si>
  <si>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</si>
  <si>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</si>
  <si>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</si>
  <si>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</si>
  <si>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</si>
  <si>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</si>
  <si>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</si>
  <si>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</si>
  <si>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</si>
  <si>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</si>
  <si>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</si>
  <si>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</si>
  <si>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</si>
  <si>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TARAPUR</t>
  </si>
  <si>
    <t>INE747K01017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</si>
  <si>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</si>
  <si>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</si>
  <si>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</si>
  <si>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</si>
  <si>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</si>
  <si>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</si>
  <si>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</si>
  <si>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</si>
  <si>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</si>
  <si>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</si>
  <si>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</si>
  <si>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</si>
  <si>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</si>
  <si>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</si>
  <si>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</si>
  <si>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</si>
  <si>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</si>
  <si>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</si>
  <si>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</si>
  <si>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</si>
  <si>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</si>
  <si>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</si>
  <si>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GTNTEX</t>
  </si>
  <si>
    <t>INE302H01017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</si>
  <si>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</si>
  <si>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</si>
  <si>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</si>
  <si>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</si>
  <si>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</si>
  <si>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</si>
  <si>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</si>
  <si>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</si>
  <si>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</si>
  <si>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</si>
  <si>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</si>
  <si>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</si>
  <si>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</si>
  <si>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</si>
  <si>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</si>
  <si>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</si>
  <si>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</si>
  <si>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</si>
  <si>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</si>
  <si>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</si>
  <si>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</si>
  <si>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</si>
  <si>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>DELTAMAGNT</t>
  </si>
  <si>
    <t>INE393A01011</t>
  </si>
  <si>
    <t>EUROTEXIND</t>
  </si>
  <si>
    <t>INE022C01012</t>
  </si>
  <si>
    <t>INTEGRA</t>
  </si>
  <si>
    <t>INE418N01027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</si>
  <si>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</si>
  <si>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</si>
  <si>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</si>
  <si>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</si>
  <si>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</si>
  <si>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</si>
  <si>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</si>
  <si>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</si>
  <si>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</si>
  <si>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</si>
  <si>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</si>
  <si>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</si>
  <si>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</si>
  <si>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</si>
  <si>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</si>
  <si>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</si>
  <si>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CURATECH</t>
  </si>
  <si>
    <t>INE117B01012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</si>
  <si>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</si>
  <si>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</si>
  <si>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</si>
  <si>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</si>
  <si>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</si>
  <si>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</si>
  <si>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</si>
  <si>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</si>
  <si>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</si>
  <si>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</si>
  <si>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</si>
  <si>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</si>
  <si>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</si>
  <si>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</si>
  <si>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</si>
  <si>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</si>
  <si>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</si>
  <si>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</si>
  <si>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</si>
  <si>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</si>
  <si>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</si>
  <si>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210-212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</si>
  <si>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</si>
  <si>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</si>
  <si>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</si>
  <si>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</si>
  <si>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</si>
  <si>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</si>
  <si>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</si>
  <si>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</si>
  <si>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</si>
  <si>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</si>
  <si>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</si>
  <si>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</si>
  <si>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</si>
  <si>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</si>
  <si>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</si>
  <si>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</si>
  <si>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</si>
  <si>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</si>
  <si>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</si>
  <si>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>JAINSTUDIO</t>
  </si>
  <si>
    <t>INE486B01011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</si>
  <si>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</si>
  <si>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</si>
  <si>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</si>
  <si>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</si>
  <si>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</si>
  <si>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</si>
  <si>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</si>
  <si>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</si>
  <si>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</si>
  <si>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172-174</t>
  </si>
  <si>
    <t>158-155</t>
  </si>
  <si>
    <t>200</t>
  </si>
  <si>
    <t>132.50</t>
  </si>
  <si>
    <t>-40</t>
  </si>
  <si>
    <t>Profit of Rs.30/-</t>
  </si>
  <si>
    <t>Profit of Rs.180/-</t>
  </si>
  <si>
    <t>Profit of Rs.35/-</t>
  </si>
  <si>
    <t>KRISHANA</t>
  </si>
  <si>
    <t>INE506W01012</t>
  </si>
  <si>
    <t>MAHAPEXLTD</t>
  </si>
  <si>
    <t>INE843B01013</t>
  </si>
  <si>
    <t>STINDIA</t>
  </si>
  <si>
    <t>INE090C01019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</si>
  <si>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</si>
  <si>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</si>
  <si>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</si>
  <si>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</si>
  <si>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</si>
  <si>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</si>
  <si>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</si>
  <si>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</si>
  <si>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</si>
  <si>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</si>
  <si>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</si>
  <si>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</si>
  <si>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</si>
  <si>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</si>
  <si>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570-575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</si>
  <si>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</si>
  <si>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</si>
  <si>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</si>
  <si>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</si>
  <si>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</si>
  <si>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</si>
  <si>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</si>
  <si>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RADHEY</t>
  </si>
  <si>
    <t>SHIV PARVATI LEASING PRIVATE LIMITED</t>
  </si>
  <si>
    <t>ABSLNN50ET</t>
  </si>
  <si>
    <t>INF209KB1B87</t>
  </si>
  <si>
    <t>IMPEXFERRO</t>
  </si>
  <si>
    <t>INE691G01015</t>
  </si>
  <si>
    <t>INDIANCARD</t>
  </si>
  <si>
    <t>INE061A01014</t>
  </si>
  <si>
    <t>LICNETFSEN</t>
  </si>
  <si>
    <t>INF767K01OT5</t>
  </si>
  <si>
    <t>MODIRUBBER</t>
  </si>
  <si>
    <t>INE832A01018</t>
  </si>
  <si>
    <t>70</t>
  </si>
  <si>
    <t>Profit of Rs.37.50/-</t>
  </si>
  <si>
    <t>BAJAJ-AUTO 3150 PE NOV</t>
  </si>
  <si>
    <t>3235-3245</t>
  </si>
  <si>
    <t>45-50</t>
  </si>
  <si>
    <t>MGL  NOV  FUT</t>
  </si>
  <si>
    <t>Loss of Rs.9/-</t>
  </si>
  <si>
    <t>310-314</t>
  </si>
  <si>
    <t>340-360</t>
  </si>
  <si>
    <t>120-117</t>
  </si>
  <si>
    <t>202-203</t>
  </si>
  <si>
    <t>AXISBANK NOV  FUT</t>
  </si>
  <si>
    <t>Profit of Rs.4.50/-</t>
  </si>
  <si>
    <t>Loss of Rs.5/-</t>
  </si>
  <si>
    <t>Loss of Rs.19.50/-</t>
  </si>
  <si>
    <t>JSHL</t>
  </si>
  <si>
    <t>IDBI TRUSTEESHIP SERVICES LTD</t>
  </si>
  <si>
    <t>GRAVITON RESEARCH CAPITAL LLP</t>
  </si>
  <si>
    <t>IDBIGOLD</t>
  </si>
  <si>
    <t>INF397L01554</t>
  </si>
  <si>
    <t>KAVVERITEL</t>
  </si>
  <si>
    <t>INE641C01019</t>
  </si>
  <si>
    <t>REGENCERAM</t>
  </si>
  <si>
    <t>INE277C01012</t>
  </si>
  <si>
    <t>SANGHVIFOR</t>
  </si>
  <si>
    <t>INE263L01013</t>
  </si>
  <si>
    <t>SUBCAPCITY</t>
  </si>
  <si>
    <t>INE845C01016</t>
  </si>
  <si>
    <t>THOMASCOTT</t>
  </si>
  <si>
    <t>INE480M01011</t>
  </si>
  <si>
    <t>UMESLTD</t>
  </si>
  <si>
    <t>INE240C01028</t>
  </si>
  <si>
    <t>VIMALOIL</t>
  </si>
  <si>
    <t>INE067D01015</t>
  </si>
  <si>
    <t>Profit of Rs.52.5/-</t>
  </si>
  <si>
    <t>464-466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</si>
  <si>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</si>
  <si>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</si>
  <si>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</si>
  <si>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</si>
  <si>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</si>
  <si>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</si>
  <si>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</si>
  <si>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</si>
  <si>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</si>
  <si>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731-735</t>
  </si>
  <si>
    <t>760-765</t>
  </si>
  <si>
    <t>2080-2090</t>
  </si>
  <si>
    <t>2160-2180</t>
  </si>
  <si>
    <t>Loss of Rs.17/-</t>
  </si>
  <si>
    <t>28</t>
  </si>
  <si>
    <t>Loss of Rs.28/-</t>
  </si>
  <si>
    <t>1573-1575</t>
  </si>
  <si>
    <t>Buy{}</t>
  </si>
  <si>
    <t>AANCHALISP</t>
  </si>
  <si>
    <t>NANDKISORE KAKANI</t>
  </si>
  <si>
    <t>TWINKLE STOCK CONSULTANTS P LTD</t>
  </si>
  <si>
    <t>ATHARVENT</t>
  </si>
  <si>
    <t>ABHISHEK MUKUND BAJAJ</t>
  </si>
  <si>
    <t>PAWAN KUMAR PODDAR</t>
  </si>
  <si>
    <t>AVNISH PODDAR</t>
  </si>
  <si>
    <t>KHUSHBOO RAJIV PODDAR</t>
  </si>
  <si>
    <t>PRITESH PRAVIN VORA</t>
  </si>
  <si>
    <t>MULTIPLIER SHARE &amp; STOCK ADVISORS PRIVATE LIMITED</t>
  </si>
  <si>
    <t>TANISH TRADEFIN LLP</t>
  </si>
  <si>
    <t>MANOJKUMAR MEHTA (HUF)</t>
  </si>
  <si>
    <t>SWAPNIL MEHTA</t>
  </si>
  <si>
    <t>DLCL</t>
  </si>
  <si>
    <t>RAJESH JOSEPH</t>
  </si>
  <si>
    <t>GOBLIN</t>
  </si>
  <si>
    <t>KASTURI VIPIN GALA</t>
  </si>
  <si>
    <t>GUJHYSPIN</t>
  </si>
  <si>
    <t>HEENA ULLASH SHAH</t>
  </si>
  <si>
    <t>INDOUS</t>
  </si>
  <si>
    <t>JAGRUTIBEN C SHAH</t>
  </si>
  <si>
    <t>AVINASH TIWARI</t>
  </si>
  <si>
    <t>SANJIV KUMAR MISHRA</t>
  </si>
  <si>
    <t>KOCL</t>
  </si>
  <si>
    <t>MAHESHBHAI NAROTTAMBHAI PATEL</t>
  </si>
  <si>
    <t>DARSHIT KIRITKUMAR VASSA</t>
  </si>
  <si>
    <t>VISTRA ITCL (INDIA) LIMITED</t>
  </si>
  <si>
    <t>SINTEXPLAST</t>
  </si>
  <si>
    <t>SUPRBPA</t>
  </si>
  <si>
    <t>HEMANT BABULAL KHALAS</t>
  </si>
  <si>
    <t>NAYAN MAHENDRABHAI RATHOD</t>
  </si>
  <si>
    <t>DHANANJAY NARENDRA MUNGALE</t>
  </si>
  <si>
    <t>TDSL</t>
  </si>
  <si>
    <t>SUNCARE TRADERS LIMITED</t>
  </si>
  <si>
    <t>MIKER FINANCIAL CONSULTANTS PRIVATE LIMITED .</t>
  </si>
  <si>
    <t>TITANSEC</t>
  </si>
  <si>
    <t>CORONET TELECOM PRIVATE LIMITED</t>
  </si>
  <si>
    <t>RAJESH AGRAWAL HUF</t>
  </si>
  <si>
    <t>TRANSPACT</t>
  </si>
  <si>
    <t>ARYAMAN BROKING LIMITED</t>
  </si>
  <si>
    <t>OVERSKUD MULTI ASSET MANAGEMENT PRIVATE LIMITED</t>
  </si>
  <si>
    <t>TRIOMERC</t>
  </si>
  <si>
    <t>NAVEEN KUMAR AGARWAL</t>
  </si>
  <si>
    <t>Agro Phos India Limited</t>
  </si>
  <si>
    <t>ANUPAM NARAIN GUPTA</t>
  </si>
  <si>
    <t>Cox &amp; Kings Limited</t>
  </si>
  <si>
    <t>MULTIPLIER S AND S ADV PVT LTD</t>
  </si>
  <si>
    <t>Liberty Shoes Ltd</t>
  </si>
  <si>
    <t>ANKITA VISHAL SHAH</t>
  </si>
  <si>
    <t>NCC Limited</t>
  </si>
  <si>
    <t>Sintex Industries Ltd.</t>
  </si>
  <si>
    <t>MEHER ENTERPRISES</t>
  </si>
  <si>
    <t>CHETAN RASIKLAL SHAH</t>
  </si>
  <si>
    <t>AMJUMBO</t>
  </si>
  <si>
    <t>A and M Jumbo Bags Ltd</t>
  </si>
  <si>
    <t>JIGAR PRAMODBHAI SHAH</t>
  </si>
  <si>
    <t>PENTAGOLD</t>
  </si>
  <si>
    <t>Penta Gold Limited</t>
  </si>
  <si>
    <t>NISHA BARUAH</t>
  </si>
  <si>
    <t>AgeeGoldRefn-Roll Sett</t>
  </si>
  <si>
    <t>IFCI LTD.</t>
  </si>
  <si>
    <t>VANGUARD ENERGY FUND</t>
  </si>
  <si>
    <t>NORGES BANK A/C  NORGES BANK ON ACCOUNT OF THE GOVERNMENT PENSION FUND GLOBAL</t>
  </si>
  <si>
    <t>Vip Clothing Ltd.</t>
  </si>
  <si>
    <t>SURYAVANSHI COMMOTRADE PVT LTD</t>
  </si>
  <si>
    <t>EBANK</t>
  </si>
  <si>
    <t>INF754K01EL1</t>
  </si>
  <si>
    <t>HINDSYNTEX</t>
  </si>
  <si>
    <t>INE155B01012</t>
  </si>
  <si>
    <t>HOTELRUGBY</t>
  </si>
  <si>
    <t>INE275F01019</t>
  </si>
  <si>
    <t>IVZINGOLD</t>
  </si>
  <si>
    <t>INF205K01361</t>
  </si>
  <si>
    <t>IVZINNIFTY</t>
  </si>
  <si>
    <t>INF205K01DA9</t>
  </si>
  <si>
    <t>MELSTAR</t>
  </si>
  <si>
    <t>INE817A01019</t>
  </si>
  <si>
    <t>NIFTYEES</t>
  </si>
  <si>
    <t>INF754K01EK3</t>
  </si>
  <si>
    <t>NORBTEAEXP</t>
  </si>
  <si>
    <t>INE369C01017</t>
  </si>
  <si>
    <t>QNIFTY</t>
  </si>
  <si>
    <t>INF082J01028</t>
  </si>
  <si>
    <t>TANTIACONS</t>
  </si>
  <si>
    <t>INE388G01018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</si>
</sst>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4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8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8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4" sqref="B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6"/>
      <c r="B2" s="417"/>
      <c r="C2" s="416"/>
      <c r="D2" s="416"/>
      <c r="E2" s="416"/>
      <c r="F2" s="416"/>
      <c r="G2" s="416"/>
      <c r="H2" s="418"/>
      <c r="I2" s="432"/>
      <c r="J2" s="432"/>
      <c r="K2" s="432"/>
      <c r="L2" s="360"/>
    </row>
    <row r="3" spans="1:12">
      <c r="A3" s="416"/>
      <c r="B3" s="417"/>
      <c r="C3" s="416"/>
      <c r="D3" s="416"/>
      <c r="E3" s="416"/>
      <c r="F3" s="416"/>
      <c r="G3" s="416"/>
      <c r="H3" s="418"/>
      <c r="I3" s="432"/>
      <c r="J3" s="432"/>
      <c r="K3" s="432"/>
      <c r="L3" s="360"/>
    </row>
    <row r="4" spans="1:12">
      <c r="A4" s="416"/>
      <c r="B4" s="417"/>
      <c r="C4" s="416"/>
      <c r="D4" s="416"/>
      <c r="E4" s="416"/>
      <c r="F4" s="416"/>
      <c r="G4" s="416"/>
      <c r="H4" s="418"/>
      <c r="I4" s="432"/>
      <c r="J4" s="432"/>
      <c r="K4" s="432"/>
      <c r="L4" s="360"/>
    </row>
    <row r="5" spans="1:12" s="73" customFormat="1">
      <c r="A5" s="126"/>
      <c r="B5" s="419"/>
      <c r="C5" s="126"/>
      <c r="D5" s="126"/>
      <c r="E5" s="126"/>
      <c r="F5" s="126"/>
      <c r="G5" s="126"/>
      <c r="H5" s="419"/>
    </row>
    <row r="6" spans="1:12" s="73" customFormat="1">
      <c r="A6" s="126"/>
      <c r="B6" s="419"/>
      <c r="C6" s="126"/>
      <c r="D6" s="126"/>
      <c r="E6" s="126"/>
      <c r="F6" s="126"/>
      <c r="G6" s="126"/>
      <c r="H6" s="419"/>
    </row>
    <row r="7" spans="1:12" s="73" customFormat="1">
      <c r="A7" s="126"/>
      <c r="B7" s="419"/>
      <c r="C7" s="126"/>
      <c r="D7" s="126"/>
      <c r="E7" s="126"/>
      <c r="F7" s="126"/>
      <c r="G7" s="126"/>
      <c r="H7" s="419"/>
    </row>
    <row r="8" spans="1:12" s="73" customFormat="1">
      <c r="A8" s="126"/>
      <c r="B8" s="419"/>
      <c r="C8" s="126"/>
      <c r="D8" s="126"/>
      <c r="E8" s="126"/>
      <c r="F8" s="126"/>
      <c r="G8" s="126"/>
      <c r="H8" s="419"/>
    </row>
    <row r="10" spans="1:12" ht="15.75">
      <c r="B10" s="368">
        <v>43780</v>
      </c>
      <c r="C10" s="420"/>
      <c r="E10" s="421"/>
    </row>
    <row r="11" spans="1:12">
      <c r="B11" s="368"/>
      <c r="C11" s="422"/>
    </row>
    <row r="12" spans="1:12">
      <c r="B12" s="423" t="s">
        <v>1</v>
      </c>
      <c r="C12" s="364" t="s">
        <v>2</v>
      </c>
      <c r="D12" s="423" t="s">
        <v>3</v>
      </c>
    </row>
    <row r="13" spans="1:12">
      <c r="B13" s="424">
        <v>1</v>
      </c>
      <c r="C13" s="425" t="s">
        <v>4</v>
      </c>
      <c r="D13" s="426" t="s">
        <v>5</v>
      </c>
    </row>
    <row r="14" spans="1:12">
      <c r="B14" s="424">
        <v>2</v>
      </c>
      <c r="C14" s="425" t="s">
        <v>6</v>
      </c>
      <c r="D14" s="426" t="s">
        <v>7</v>
      </c>
    </row>
    <row r="15" spans="1:12">
      <c r="B15" s="427">
        <v>3</v>
      </c>
      <c r="C15" s="428" t="s">
        <v>8</v>
      </c>
      <c r="D15" s="426" t="s">
        <v>9</v>
      </c>
    </row>
    <row r="16" spans="1:12">
      <c r="B16" s="187">
        <v>4</v>
      </c>
      <c r="C16" s="429" t="s">
        <v>10</v>
      </c>
      <c r="D16" s="430" t="s">
        <v>11</v>
      </c>
    </row>
    <row r="17" spans="2:11">
      <c r="B17" s="187">
        <v>5</v>
      </c>
      <c r="C17" s="429" t="s">
        <v>12</v>
      </c>
      <c r="D17" s="43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K19" sqref="K19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5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5" ht="6.75" customHeight="1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5" spans="1:15" ht="24" customHeight="1">
      <c r="M5" s="343" t="s">
        <v>14</v>
      </c>
    </row>
    <row r="6" spans="1:15" ht="16.5" customHeight="1">
      <c r="A6" s="388" t="s">
        <v>15</v>
      </c>
      <c r="B6" s="388"/>
      <c r="L6" s="368">
        <f>Main!B10</f>
        <v>43780</v>
      </c>
      <c r="M6" s="368"/>
    </row>
    <row r="7" spans="1:15" ht="10.5" hidden="1" customHeight="1">
      <c r="K7" s="368"/>
      <c r="L7" s="368"/>
      <c r="M7" s="368"/>
    </row>
    <row r="8" spans="1:15" ht="13.5" hidden="1" customHeight="1">
      <c r="A8" s="402"/>
      <c r="B8" s="402"/>
      <c r="K8" s="368"/>
      <c r="L8" s="368"/>
      <c r="M8" s="368"/>
    </row>
    <row r="9" spans="1:15" ht="27.75" customHeight="1">
      <c r="A9" s="608" t="s">
        <v>16</v>
      </c>
      <c r="B9" s="610" t="s">
        <v>17</v>
      </c>
      <c r="C9" s="610" t="s">
        <v>18</v>
      </c>
      <c r="D9" s="362" t="s">
        <v>19</v>
      </c>
      <c r="E9" s="362" t="s">
        <v>20</v>
      </c>
      <c r="F9" s="605" t="s">
        <v>21</v>
      </c>
      <c r="G9" s="606"/>
      <c r="H9" s="607"/>
      <c r="I9" s="605" t="s">
        <v>22</v>
      </c>
      <c r="J9" s="606"/>
      <c r="K9" s="607"/>
      <c r="L9" s="362"/>
      <c r="M9" s="369"/>
      <c r="N9" s="369"/>
      <c r="O9" s="369"/>
    </row>
    <row r="10" spans="1:15" ht="59.25" customHeight="1">
      <c r="A10" s="609"/>
      <c r="B10" s="611" t="s">
        <v>17</v>
      </c>
      <c r="C10" s="611"/>
      <c r="D10" s="363" t="s">
        <v>23</v>
      </c>
      <c r="E10" s="363" t="s">
        <v>23</v>
      </c>
      <c r="F10" s="364" t="s">
        <v>24</v>
      </c>
      <c r="G10" s="364" t="s">
        <v>25</v>
      </c>
      <c r="H10" s="364" t="s">
        <v>26</v>
      </c>
      <c r="I10" s="364" t="s">
        <v>27</v>
      </c>
      <c r="J10" s="364" t="s">
        <v>28</v>
      </c>
      <c r="K10" s="364" t="s">
        <v>29</v>
      </c>
      <c r="L10" s="364" t="s">
        <v>30</v>
      </c>
      <c r="M10" s="371" t="s">
        <v>31</v>
      </c>
      <c r="N10" s="371" t="s">
        <v>32</v>
      </c>
      <c r="O10" s="407" t="s">
        <v>33</v>
      </c>
    </row>
    <row r="11" spans="1:15" ht="15">
      <c r="A11" s="365">
        <v>1</v>
      </c>
      <c r="B11" s="403" t="s">
        <v>34</v>
      </c>
      <c r="C11" s="365" t="s">
        <v>35</v>
      </c>
      <c r="D11" s="391">
        <v>30759</v>
      </c>
      <c r="E11" s="391">
        <v>30783.850000000002</v>
      </c>
      <c r="F11" s="404">
        <v>30468.700000000004</v>
      </c>
      <c r="G11" s="404">
        <v>30178.400000000001</v>
      </c>
      <c r="H11" s="404">
        <v>29863.250000000004</v>
      </c>
      <c r="I11" s="404">
        <v>31074.150000000005</v>
      </c>
      <c r="J11" s="404">
        <v>31389.300000000007</v>
      </c>
      <c r="K11" s="404">
        <v>31679.600000000006</v>
      </c>
      <c r="L11" s="390">
        <v>31099</v>
      </c>
      <c r="M11" s="390">
        <v>30493.55</v>
      </c>
      <c r="N11" s="408">
        <v>1738200</v>
      </c>
      <c r="O11" s="409">
        <v>0.18596654021451381</v>
      </c>
    </row>
    <row r="12" spans="1:15" ht="15">
      <c r="A12" s="365">
        <v>2</v>
      </c>
      <c r="B12" s="403" t="s">
        <v>34</v>
      </c>
      <c r="C12" s="365" t="s">
        <v>36</v>
      </c>
      <c r="D12" s="405">
        <v>11945.35</v>
      </c>
      <c r="E12" s="405">
        <v>11982.566666666666</v>
      </c>
      <c r="F12" s="406">
        <v>11896.133333333331</v>
      </c>
      <c r="G12" s="406">
        <v>11846.916666666666</v>
      </c>
      <c r="H12" s="406">
        <v>11760.483333333332</v>
      </c>
      <c r="I12" s="406">
        <v>12031.783333333331</v>
      </c>
      <c r="J12" s="406">
        <v>12118.216666666665</v>
      </c>
      <c r="K12" s="406">
        <v>12167.433333333331</v>
      </c>
      <c r="L12" s="392">
        <v>12069</v>
      </c>
      <c r="M12" s="392">
        <v>11933.35</v>
      </c>
      <c r="N12" s="408">
        <v>16551300</v>
      </c>
      <c r="O12" s="409">
        <v>-2.2778397718617709E-2</v>
      </c>
    </row>
    <row r="13" spans="1:15" ht="15">
      <c r="A13" s="365">
        <v>3</v>
      </c>
      <c r="B13" s="403" t="s">
        <v>34</v>
      </c>
      <c r="C13" s="365" t="s">
        <v>37</v>
      </c>
      <c r="D13" s="405">
        <v>15505</v>
      </c>
      <c r="E13" s="405">
        <v>15578</v>
      </c>
      <c r="F13" s="406">
        <v>15399</v>
      </c>
      <c r="G13" s="406">
        <v>15293</v>
      </c>
      <c r="H13" s="406">
        <v>15114</v>
      </c>
      <c r="I13" s="406">
        <v>15684</v>
      </c>
      <c r="J13" s="406">
        <v>15863</v>
      </c>
      <c r="K13" s="406">
        <v>15969</v>
      </c>
      <c r="L13" s="392">
        <v>15757</v>
      </c>
      <c r="M13" s="392">
        <v>15472</v>
      </c>
      <c r="N13" s="408">
        <v>8450</v>
      </c>
      <c r="O13" s="409">
        <v>0.21582733812949639</v>
      </c>
    </row>
    <row r="14" spans="1:15" ht="15">
      <c r="A14" s="365">
        <v>4</v>
      </c>
      <c r="B14" s="403" t="s">
        <v>38</v>
      </c>
      <c r="C14" s="365" t="s">
        <v>39</v>
      </c>
      <c r="D14" s="405">
        <v>1509</v>
      </c>
      <c r="E14" s="405">
        <v>1520.3333333333333</v>
      </c>
      <c r="F14" s="406">
        <v>1490.6666666666665</v>
      </c>
      <c r="G14" s="406">
        <v>1472.3333333333333</v>
      </c>
      <c r="H14" s="406">
        <v>1442.6666666666665</v>
      </c>
      <c r="I14" s="406">
        <v>1538.6666666666665</v>
      </c>
      <c r="J14" s="406">
        <v>1568.333333333333</v>
      </c>
      <c r="K14" s="406">
        <v>1586.6666666666665</v>
      </c>
      <c r="L14" s="392">
        <v>1550</v>
      </c>
      <c r="M14" s="392">
        <v>1502</v>
      </c>
      <c r="N14" s="408">
        <v>2952400</v>
      </c>
      <c r="O14" s="409">
        <v>2.3717059639389738E-2</v>
      </c>
    </row>
    <row r="15" spans="1:15" ht="15">
      <c r="A15" s="365">
        <v>5</v>
      </c>
      <c r="B15" s="403" t="s">
        <v>40</v>
      </c>
      <c r="C15" s="365" t="s">
        <v>41</v>
      </c>
      <c r="D15" s="405">
        <v>208.35</v>
      </c>
      <c r="E15" s="405">
        <v>209.16666666666666</v>
      </c>
      <c r="F15" s="406">
        <v>205.83333333333331</v>
      </c>
      <c r="G15" s="406">
        <v>203.31666666666666</v>
      </c>
      <c r="H15" s="406">
        <v>199.98333333333332</v>
      </c>
      <c r="I15" s="406">
        <v>211.68333333333331</v>
      </c>
      <c r="J15" s="406">
        <v>215.01666666666662</v>
      </c>
      <c r="K15" s="406">
        <v>217.5333333333333</v>
      </c>
      <c r="L15" s="392">
        <v>212.5</v>
      </c>
      <c r="M15" s="392">
        <v>206.65</v>
      </c>
      <c r="N15" s="408">
        <v>30280000</v>
      </c>
      <c r="O15" s="409">
        <v>-7.6035658101730463E-3</v>
      </c>
    </row>
    <row r="16" spans="1:15" ht="15">
      <c r="A16" s="365">
        <v>6</v>
      </c>
      <c r="B16" s="403" t="s">
        <v>40</v>
      </c>
      <c r="C16" s="365" t="s">
        <v>42</v>
      </c>
      <c r="D16" s="405">
        <v>386.9</v>
      </c>
      <c r="E16" s="405">
        <v>388.4666666666667</v>
      </c>
      <c r="F16" s="406">
        <v>384.58333333333337</v>
      </c>
      <c r="G16" s="406">
        <v>382.26666666666665</v>
      </c>
      <c r="H16" s="406">
        <v>378.38333333333333</v>
      </c>
      <c r="I16" s="406">
        <v>390.78333333333342</v>
      </c>
      <c r="J16" s="406">
        <v>394.66666666666674</v>
      </c>
      <c r="K16" s="406">
        <v>396.98333333333346</v>
      </c>
      <c r="L16" s="392">
        <v>392.35</v>
      </c>
      <c r="M16" s="392">
        <v>386.15</v>
      </c>
      <c r="N16" s="408">
        <v>17122500</v>
      </c>
      <c r="O16" s="409">
        <v>4.8415492957746475E-3</v>
      </c>
    </row>
    <row r="17" spans="1:15" ht="15">
      <c r="A17" s="365">
        <v>7</v>
      </c>
      <c r="B17" s="403" t="s">
        <v>43</v>
      </c>
      <c r="C17" s="365" t="s">
        <v>44</v>
      </c>
      <c r="D17" s="405">
        <v>68.900000000000006</v>
      </c>
      <c r="E17" s="405">
        <v>69.916666666666671</v>
      </c>
      <c r="F17" s="406">
        <v>67.483333333333348</v>
      </c>
      <c r="G17" s="406">
        <v>66.066666666666677</v>
      </c>
      <c r="H17" s="406">
        <v>63.633333333333354</v>
      </c>
      <c r="I17" s="406">
        <v>71.333333333333343</v>
      </c>
      <c r="J17" s="406">
        <v>73.766666666666652</v>
      </c>
      <c r="K17" s="406">
        <v>75.183333333333337</v>
      </c>
      <c r="L17" s="392">
        <v>72.349999999999994</v>
      </c>
      <c r="M17" s="392">
        <v>68.5</v>
      </c>
      <c r="N17" s="408">
        <v>78340000</v>
      </c>
      <c r="O17" s="409">
        <v>-1.55818044734858E-2</v>
      </c>
    </row>
    <row r="18" spans="1:15" ht="15">
      <c r="A18" s="365">
        <v>8</v>
      </c>
      <c r="B18" s="403" t="s">
        <v>45</v>
      </c>
      <c r="C18" s="365" t="s">
        <v>46</v>
      </c>
      <c r="D18" s="405">
        <v>654.6</v>
      </c>
      <c r="E18" s="405">
        <v>660.08333333333337</v>
      </c>
      <c r="F18" s="406">
        <v>646.51666666666677</v>
      </c>
      <c r="G18" s="406">
        <v>638.43333333333339</v>
      </c>
      <c r="H18" s="406">
        <v>624.86666666666679</v>
      </c>
      <c r="I18" s="406">
        <v>668.16666666666674</v>
      </c>
      <c r="J18" s="406">
        <v>681.73333333333335</v>
      </c>
      <c r="K18" s="406">
        <v>689.81666666666672</v>
      </c>
      <c r="L18" s="392">
        <v>673.65</v>
      </c>
      <c r="M18" s="392">
        <v>652</v>
      </c>
      <c r="N18" s="408">
        <v>1290200</v>
      </c>
      <c r="O18" s="409">
        <v>-3.2035411508740341E-2</v>
      </c>
    </row>
    <row r="19" spans="1:15" ht="15">
      <c r="A19" s="365">
        <v>9</v>
      </c>
      <c r="B19" s="403" t="s">
        <v>38</v>
      </c>
      <c r="C19" s="365" t="s">
        <v>47</v>
      </c>
      <c r="D19" s="405">
        <v>201.8</v>
      </c>
      <c r="E19" s="405">
        <v>202.35</v>
      </c>
      <c r="F19" s="406">
        <v>199.35</v>
      </c>
      <c r="G19" s="406">
        <v>196.9</v>
      </c>
      <c r="H19" s="406">
        <v>193.9</v>
      </c>
      <c r="I19" s="406">
        <v>204.79999999999998</v>
      </c>
      <c r="J19" s="406">
        <v>207.79999999999998</v>
      </c>
      <c r="K19" s="406">
        <v>210.24999999999997</v>
      </c>
      <c r="L19" s="392">
        <v>205.35</v>
      </c>
      <c r="M19" s="392">
        <v>199.9</v>
      </c>
      <c r="N19" s="408">
        <v>19042500</v>
      </c>
      <c r="O19" s="409">
        <v>-2.9681528662420381E-2</v>
      </c>
    </row>
    <row r="20" spans="1:15" ht="15">
      <c r="A20" s="365">
        <v>10</v>
      </c>
      <c r="B20" s="403" t="s">
        <v>40</v>
      </c>
      <c r="C20" s="365" t="s">
        <v>48</v>
      </c>
      <c r="D20" s="405">
        <v>1419.7</v>
      </c>
      <c r="E20" s="405">
        <v>1433.4166666666667</v>
      </c>
      <c r="F20" s="406">
        <v>1399.8833333333334</v>
      </c>
      <c r="G20" s="406">
        <v>1380.0666666666666</v>
      </c>
      <c r="H20" s="406">
        <v>1346.5333333333333</v>
      </c>
      <c r="I20" s="406">
        <v>1453.2333333333336</v>
      </c>
      <c r="J20" s="406">
        <v>1486.7666666666669</v>
      </c>
      <c r="K20" s="406">
        <v>1506.5833333333337</v>
      </c>
      <c r="L20" s="392">
        <v>1466.95</v>
      </c>
      <c r="M20" s="392">
        <v>1413.6</v>
      </c>
      <c r="N20" s="408">
        <v>1664000</v>
      </c>
      <c r="O20" s="409">
        <v>-1.3048635824436536E-2</v>
      </c>
    </row>
    <row r="21" spans="1:15" ht="15">
      <c r="A21" s="365">
        <v>11</v>
      </c>
      <c r="B21" s="403" t="s">
        <v>45</v>
      </c>
      <c r="C21" s="365" t="s">
        <v>49</v>
      </c>
      <c r="D21" s="405">
        <v>163.6</v>
      </c>
      <c r="E21" s="405">
        <v>164.86666666666667</v>
      </c>
      <c r="F21" s="406">
        <v>161.83333333333334</v>
      </c>
      <c r="G21" s="406">
        <v>160.06666666666666</v>
      </c>
      <c r="H21" s="406">
        <v>157.03333333333333</v>
      </c>
      <c r="I21" s="406">
        <v>166.63333333333335</v>
      </c>
      <c r="J21" s="406">
        <v>169.66666666666666</v>
      </c>
      <c r="K21" s="406">
        <v>171.43333333333337</v>
      </c>
      <c r="L21" s="392">
        <v>167.9</v>
      </c>
      <c r="M21" s="392">
        <v>163.1</v>
      </c>
      <c r="N21" s="408">
        <v>10425000</v>
      </c>
      <c r="O21" s="409">
        <v>7.3856613102595794E-2</v>
      </c>
    </row>
    <row r="22" spans="1:15" ht="15">
      <c r="A22" s="365">
        <v>12</v>
      </c>
      <c r="B22" s="403" t="s">
        <v>45</v>
      </c>
      <c r="C22" s="365" t="s">
        <v>50</v>
      </c>
      <c r="D22" s="405">
        <v>75.75</v>
      </c>
      <c r="E22" s="405">
        <v>76.75</v>
      </c>
      <c r="F22" s="406">
        <v>74</v>
      </c>
      <c r="G22" s="406">
        <v>72.25</v>
      </c>
      <c r="H22" s="406">
        <v>69.5</v>
      </c>
      <c r="I22" s="406">
        <v>78.5</v>
      </c>
      <c r="J22" s="406">
        <v>81.25</v>
      </c>
      <c r="K22" s="406">
        <v>83</v>
      </c>
      <c r="L22" s="392">
        <v>79.5</v>
      </c>
      <c r="M22" s="392">
        <v>75</v>
      </c>
      <c r="N22" s="408">
        <v>64180000</v>
      </c>
      <c r="O22" s="409">
        <v>3.8511326860841424E-2</v>
      </c>
    </row>
    <row r="23" spans="1:15" ht="15">
      <c r="A23" s="365">
        <v>13</v>
      </c>
      <c r="B23" s="403" t="s">
        <v>51</v>
      </c>
      <c r="C23" s="365" t="s">
        <v>52</v>
      </c>
      <c r="D23" s="405">
        <v>1798.1</v>
      </c>
      <c r="E23" s="405">
        <v>1809.4833333333333</v>
      </c>
      <c r="F23" s="406">
        <v>1784.0666666666666</v>
      </c>
      <c r="G23" s="406">
        <v>1770.0333333333333</v>
      </c>
      <c r="H23" s="406">
        <v>1744.6166666666666</v>
      </c>
      <c r="I23" s="406">
        <v>1823.5166666666667</v>
      </c>
      <c r="J23" s="406">
        <v>1848.9333333333332</v>
      </c>
      <c r="K23" s="406">
        <v>1862.9666666666667</v>
      </c>
      <c r="L23" s="392">
        <v>1834.9</v>
      </c>
      <c r="M23" s="392">
        <v>1795.45</v>
      </c>
      <c r="N23" s="408">
        <v>7572000</v>
      </c>
      <c r="O23" s="409">
        <v>-4.2561262423184885E-2</v>
      </c>
    </row>
    <row r="24" spans="1:15" ht="15">
      <c r="A24" s="365">
        <v>14</v>
      </c>
      <c r="B24" s="403" t="s">
        <v>53</v>
      </c>
      <c r="C24" s="365" t="s">
        <v>54</v>
      </c>
      <c r="D24" s="405">
        <v>439.45</v>
      </c>
      <c r="E24" s="405">
        <v>443.75</v>
      </c>
      <c r="F24" s="406">
        <v>432</v>
      </c>
      <c r="G24" s="406">
        <v>424.55</v>
      </c>
      <c r="H24" s="406">
        <v>412.8</v>
      </c>
      <c r="I24" s="406">
        <v>451.2</v>
      </c>
      <c r="J24" s="406">
        <v>462.95</v>
      </c>
      <c r="K24" s="406">
        <v>470.4</v>
      </c>
      <c r="L24" s="392">
        <v>455.5</v>
      </c>
      <c r="M24" s="392">
        <v>436.3</v>
      </c>
      <c r="N24" s="408">
        <v>17891000</v>
      </c>
      <c r="O24" s="409">
        <v>3.4939549950830102E-2</v>
      </c>
    </row>
    <row r="25" spans="1:15" ht="15">
      <c r="A25" s="365">
        <v>15</v>
      </c>
      <c r="B25" s="403" t="s">
        <v>55</v>
      </c>
      <c r="C25" s="365" t="s">
        <v>56</v>
      </c>
      <c r="D25" s="405">
        <v>728</v>
      </c>
      <c r="E25" s="405">
        <v>730.80000000000007</v>
      </c>
      <c r="F25" s="406">
        <v>723.05000000000018</v>
      </c>
      <c r="G25" s="406">
        <v>718.10000000000014</v>
      </c>
      <c r="H25" s="406">
        <v>710.35000000000025</v>
      </c>
      <c r="I25" s="406">
        <v>735.75000000000011</v>
      </c>
      <c r="J25" s="406">
        <v>743.49999999999989</v>
      </c>
      <c r="K25" s="406">
        <v>748.45</v>
      </c>
      <c r="L25" s="392">
        <v>738.55</v>
      </c>
      <c r="M25" s="392">
        <v>725.85</v>
      </c>
      <c r="N25" s="408">
        <v>56071200</v>
      </c>
      <c r="O25" s="409">
        <v>4.9833737755010335E-2</v>
      </c>
    </row>
    <row r="26" spans="1:15" ht="15">
      <c r="A26" s="365">
        <v>16</v>
      </c>
      <c r="B26" s="403" t="s">
        <v>45</v>
      </c>
      <c r="C26" s="365" t="s">
        <v>57</v>
      </c>
      <c r="D26" s="405">
        <v>3259.85</v>
      </c>
      <c r="E26" s="405">
        <v>3268</v>
      </c>
      <c r="F26" s="406">
        <v>3244.1</v>
      </c>
      <c r="G26" s="406">
        <v>3228.35</v>
      </c>
      <c r="H26" s="406">
        <v>3204.45</v>
      </c>
      <c r="I26" s="406">
        <v>3283.75</v>
      </c>
      <c r="J26" s="406">
        <v>3307.6499999999996</v>
      </c>
      <c r="K26" s="406">
        <v>3323.4</v>
      </c>
      <c r="L26" s="392">
        <v>3291.9</v>
      </c>
      <c r="M26" s="392">
        <v>3252.25</v>
      </c>
      <c r="N26" s="408">
        <v>2249750</v>
      </c>
      <c r="O26" s="409">
        <v>3.1211682086723889E-3</v>
      </c>
    </row>
    <row r="27" spans="1:15" ht="15">
      <c r="A27" s="365">
        <v>17</v>
      </c>
      <c r="B27" s="403" t="s">
        <v>58</v>
      </c>
      <c r="C27" s="365" t="s">
        <v>59</v>
      </c>
      <c r="D27" s="405">
        <v>8835.6</v>
      </c>
      <c r="E27" s="405">
        <v>8850.7333333333354</v>
      </c>
      <c r="F27" s="406">
        <v>8740.7666666666701</v>
      </c>
      <c r="G27" s="406">
        <v>8645.9333333333343</v>
      </c>
      <c r="H27" s="406">
        <v>8535.966666666669</v>
      </c>
      <c r="I27" s="406">
        <v>8945.5666666666712</v>
      </c>
      <c r="J27" s="406">
        <v>9055.5333333333347</v>
      </c>
      <c r="K27" s="406">
        <v>9150.3666666666722</v>
      </c>
      <c r="L27" s="392">
        <v>8960.7000000000007</v>
      </c>
      <c r="M27" s="392">
        <v>8755.9</v>
      </c>
      <c r="N27" s="408">
        <v>1442625</v>
      </c>
      <c r="O27" s="409">
        <v>1.8713037337805632E-2</v>
      </c>
    </row>
    <row r="28" spans="1:15" ht="15">
      <c r="A28" s="365">
        <v>18</v>
      </c>
      <c r="B28" s="403" t="s">
        <v>58</v>
      </c>
      <c r="C28" s="365" t="s">
        <v>60</v>
      </c>
      <c r="D28" s="405">
        <v>4175.75</v>
      </c>
      <c r="E28" s="405">
        <v>4198.583333333333</v>
      </c>
      <c r="F28" s="406">
        <v>4141.1666666666661</v>
      </c>
      <c r="G28" s="406">
        <v>4106.583333333333</v>
      </c>
      <c r="H28" s="406">
        <v>4049.1666666666661</v>
      </c>
      <c r="I28" s="406">
        <v>4233.1666666666661</v>
      </c>
      <c r="J28" s="406">
        <v>4290.5833333333321</v>
      </c>
      <c r="K28" s="406">
        <v>4325.1666666666661</v>
      </c>
      <c r="L28" s="392">
        <v>4256</v>
      </c>
      <c r="M28" s="392">
        <v>4164</v>
      </c>
      <c r="N28" s="408">
        <v>7309500</v>
      </c>
      <c r="O28" s="409">
        <v>1.934944043510093E-2</v>
      </c>
    </row>
    <row r="29" spans="1:15" ht="15">
      <c r="A29" s="365">
        <v>19</v>
      </c>
      <c r="B29" s="403" t="s">
        <v>45</v>
      </c>
      <c r="C29" s="365" t="s">
        <v>61</v>
      </c>
      <c r="D29" s="405">
        <v>847.15</v>
      </c>
      <c r="E29" s="405">
        <v>851.41666666666663</v>
      </c>
      <c r="F29" s="406">
        <v>837.13333333333321</v>
      </c>
      <c r="G29" s="406">
        <v>827.11666666666656</v>
      </c>
      <c r="H29" s="406">
        <v>812.83333333333314</v>
      </c>
      <c r="I29" s="406">
        <v>861.43333333333328</v>
      </c>
      <c r="J29" s="406">
        <v>875.71666666666681</v>
      </c>
      <c r="K29" s="406">
        <v>885.73333333333335</v>
      </c>
      <c r="L29" s="392">
        <v>865.7</v>
      </c>
      <c r="M29" s="392">
        <v>841.4</v>
      </c>
      <c r="N29" s="408">
        <v>1561600</v>
      </c>
      <c r="O29" s="409">
        <v>2.5748817656332107E-2</v>
      </c>
    </row>
    <row r="30" spans="1:15" ht="15">
      <c r="A30" s="365">
        <v>20</v>
      </c>
      <c r="B30" s="403" t="s">
        <v>55</v>
      </c>
      <c r="C30" s="365" t="s">
        <v>62</v>
      </c>
      <c r="D30" s="405">
        <v>94.05</v>
      </c>
      <c r="E30" s="405">
        <v>94.966666666666654</v>
      </c>
      <c r="F30" s="406">
        <v>92.683333333333309</v>
      </c>
      <c r="G30" s="406">
        <v>91.316666666666649</v>
      </c>
      <c r="H30" s="406">
        <v>89.033333333333303</v>
      </c>
      <c r="I30" s="406">
        <v>96.333333333333314</v>
      </c>
      <c r="J30" s="406">
        <v>98.616666666666646</v>
      </c>
      <c r="K30" s="406">
        <v>99.98333333333332</v>
      </c>
      <c r="L30" s="392">
        <v>97.25</v>
      </c>
      <c r="M30" s="392">
        <v>93.6</v>
      </c>
      <c r="N30" s="408">
        <v>81409500</v>
      </c>
      <c r="O30" s="409">
        <v>6.3938649007868831E-2</v>
      </c>
    </row>
    <row r="31" spans="1:15" ht="15">
      <c r="A31" s="365">
        <v>21</v>
      </c>
      <c r="B31" s="403" t="s">
        <v>55</v>
      </c>
      <c r="C31" s="365" t="s">
        <v>63</v>
      </c>
      <c r="D31" s="405">
        <v>66.05</v>
      </c>
      <c r="E31" s="405">
        <v>66.733333333333334</v>
      </c>
      <c r="F31" s="406">
        <v>65.116666666666674</v>
      </c>
      <c r="G31" s="406">
        <v>64.183333333333337</v>
      </c>
      <c r="H31" s="406">
        <v>62.566666666666677</v>
      </c>
      <c r="I31" s="406">
        <v>67.666666666666671</v>
      </c>
      <c r="J31" s="406">
        <v>69.283333333333317</v>
      </c>
      <c r="K31" s="406">
        <v>70.216666666666669</v>
      </c>
      <c r="L31" s="392">
        <v>68.349999999999994</v>
      </c>
      <c r="M31" s="392">
        <v>65.8</v>
      </c>
      <c r="N31" s="408">
        <v>23436000</v>
      </c>
      <c r="O31" s="409">
        <v>2.052334530528476E-3</v>
      </c>
    </row>
    <row r="32" spans="1:15" ht="15">
      <c r="A32" s="365">
        <v>22</v>
      </c>
      <c r="B32" s="403" t="s">
        <v>51</v>
      </c>
      <c r="C32" s="365" t="s">
        <v>64</v>
      </c>
      <c r="D32" s="405">
        <v>1697.4</v>
      </c>
      <c r="E32" s="405">
        <v>1709.5666666666666</v>
      </c>
      <c r="F32" s="406">
        <v>1678.1333333333332</v>
      </c>
      <c r="G32" s="406">
        <v>1658.8666666666666</v>
      </c>
      <c r="H32" s="406">
        <v>1627.4333333333332</v>
      </c>
      <c r="I32" s="406">
        <v>1728.8333333333333</v>
      </c>
      <c r="J32" s="406">
        <v>1760.2666666666667</v>
      </c>
      <c r="K32" s="406">
        <v>1779.5333333333333</v>
      </c>
      <c r="L32" s="392">
        <v>1741</v>
      </c>
      <c r="M32" s="392">
        <v>1690.3</v>
      </c>
      <c r="N32" s="408">
        <v>2525600</v>
      </c>
      <c r="O32" s="409">
        <v>1.3462811741337453E-2</v>
      </c>
    </row>
    <row r="33" spans="1:15" ht="15">
      <c r="A33" s="365">
        <v>23</v>
      </c>
      <c r="B33" s="403" t="s">
        <v>65</v>
      </c>
      <c r="C33" s="365" t="s">
        <v>66</v>
      </c>
      <c r="D33" s="405">
        <v>108.95</v>
      </c>
      <c r="E33" s="405">
        <v>109.95</v>
      </c>
      <c r="F33" s="406">
        <v>107.4</v>
      </c>
      <c r="G33" s="406">
        <v>105.85000000000001</v>
      </c>
      <c r="H33" s="406">
        <v>103.30000000000001</v>
      </c>
      <c r="I33" s="406">
        <v>111.5</v>
      </c>
      <c r="J33" s="406">
        <v>114.04999999999998</v>
      </c>
      <c r="K33" s="406">
        <v>115.6</v>
      </c>
      <c r="L33" s="392">
        <v>112.5</v>
      </c>
      <c r="M33" s="392">
        <v>108.4</v>
      </c>
      <c r="N33" s="408">
        <v>29172000</v>
      </c>
      <c r="O33" s="409">
        <v>5.7876414273281114E-2</v>
      </c>
    </row>
    <row r="34" spans="1:15" ht="15">
      <c r="A34" s="365">
        <v>24</v>
      </c>
      <c r="B34" s="403" t="s">
        <v>51</v>
      </c>
      <c r="C34" s="365" t="s">
        <v>67</v>
      </c>
      <c r="D34" s="405">
        <v>483.35</v>
      </c>
      <c r="E34" s="405">
        <v>490.45</v>
      </c>
      <c r="F34" s="406">
        <v>474.9</v>
      </c>
      <c r="G34" s="406">
        <v>466.45</v>
      </c>
      <c r="H34" s="406">
        <v>450.9</v>
      </c>
      <c r="I34" s="406">
        <v>498.9</v>
      </c>
      <c r="J34" s="406">
        <v>514.45000000000005</v>
      </c>
      <c r="K34" s="406">
        <v>522.9</v>
      </c>
      <c r="L34" s="392">
        <v>506</v>
      </c>
      <c r="M34" s="392">
        <v>482</v>
      </c>
      <c r="N34" s="408">
        <v>7609800</v>
      </c>
      <c r="O34" s="409">
        <v>2.0353982300884955E-2</v>
      </c>
    </row>
    <row r="35" spans="1:15" ht="15">
      <c r="A35" s="365">
        <v>25</v>
      </c>
      <c r="B35" s="403" t="s">
        <v>45</v>
      </c>
      <c r="C35" s="365" t="s">
        <v>68</v>
      </c>
      <c r="D35" s="405">
        <v>423.8</v>
      </c>
      <c r="E35" s="405">
        <v>437.5333333333333</v>
      </c>
      <c r="F35" s="406">
        <v>403.11666666666662</v>
      </c>
      <c r="G35" s="406">
        <v>382.43333333333334</v>
      </c>
      <c r="H35" s="406">
        <v>348.01666666666665</v>
      </c>
      <c r="I35" s="406">
        <v>458.21666666666658</v>
      </c>
      <c r="J35" s="406">
        <v>492.63333333333333</v>
      </c>
      <c r="K35" s="406">
        <v>513.31666666666661</v>
      </c>
      <c r="L35" s="392">
        <v>471.95</v>
      </c>
      <c r="M35" s="392">
        <v>416.85</v>
      </c>
      <c r="N35" s="408">
        <v>8187700</v>
      </c>
      <c r="O35" s="409">
        <v>0.19053989210882177</v>
      </c>
    </row>
    <row r="36" spans="1:15" ht="15">
      <c r="A36" s="365">
        <v>26</v>
      </c>
      <c r="B36" s="403" t="s">
        <v>69</v>
      </c>
      <c r="C36" s="365" t="s">
        <v>70</v>
      </c>
      <c r="D36" s="405">
        <v>370.25</v>
      </c>
      <c r="E36" s="405">
        <v>371.31666666666666</v>
      </c>
      <c r="F36" s="406">
        <v>366.43333333333334</v>
      </c>
      <c r="G36" s="406">
        <v>362.61666666666667</v>
      </c>
      <c r="H36" s="406">
        <v>357.73333333333335</v>
      </c>
      <c r="I36" s="406">
        <v>375.13333333333333</v>
      </c>
      <c r="J36" s="406">
        <v>380.01666666666665</v>
      </c>
      <c r="K36" s="406">
        <v>383.83333333333331</v>
      </c>
      <c r="L36" s="392">
        <v>376.2</v>
      </c>
      <c r="M36" s="392">
        <v>367.5</v>
      </c>
      <c r="N36" s="408">
        <v>31041270</v>
      </c>
      <c r="O36" s="409">
        <v>-7.6923076923076927E-3</v>
      </c>
    </row>
    <row r="37" spans="1:15" ht="15">
      <c r="A37" s="365">
        <v>27</v>
      </c>
      <c r="B37" s="403" t="s">
        <v>65</v>
      </c>
      <c r="C37" s="365" t="s">
        <v>71</v>
      </c>
      <c r="D37" s="405">
        <v>54.35</v>
      </c>
      <c r="E37" s="405">
        <v>54.666666666666664</v>
      </c>
      <c r="F37" s="406">
        <v>53.18333333333333</v>
      </c>
      <c r="G37" s="406">
        <v>52.016666666666666</v>
      </c>
      <c r="H37" s="406">
        <v>50.533333333333331</v>
      </c>
      <c r="I37" s="406">
        <v>55.833333333333329</v>
      </c>
      <c r="J37" s="406">
        <v>57.316666666666663</v>
      </c>
      <c r="K37" s="406">
        <v>58.483333333333327</v>
      </c>
      <c r="L37" s="392">
        <v>56.15</v>
      </c>
      <c r="M37" s="392">
        <v>53.5</v>
      </c>
      <c r="N37" s="408">
        <v>54292000</v>
      </c>
      <c r="O37" s="409">
        <v>-3.4879235469059147E-2</v>
      </c>
    </row>
    <row r="38" spans="1:15" ht="15">
      <c r="A38" s="365">
        <v>28</v>
      </c>
      <c r="B38" s="403" t="s">
        <v>53</v>
      </c>
      <c r="C38" s="365" t="s">
        <v>72</v>
      </c>
      <c r="D38" s="405">
        <v>263.45</v>
      </c>
      <c r="E38" s="405">
        <v>264.15000000000003</v>
      </c>
      <c r="F38" s="406">
        <v>260.85000000000008</v>
      </c>
      <c r="G38" s="406">
        <v>258.25000000000006</v>
      </c>
      <c r="H38" s="406">
        <v>254.9500000000001</v>
      </c>
      <c r="I38" s="406">
        <v>266.75000000000006</v>
      </c>
      <c r="J38" s="406">
        <v>270.05</v>
      </c>
      <c r="K38" s="406">
        <v>272.65000000000003</v>
      </c>
      <c r="L38" s="392">
        <v>267.45</v>
      </c>
      <c r="M38" s="392">
        <v>261.55</v>
      </c>
      <c r="N38" s="408">
        <v>11520100</v>
      </c>
      <c r="O38" s="409">
        <v>3.1518342421719005E-2</v>
      </c>
    </row>
    <row r="39" spans="1:15" ht="15">
      <c r="A39" s="365">
        <v>29</v>
      </c>
      <c r="B39" s="403" t="s">
        <v>45</v>
      </c>
      <c r="C39" s="365" t="s">
        <v>73</v>
      </c>
      <c r="D39" s="405">
        <v>15332.8</v>
      </c>
      <c r="E39" s="405">
        <v>15330.433333333332</v>
      </c>
      <c r="F39" s="406">
        <v>15093.466666666665</v>
      </c>
      <c r="G39" s="406">
        <v>14854.133333333333</v>
      </c>
      <c r="H39" s="406">
        <v>14617.166666666666</v>
      </c>
      <c r="I39" s="406">
        <v>15569.766666666665</v>
      </c>
      <c r="J39" s="406">
        <v>15806.733333333332</v>
      </c>
      <c r="K39" s="406">
        <v>16046.066666666664</v>
      </c>
      <c r="L39" s="392">
        <v>15567.4</v>
      </c>
      <c r="M39" s="392">
        <v>15091.1</v>
      </c>
      <c r="N39" s="408">
        <v>148050</v>
      </c>
      <c r="O39" s="409">
        <v>4.0543279951348065E-4</v>
      </c>
    </row>
    <row r="40" spans="1:15" ht="15">
      <c r="A40" s="365">
        <v>30</v>
      </c>
      <c r="B40" s="403" t="s">
        <v>74</v>
      </c>
      <c r="C40" s="365" t="s">
        <v>75</v>
      </c>
      <c r="D40" s="405">
        <v>504.6</v>
      </c>
      <c r="E40" s="405">
        <v>508.23333333333335</v>
      </c>
      <c r="F40" s="406">
        <v>498.7166666666667</v>
      </c>
      <c r="G40" s="406">
        <v>492.83333333333337</v>
      </c>
      <c r="H40" s="406">
        <v>483.31666666666672</v>
      </c>
      <c r="I40" s="406">
        <v>514.11666666666667</v>
      </c>
      <c r="J40" s="406">
        <v>523.63333333333333</v>
      </c>
      <c r="K40" s="406">
        <v>529.51666666666665</v>
      </c>
      <c r="L40" s="392">
        <v>517.75</v>
      </c>
      <c r="M40" s="392">
        <v>502.35</v>
      </c>
      <c r="N40" s="408">
        <v>22420800</v>
      </c>
      <c r="O40" s="409">
        <v>8.5395608225862674E-2</v>
      </c>
    </row>
    <row r="41" spans="1:15" ht="15">
      <c r="A41" s="365">
        <v>31</v>
      </c>
      <c r="B41" s="403" t="s">
        <v>51</v>
      </c>
      <c r="C41" s="365" t="s">
        <v>76</v>
      </c>
      <c r="D41" s="405">
        <v>3164.8</v>
      </c>
      <c r="E41" s="405">
        <v>3189.5</v>
      </c>
      <c r="F41" s="406">
        <v>3130.3</v>
      </c>
      <c r="G41" s="406">
        <v>3095.8</v>
      </c>
      <c r="H41" s="406">
        <v>3036.6000000000004</v>
      </c>
      <c r="I41" s="406">
        <v>3224</v>
      </c>
      <c r="J41" s="406">
        <v>3283.2</v>
      </c>
      <c r="K41" s="406">
        <v>3317.7</v>
      </c>
      <c r="L41" s="392">
        <v>3248.7</v>
      </c>
      <c r="M41" s="392">
        <v>3155</v>
      </c>
      <c r="N41" s="408">
        <v>2122000</v>
      </c>
      <c r="O41" s="409">
        <v>4.8937221947602569E-2</v>
      </c>
    </row>
    <row r="42" spans="1:15" ht="15">
      <c r="A42" s="365">
        <v>32</v>
      </c>
      <c r="B42" s="403" t="s">
        <v>53</v>
      </c>
      <c r="C42" s="365" t="s">
        <v>77</v>
      </c>
      <c r="D42" s="405">
        <v>232.85</v>
      </c>
      <c r="E42" s="405">
        <v>234.36666666666667</v>
      </c>
      <c r="F42" s="406">
        <v>230.38333333333335</v>
      </c>
      <c r="G42" s="406">
        <v>227.91666666666669</v>
      </c>
      <c r="H42" s="406">
        <v>223.93333333333337</v>
      </c>
      <c r="I42" s="406">
        <v>236.83333333333334</v>
      </c>
      <c r="J42" s="406">
        <v>240.81666666666669</v>
      </c>
      <c r="K42" s="406">
        <v>243.28333333333333</v>
      </c>
      <c r="L42" s="392">
        <v>238.35</v>
      </c>
      <c r="M42" s="392">
        <v>231.9</v>
      </c>
      <c r="N42" s="408">
        <v>8775600</v>
      </c>
      <c r="O42" s="409">
        <v>-1.3134811749359003E-2</v>
      </c>
    </row>
    <row r="43" spans="1:15" ht="15">
      <c r="A43" s="365">
        <v>33</v>
      </c>
      <c r="B43" s="403" t="s">
        <v>55</v>
      </c>
      <c r="C43" s="365" t="s">
        <v>78</v>
      </c>
      <c r="D43" s="405">
        <v>202.1</v>
      </c>
      <c r="E43" s="405">
        <v>204.16666666666666</v>
      </c>
      <c r="F43" s="406">
        <v>198.7833333333333</v>
      </c>
      <c r="G43" s="406">
        <v>195.46666666666664</v>
      </c>
      <c r="H43" s="406">
        <v>190.08333333333329</v>
      </c>
      <c r="I43" s="406">
        <v>207.48333333333332</v>
      </c>
      <c r="J43" s="406">
        <v>212.8666666666667</v>
      </c>
      <c r="K43" s="406">
        <v>216.18333333333334</v>
      </c>
      <c r="L43" s="392">
        <v>209.55</v>
      </c>
      <c r="M43" s="392">
        <v>200.85</v>
      </c>
      <c r="N43" s="408">
        <v>12832600</v>
      </c>
      <c r="O43" s="409">
        <v>1.0296893770379268E-3</v>
      </c>
    </row>
    <row r="44" spans="1:15" ht="15">
      <c r="A44" s="365">
        <v>34</v>
      </c>
      <c r="B44" s="403" t="s">
        <v>74</v>
      </c>
      <c r="C44" s="365" t="s">
        <v>79</v>
      </c>
      <c r="D44" s="405">
        <v>146.85</v>
      </c>
      <c r="E44" s="405">
        <v>148.65</v>
      </c>
      <c r="F44" s="406">
        <v>144.55000000000001</v>
      </c>
      <c r="G44" s="406">
        <v>142.25</v>
      </c>
      <c r="H44" s="406">
        <v>138.15</v>
      </c>
      <c r="I44" s="406">
        <v>150.95000000000002</v>
      </c>
      <c r="J44" s="406">
        <v>155.04999999999998</v>
      </c>
      <c r="K44" s="406">
        <v>157.35000000000002</v>
      </c>
      <c r="L44" s="392">
        <v>152.75</v>
      </c>
      <c r="M44" s="392">
        <v>146.35</v>
      </c>
      <c r="N44" s="408">
        <v>5123800</v>
      </c>
      <c r="O44" s="409">
        <v>3.9973351099267156E-3</v>
      </c>
    </row>
    <row r="45" spans="1:15" ht="15">
      <c r="A45" s="365">
        <v>35</v>
      </c>
      <c r="B45" s="403" t="s">
        <v>80</v>
      </c>
      <c r="C45" s="365" t="s">
        <v>81</v>
      </c>
      <c r="D45" s="405">
        <v>392.2</v>
      </c>
      <c r="E45" s="405">
        <v>394.2166666666667</v>
      </c>
      <c r="F45" s="406">
        <v>383.43333333333339</v>
      </c>
      <c r="G45" s="406">
        <v>374.66666666666669</v>
      </c>
      <c r="H45" s="406">
        <v>363.88333333333338</v>
      </c>
      <c r="I45" s="406">
        <v>402.98333333333341</v>
      </c>
      <c r="J45" s="406">
        <v>413.76666666666671</v>
      </c>
      <c r="K45" s="406">
        <v>422.53333333333342</v>
      </c>
      <c r="L45" s="392">
        <v>405</v>
      </c>
      <c r="M45" s="392">
        <v>385.45</v>
      </c>
      <c r="N45" s="408">
        <v>2025000</v>
      </c>
      <c r="O45" s="409">
        <v>-4.7183721616042467E-3</v>
      </c>
    </row>
    <row r="46" spans="1:15" ht="15">
      <c r="A46" s="365">
        <v>36</v>
      </c>
      <c r="B46" s="403" t="s">
        <v>43</v>
      </c>
      <c r="C46" s="365" t="s">
        <v>82</v>
      </c>
      <c r="D46" s="405">
        <v>768.2</v>
      </c>
      <c r="E46" s="405">
        <v>771.65000000000009</v>
      </c>
      <c r="F46" s="406">
        <v>763.20000000000016</v>
      </c>
      <c r="G46" s="406">
        <v>758.2</v>
      </c>
      <c r="H46" s="406">
        <v>749.75000000000011</v>
      </c>
      <c r="I46" s="406">
        <v>776.6500000000002</v>
      </c>
      <c r="J46" s="406">
        <v>785.1</v>
      </c>
      <c r="K46" s="406">
        <v>790.10000000000025</v>
      </c>
      <c r="L46" s="392">
        <v>780.1</v>
      </c>
      <c r="M46" s="392">
        <v>766.65</v>
      </c>
      <c r="N46" s="408">
        <v>1025600</v>
      </c>
      <c r="O46" s="409">
        <v>-3.463855421686747E-2</v>
      </c>
    </row>
    <row r="47" spans="1:15" ht="15">
      <c r="A47" s="365">
        <v>37</v>
      </c>
      <c r="B47" s="403" t="s">
        <v>58</v>
      </c>
      <c r="C47" s="365" t="s">
        <v>83</v>
      </c>
      <c r="D47" s="405">
        <v>297.35000000000002</v>
      </c>
      <c r="E47" s="405">
        <v>298.03333333333336</v>
      </c>
      <c r="F47" s="406">
        <v>294.31666666666672</v>
      </c>
      <c r="G47" s="406">
        <v>291.28333333333336</v>
      </c>
      <c r="H47" s="406">
        <v>287.56666666666672</v>
      </c>
      <c r="I47" s="406">
        <v>301.06666666666672</v>
      </c>
      <c r="J47" s="406">
        <v>304.7833333333333</v>
      </c>
      <c r="K47" s="406">
        <v>307.81666666666672</v>
      </c>
      <c r="L47" s="392">
        <v>301.75</v>
      </c>
      <c r="M47" s="392">
        <v>295</v>
      </c>
      <c r="N47" s="408">
        <v>4022500</v>
      </c>
      <c r="O47" s="409">
        <v>-3.8254632396891808E-2</v>
      </c>
    </row>
    <row r="48" spans="1:15" ht="15">
      <c r="A48" s="365">
        <v>38</v>
      </c>
      <c r="B48" s="403" t="s">
        <v>53</v>
      </c>
      <c r="C48" s="365" t="s">
        <v>84</v>
      </c>
      <c r="D48" s="405">
        <v>462.65</v>
      </c>
      <c r="E48" s="405">
        <v>465.0333333333333</v>
      </c>
      <c r="F48" s="406">
        <v>459.11666666666662</v>
      </c>
      <c r="G48" s="406">
        <v>455.58333333333331</v>
      </c>
      <c r="H48" s="406">
        <v>449.66666666666663</v>
      </c>
      <c r="I48" s="406">
        <v>468.56666666666661</v>
      </c>
      <c r="J48" s="406">
        <v>474.48333333333335</v>
      </c>
      <c r="K48" s="406">
        <v>478.01666666666659</v>
      </c>
      <c r="L48" s="392">
        <v>470.95</v>
      </c>
      <c r="M48" s="392">
        <v>461.5</v>
      </c>
      <c r="N48" s="408">
        <v>13209300</v>
      </c>
      <c r="O48" s="409">
        <v>-5.4211560615301212E-3</v>
      </c>
    </row>
    <row r="49" spans="1:15" ht="15">
      <c r="A49" s="365">
        <v>39</v>
      </c>
      <c r="B49" s="403" t="s">
        <v>40</v>
      </c>
      <c r="C49" s="365" t="s">
        <v>85</v>
      </c>
      <c r="D49" s="405">
        <v>210.1</v>
      </c>
      <c r="E49" s="405">
        <v>211.83333333333334</v>
      </c>
      <c r="F49" s="406">
        <v>207.26666666666668</v>
      </c>
      <c r="G49" s="406">
        <v>204.43333333333334</v>
      </c>
      <c r="H49" s="406">
        <v>199.86666666666667</v>
      </c>
      <c r="I49" s="406">
        <v>214.66666666666669</v>
      </c>
      <c r="J49" s="406">
        <v>219.23333333333335</v>
      </c>
      <c r="K49" s="406">
        <v>222.06666666666669</v>
      </c>
      <c r="L49" s="392">
        <v>216.4</v>
      </c>
      <c r="M49" s="392">
        <v>209</v>
      </c>
      <c r="N49" s="408">
        <v>24496800</v>
      </c>
      <c r="O49" s="409">
        <v>7.2060638418919742E-2</v>
      </c>
    </row>
    <row r="50" spans="1:15" ht="15">
      <c r="A50" s="365">
        <v>40</v>
      </c>
      <c r="B50" s="403" t="s">
        <v>51</v>
      </c>
      <c r="C50" s="365" t="s">
        <v>86</v>
      </c>
      <c r="D50" s="405">
        <v>1576.75</v>
      </c>
      <c r="E50" s="405">
        <v>1593.1333333333332</v>
      </c>
      <c r="F50" s="406">
        <v>1544.6166666666663</v>
      </c>
      <c r="G50" s="406">
        <v>1512.4833333333331</v>
      </c>
      <c r="H50" s="406">
        <v>1463.9666666666662</v>
      </c>
      <c r="I50" s="406">
        <v>1625.2666666666664</v>
      </c>
      <c r="J50" s="406">
        <v>1673.7833333333333</v>
      </c>
      <c r="K50" s="406">
        <v>1705.9166666666665</v>
      </c>
      <c r="L50" s="392">
        <v>1641.65</v>
      </c>
      <c r="M50" s="392">
        <v>1561</v>
      </c>
      <c r="N50" s="408">
        <v>2647400</v>
      </c>
      <c r="O50" s="409">
        <v>4.7645429362880888E-2</v>
      </c>
    </row>
    <row r="51" spans="1:15" ht="15">
      <c r="A51" s="365">
        <v>41</v>
      </c>
      <c r="B51" s="403" t="s">
        <v>40</v>
      </c>
      <c r="C51" s="365" t="s">
        <v>87</v>
      </c>
      <c r="D51" s="405">
        <v>573.29999999999995</v>
      </c>
      <c r="E51" s="405">
        <v>576.99999999999989</v>
      </c>
      <c r="F51" s="406">
        <v>567.3499999999998</v>
      </c>
      <c r="G51" s="406">
        <v>561.39999999999986</v>
      </c>
      <c r="H51" s="406">
        <v>551.74999999999977</v>
      </c>
      <c r="I51" s="406">
        <v>582.94999999999982</v>
      </c>
      <c r="J51" s="406">
        <v>592.59999999999991</v>
      </c>
      <c r="K51" s="406">
        <v>598.54999999999984</v>
      </c>
      <c r="L51" s="392">
        <v>586.65</v>
      </c>
      <c r="M51" s="392">
        <v>571.04999999999995</v>
      </c>
      <c r="N51" s="408">
        <v>5586162</v>
      </c>
      <c r="O51" s="409">
        <v>4.502923976608187E-2</v>
      </c>
    </row>
    <row r="52" spans="1:15" ht="15">
      <c r="A52" s="365">
        <v>42</v>
      </c>
      <c r="B52" s="403" t="s">
        <v>65</v>
      </c>
      <c r="C52" s="365" t="s">
        <v>88</v>
      </c>
      <c r="D52" s="405">
        <v>557.5</v>
      </c>
      <c r="E52" s="405">
        <v>557.33333333333337</v>
      </c>
      <c r="F52" s="406">
        <v>550.01666666666677</v>
      </c>
      <c r="G52" s="406">
        <v>542.53333333333342</v>
      </c>
      <c r="H52" s="406">
        <v>535.21666666666681</v>
      </c>
      <c r="I52" s="406">
        <v>564.81666666666672</v>
      </c>
      <c r="J52" s="406">
        <v>572.13333333333333</v>
      </c>
      <c r="K52" s="406">
        <v>579.61666666666667</v>
      </c>
      <c r="L52" s="392">
        <v>564.65</v>
      </c>
      <c r="M52" s="392">
        <v>549.85</v>
      </c>
      <c r="N52" s="408">
        <v>1966300</v>
      </c>
      <c r="O52" s="409">
        <v>-1.3693820224719102E-2</v>
      </c>
    </row>
    <row r="53" spans="1:15" ht="15">
      <c r="A53" s="365">
        <v>43</v>
      </c>
      <c r="B53" s="403" t="s">
        <v>51</v>
      </c>
      <c r="C53" s="365" t="s">
        <v>89</v>
      </c>
      <c r="D53" s="405">
        <v>473.95</v>
      </c>
      <c r="E53" s="405">
        <v>476.66666666666669</v>
      </c>
      <c r="F53" s="406">
        <v>469.53333333333336</v>
      </c>
      <c r="G53" s="406">
        <v>465.11666666666667</v>
      </c>
      <c r="H53" s="406">
        <v>457.98333333333335</v>
      </c>
      <c r="I53" s="406">
        <v>481.08333333333337</v>
      </c>
      <c r="J53" s="406">
        <v>488.2166666666667</v>
      </c>
      <c r="K53" s="406">
        <v>492.63333333333338</v>
      </c>
      <c r="L53" s="392">
        <v>483.8</v>
      </c>
      <c r="M53" s="392">
        <v>472.25</v>
      </c>
      <c r="N53" s="408">
        <v>10715000</v>
      </c>
      <c r="O53" s="409">
        <v>-1.19870908252651E-2</v>
      </c>
    </row>
    <row r="54" spans="1:15" ht="15">
      <c r="A54" s="365">
        <v>44</v>
      </c>
      <c r="B54" s="403" t="s">
        <v>90</v>
      </c>
      <c r="C54" s="365" t="s">
        <v>91</v>
      </c>
      <c r="D54" s="405">
        <v>13.7</v>
      </c>
      <c r="E54" s="405">
        <v>14</v>
      </c>
      <c r="F54" s="406">
        <v>13.2</v>
      </c>
      <c r="G54" s="406">
        <v>12.7</v>
      </c>
      <c r="H54" s="406">
        <v>11.899999999999999</v>
      </c>
      <c r="I54" s="406">
        <v>14.5</v>
      </c>
      <c r="J54" s="406">
        <v>15.3</v>
      </c>
      <c r="K54" s="406">
        <v>15.8</v>
      </c>
      <c r="L54" s="392">
        <v>14.8</v>
      </c>
      <c r="M54" s="392">
        <v>13.5</v>
      </c>
      <c r="N54" s="408">
        <v>91366900</v>
      </c>
      <c r="O54" s="409">
        <v>5.0822342910008152E-3</v>
      </c>
    </row>
    <row r="55" spans="1:15" ht="15">
      <c r="A55" s="365">
        <v>45</v>
      </c>
      <c r="B55" s="403" t="s">
        <v>53</v>
      </c>
      <c r="C55" s="365" t="s">
        <v>92</v>
      </c>
      <c r="D55" s="405">
        <v>1701.3</v>
      </c>
      <c r="E55" s="405">
        <v>1709.45</v>
      </c>
      <c r="F55" s="406">
        <v>1689.9</v>
      </c>
      <c r="G55" s="406">
        <v>1678.5</v>
      </c>
      <c r="H55" s="406">
        <v>1658.95</v>
      </c>
      <c r="I55" s="406">
        <v>1720.8500000000001</v>
      </c>
      <c r="J55" s="406">
        <v>1740.3999999999999</v>
      </c>
      <c r="K55" s="406">
        <v>1751.8000000000002</v>
      </c>
      <c r="L55" s="392">
        <v>1729</v>
      </c>
      <c r="M55" s="392">
        <v>1698.05</v>
      </c>
      <c r="N55" s="408">
        <v>2273600</v>
      </c>
      <c r="O55" s="409">
        <v>-8.5470085470085479E-3</v>
      </c>
    </row>
    <row r="56" spans="1:15" ht="15">
      <c r="A56" s="365">
        <v>46</v>
      </c>
      <c r="B56" s="403" t="s">
        <v>93</v>
      </c>
      <c r="C56" s="365" t="s">
        <v>94</v>
      </c>
      <c r="D56" s="405">
        <v>202.7</v>
      </c>
      <c r="E56" s="405">
        <v>202.73333333333335</v>
      </c>
      <c r="F56" s="406">
        <v>196.06666666666669</v>
      </c>
      <c r="G56" s="406">
        <v>189.43333333333334</v>
      </c>
      <c r="H56" s="406">
        <v>182.76666666666668</v>
      </c>
      <c r="I56" s="406">
        <v>209.3666666666667</v>
      </c>
      <c r="J56" s="406">
        <v>216.03333333333333</v>
      </c>
      <c r="K56" s="406">
        <v>222.66666666666671</v>
      </c>
      <c r="L56" s="392">
        <v>209.4</v>
      </c>
      <c r="M56" s="392">
        <v>196.1</v>
      </c>
      <c r="N56" s="408">
        <v>35694100</v>
      </c>
      <c r="O56" s="409">
        <v>-0.12480139270302079</v>
      </c>
    </row>
    <row r="57" spans="1:15" ht="15">
      <c r="A57" s="365">
        <v>47</v>
      </c>
      <c r="B57" s="403" t="s">
        <v>53</v>
      </c>
      <c r="C57" s="365" t="s">
        <v>95</v>
      </c>
      <c r="D57" s="405">
        <v>2832.4</v>
      </c>
      <c r="E57" s="405">
        <v>2843.0833333333335</v>
      </c>
      <c r="F57" s="406">
        <v>2813.3166666666671</v>
      </c>
      <c r="G57" s="406">
        <v>2794.2333333333336</v>
      </c>
      <c r="H57" s="406">
        <v>2764.4666666666672</v>
      </c>
      <c r="I57" s="406">
        <v>2862.166666666667</v>
      </c>
      <c r="J57" s="406">
        <v>2891.9333333333334</v>
      </c>
      <c r="K57" s="406">
        <v>2911.0166666666669</v>
      </c>
      <c r="L57" s="392">
        <v>2872.85</v>
      </c>
      <c r="M57" s="392">
        <v>2824</v>
      </c>
      <c r="N57" s="408">
        <v>3310250</v>
      </c>
      <c r="O57" s="409">
        <v>1.1612804645121858E-2</v>
      </c>
    </row>
    <row r="58" spans="1:15" ht="15">
      <c r="A58" s="365">
        <v>48</v>
      </c>
      <c r="B58" s="403" t="s">
        <v>45</v>
      </c>
      <c r="C58" s="365" t="s">
        <v>96</v>
      </c>
      <c r="D58" s="405">
        <v>21735.65</v>
      </c>
      <c r="E58" s="405">
        <v>21701.850000000002</v>
      </c>
      <c r="F58" s="406">
        <v>21292.750000000004</v>
      </c>
      <c r="G58" s="406">
        <v>20849.850000000002</v>
      </c>
      <c r="H58" s="406">
        <v>20440.750000000004</v>
      </c>
      <c r="I58" s="406">
        <v>22144.750000000004</v>
      </c>
      <c r="J58" s="406">
        <v>22553.850000000002</v>
      </c>
      <c r="K58" s="406">
        <v>22996.750000000004</v>
      </c>
      <c r="L58" s="392">
        <v>22110.95</v>
      </c>
      <c r="M58" s="392">
        <v>21258.95</v>
      </c>
      <c r="N58" s="408">
        <v>295450</v>
      </c>
      <c r="O58" s="409">
        <v>6.6096555483629174E-3</v>
      </c>
    </row>
    <row r="59" spans="1:15" ht="15">
      <c r="A59" s="365">
        <v>49</v>
      </c>
      <c r="B59" s="403" t="s">
        <v>58</v>
      </c>
      <c r="C59" s="365" t="s">
        <v>97</v>
      </c>
      <c r="D59" s="405">
        <v>97.3</v>
      </c>
      <c r="E59" s="405">
        <v>97.733333333333334</v>
      </c>
      <c r="F59" s="406">
        <v>95.666666666666671</v>
      </c>
      <c r="G59" s="406">
        <v>94.033333333333331</v>
      </c>
      <c r="H59" s="406">
        <v>91.966666666666669</v>
      </c>
      <c r="I59" s="406">
        <v>99.366666666666674</v>
      </c>
      <c r="J59" s="406">
        <v>101.43333333333334</v>
      </c>
      <c r="K59" s="406">
        <v>103.06666666666668</v>
      </c>
      <c r="L59" s="392">
        <v>99.8</v>
      </c>
      <c r="M59" s="392">
        <v>96.1</v>
      </c>
      <c r="N59" s="408">
        <v>10168000</v>
      </c>
      <c r="O59" s="409">
        <v>-3.3460076045627375E-2</v>
      </c>
    </row>
    <row r="60" spans="1:15" ht="15">
      <c r="A60" s="365">
        <v>50</v>
      </c>
      <c r="B60" s="403" t="s">
        <v>45</v>
      </c>
      <c r="C60" s="365" t="s">
        <v>98</v>
      </c>
      <c r="D60" s="405">
        <v>655.55</v>
      </c>
      <c r="E60" s="405">
        <v>656</v>
      </c>
      <c r="F60" s="406">
        <v>643.4</v>
      </c>
      <c r="G60" s="406">
        <v>631.25</v>
      </c>
      <c r="H60" s="406">
        <v>618.65</v>
      </c>
      <c r="I60" s="406">
        <v>668.15</v>
      </c>
      <c r="J60" s="406">
        <v>680.74999999999989</v>
      </c>
      <c r="K60" s="406">
        <v>692.9</v>
      </c>
      <c r="L60" s="392">
        <v>668.6</v>
      </c>
      <c r="M60" s="392">
        <v>643.85</v>
      </c>
      <c r="N60" s="408">
        <v>4911500</v>
      </c>
      <c r="O60" s="409">
        <v>2.3613021549747822E-2</v>
      </c>
    </row>
    <row r="61" spans="1:15" ht="15">
      <c r="A61" s="365">
        <v>51</v>
      </c>
      <c r="B61" s="403" t="s">
        <v>45</v>
      </c>
      <c r="C61" s="365" t="s">
        <v>99</v>
      </c>
      <c r="D61" s="405">
        <v>184.95</v>
      </c>
      <c r="E61" s="405">
        <v>186.38333333333333</v>
      </c>
      <c r="F61" s="406">
        <v>182.91666666666666</v>
      </c>
      <c r="G61" s="406">
        <v>180.88333333333333</v>
      </c>
      <c r="H61" s="406">
        <v>177.41666666666666</v>
      </c>
      <c r="I61" s="406">
        <v>188.41666666666666</v>
      </c>
      <c r="J61" s="406">
        <v>191.88333333333335</v>
      </c>
      <c r="K61" s="406">
        <v>193.91666666666666</v>
      </c>
      <c r="L61" s="392">
        <v>189.85</v>
      </c>
      <c r="M61" s="392">
        <v>184.35</v>
      </c>
      <c r="N61" s="408">
        <v>11069300</v>
      </c>
      <c r="O61" s="409">
        <v>-2.6181280736172572E-2</v>
      </c>
    </row>
    <row r="62" spans="1:15" ht="15">
      <c r="A62" s="365">
        <v>52</v>
      </c>
      <c r="B62" s="403" t="s">
        <v>55</v>
      </c>
      <c r="C62" s="365" t="s">
        <v>100</v>
      </c>
      <c r="D62" s="405">
        <v>82.4</v>
      </c>
      <c r="E62" s="405">
        <v>82.966666666666654</v>
      </c>
      <c r="F62" s="406">
        <v>81.633333333333312</v>
      </c>
      <c r="G62" s="406">
        <v>80.86666666666666</v>
      </c>
      <c r="H62" s="406">
        <v>79.533333333333317</v>
      </c>
      <c r="I62" s="406">
        <v>83.733333333333306</v>
      </c>
      <c r="J62" s="406">
        <v>85.066666666666649</v>
      </c>
      <c r="K62" s="406">
        <v>85.8333333333333</v>
      </c>
      <c r="L62" s="392">
        <v>84.3</v>
      </c>
      <c r="M62" s="392">
        <v>82.2</v>
      </c>
      <c r="N62" s="408">
        <v>60795000</v>
      </c>
      <c r="O62" s="409">
        <v>4.8533140166606301E-2</v>
      </c>
    </row>
    <row r="63" spans="1:15" ht="15">
      <c r="A63" s="365">
        <v>53</v>
      </c>
      <c r="B63" s="403" t="s">
        <v>74</v>
      </c>
      <c r="C63" s="365" t="s">
        <v>101</v>
      </c>
      <c r="D63" s="405">
        <v>127.55</v>
      </c>
      <c r="E63" s="405">
        <v>128.76666666666668</v>
      </c>
      <c r="F63" s="406">
        <v>125.03333333333336</v>
      </c>
      <c r="G63" s="406">
        <v>122.51666666666668</v>
      </c>
      <c r="H63" s="406">
        <v>118.78333333333336</v>
      </c>
      <c r="I63" s="406">
        <v>131.28333333333336</v>
      </c>
      <c r="J63" s="406">
        <v>135.01666666666665</v>
      </c>
      <c r="K63" s="406">
        <v>137.53333333333336</v>
      </c>
      <c r="L63" s="392">
        <v>132.5</v>
      </c>
      <c r="M63" s="392">
        <v>126.25</v>
      </c>
      <c r="N63" s="408">
        <v>48987456</v>
      </c>
      <c r="O63" s="409">
        <v>9.60735171261487E-2</v>
      </c>
    </row>
    <row r="64" spans="1:15" ht="15">
      <c r="A64" s="365">
        <v>54</v>
      </c>
      <c r="B64" s="403" t="s">
        <v>53</v>
      </c>
      <c r="C64" s="365" t="s">
        <v>102</v>
      </c>
      <c r="D64" s="405">
        <v>286.89999999999998</v>
      </c>
      <c r="E64" s="405">
        <v>289.75</v>
      </c>
      <c r="F64" s="406">
        <v>282.39999999999998</v>
      </c>
      <c r="G64" s="406">
        <v>277.89999999999998</v>
      </c>
      <c r="H64" s="406">
        <v>270.54999999999995</v>
      </c>
      <c r="I64" s="406">
        <v>294.25</v>
      </c>
      <c r="J64" s="406">
        <v>301.60000000000002</v>
      </c>
      <c r="K64" s="406">
        <v>306.10000000000002</v>
      </c>
      <c r="L64" s="392">
        <v>297.10000000000002</v>
      </c>
      <c r="M64" s="392">
        <v>285.25</v>
      </c>
      <c r="N64" s="408">
        <v>6629600</v>
      </c>
      <c r="O64" s="409">
        <v>5.4124530941932203E-2</v>
      </c>
    </row>
    <row r="65" spans="1:15" ht="15">
      <c r="A65" s="365">
        <v>55</v>
      </c>
      <c r="B65" s="403" t="s">
        <v>103</v>
      </c>
      <c r="C65" s="365" t="s">
        <v>104</v>
      </c>
      <c r="D65" s="405">
        <v>21.75</v>
      </c>
      <c r="E65" s="405">
        <v>21.983333333333334</v>
      </c>
      <c r="F65" s="406">
        <v>21.366666666666667</v>
      </c>
      <c r="G65" s="406">
        <v>20.983333333333334</v>
      </c>
      <c r="H65" s="406">
        <v>20.366666666666667</v>
      </c>
      <c r="I65" s="406">
        <v>22.366666666666667</v>
      </c>
      <c r="J65" s="406">
        <v>22.983333333333334</v>
      </c>
      <c r="K65" s="406">
        <v>23.366666666666667</v>
      </c>
      <c r="L65" s="392">
        <v>22.6</v>
      </c>
      <c r="M65" s="392">
        <v>21.6</v>
      </c>
      <c r="N65" s="408">
        <v>123075000</v>
      </c>
      <c r="O65" s="409">
        <v>4.0381791483113071E-3</v>
      </c>
    </row>
    <row r="66" spans="1:15" ht="15">
      <c r="A66" s="365">
        <v>56</v>
      </c>
      <c r="B66" s="403" t="s">
        <v>51</v>
      </c>
      <c r="C66" s="365" t="s">
        <v>105</v>
      </c>
      <c r="D66" s="405">
        <v>736.35</v>
      </c>
      <c r="E66" s="405">
        <v>740.53333333333342</v>
      </c>
      <c r="F66" s="406">
        <v>730.51666666666688</v>
      </c>
      <c r="G66" s="406">
        <v>724.68333333333351</v>
      </c>
      <c r="H66" s="406">
        <v>714.66666666666697</v>
      </c>
      <c r="I66" s="406">
        <v>746.36666666666679</v>
      </c>
      <c r="J66" s="406">
        <v>756.38333333333344</v>
      </c>
      <c r="K66" s="406">
        <v>762.2166666666667</v>
      </c>
      <c r="L66" s="392">
        <v>750.55</v>
      </c>
      <c r="M66" s="392">
        <v>734.7</v>
      </c>
      <c r="N66" s="408">
        <v>4151200</v>
      </c>
      <c r="O66" s="409">
        <v>2.1255658334973431E-2</v>
      </c>
    </row>
    <row r="67" spans="1:15" ht="15">
      <c r="A67" s="365">
        <v>57</v>
      </c>
      <c r="B67" s="403" t="s">
        <v>38</v>
      </c>
      <c r="C67" s="365" t="s">
        <v>106</v>
      </c>
      <c r="D67" s="405">
        <v>776.55</v>
      </c>
      <c r="E67" s="405">
        <v>779.20000000000016</v>
      </c>
      <c r="F67" s="406">
        <v>769.8000000000003</v>
      </c>
      <c r="G67" s="406">
        <v>763.05000000000018</v>
      </c>
      <c r="H67" s="406">
        <v>753.65000000000032</v>
      </c>
      <c r="I67" s="406">
        <v>785.95000000000027</v>
      </c>
      <c r="J67" s="406">
        <v>795.35000000000014</v>
      </c>
      <c r="K67" s="406">
        <v>802.10000000000025</v>
      </c>
      <c r="L67" s="392">
        <v>788.6</v>
      </c>
      <c r="M67" s="392">
        <v>772.45</v>
      </c>
      <c r="N67" s="408">
        <v>19861500</v>
      </c>
      <c r="O67" s="409">
        <v>6.0785654585517818E-3</v>
      </c>
    </row>
    <row r="68" spans="1:15" ht="15">
      <c r="A68" s="365">
        <v>58</v>
      </c>
      <c r="B68" s="403" t="s">
        <v>40</v>
      </c>
      <c r="C68" s="365" t="s">
        <v>107</v>
      </c>
      <c r="D68" s="405">
        <v>708.85</v>
      </c>
      <c r="E68" s="405">
        <v>710.63333333333333</v>
      </c>
      <c r="F68" s="406">
        <v>702.4666666666667</v>
      </c>
      <c r="G68" s="406">
        <v>696.08333333333337</v>
      </c>
      <c r="H68" s="406">
        <v>687.91666666666674</v>
      </c>
      <c r="I68" s="406">
        <v>717.01666666666665</v>
      </c>
      <c r="J68" s="406">
        <v>725.18333333333339</v>
      </c>
      <c r="K68" s="406">
        <v>731.56666666666661</v>
      </c>
      <c r="L68" s="392">
        <v>718.8</v>
      </c>
      <c r="M68" s="392">
        <v>704.25</v>
      </c>
      <c r="N68" s="408">
        <v>5151000</v>
      </c>
      <c r="O68" s="409">
        <v>6.4478311840562722E-3</v>
      </c>
    </row>
    <row r="69" spans="1:15" ht="15">
      <c r="A69" s="365">
        <v>59</v>
      </c>
      <c r="B69" s="403" t="s">
        <v>108</v>
      </c>
      <c r="C69" s="365" t="s">
        <v>109</v>
      </c>
      <c r="D69" s="405">
        <v>1153.2</v>
      </c>
      <c r="E69" s="405">
        <v>1155.3</v>
      </c>
      <c r="F69" s="406">
        <v>1145.5999999999999</v>
      </c>
      <c r="G69" s="406">
        <v>1138</v>
      </c>
      <c r="H69" s="406">
        <v>1128.3</v>
      </c>
      <c r="I69" s="406">
        <v>1162.8999999999999</v>
      </c>
      <c r="J69" s="406">
        <v>1172.6000000000001</v>
      </c>
      <c r="K69" s="406">
        <v>1180.1999999999998</v>
      </c>
      <c r="L69" s="392">
        <v>1165</v>
      </c>
      <c r="M69" s="392">
        <v>1147.7</v>
      </c>
      <c r="N69" s="408">
        <v>10749900</v>
      </c>
      <c r="O69" s="409">
        <v>-2.7791846036971386E-2</v>
      </c>
    </row>
    <row r="70" spans="1:15" ht="15">
      <c r="A70" s="365">
        <v>60</v>
      </c>
      <c r="B70" s="403" t="s">
        <v>58</v>
      </c>
      <c r="C70" s="365" t="s">
        <v>110</v>
      </c>
      <c r="D70" s="405">
        <v>2232.15</v>
      </c>
      <c r="E70" s="405">
        <v>2234.15</v>
      </c>
      <c r="F70" s="406">
        <v>2211.3000000000002</v>
      </c>
      <c r="G70" s="406">
        <v>2190.4500000000003</v>
      </c>
      <c r="H70" s="406">
        <v>2167.6000000000004</v>
      </c>
      <c r="I70" s="406">
        <v>2255</v>
      </c>
      <c r="J70" s="406">
        <v>2277.8499999999995</v>
      </c>
      <c r="K70" s="406">
        <v>2298.6999999999998</v>
      </c>
      <c r="L70" s="392">
        <v>2257</v>
      </c>
      <c r="M70" s="392">
        <v>2213.3000000000002</v>
      </c>
      <c r="N70" s="408">
        <v>33780000</v>
      </c>
      <c r="O70" s="409">
        <v>8.4440691524821122E-4</v>
      </c>
    </row>
    <row r="71" spans="1:15" ht="15">
      <c r="A71" s="365">
        <v>61</v>
      </c>
      <c r="B71" s="403" t="s">
        <v>55</v>
      </c>
      <c r="C71" s="365" t="s">
        <v>111</v>
      </c>
      <c r="D71" s="405">
        <v>1257.4000000000001</v>
      </c>
      <c r="E71" s="405">
        <v>1259.3999999999999</v>
      </c>
      <c r="F71" s="406">
        <v>1250.9999999999998</v>
      </c>
      <c r="G71" s="406">
        <v>1244.5999999999999</v>
      </c>
      <c r="H71" s="406">
        <v>1236.1999999999998</v>
      </c>
      <c r="I71" s="406">
        <v>1265.7999999999997</v>
      </c>
      <c r="J71" s="406">
        <v>1274.1999999999998</v>
      </c>
      <c r="K71" s="406">
        <v>1280.5999999999997</v>
      </c>
      <c r="L71" s="392">
        <v>1267.8</v>
      </c>
      <c r="M71" s="392">
        <v>1253</v>
      </c>
      <c r="N71" s="408">
        <v>26572000</v>
      </c>
      <c r="O71" s="409">
        <v>7.4691943127962084E-3</v>
      </c>
    </row>
    <row r="72" spans="1:15" ht="15">
      <c r="A72" s="365">
        <v>62</v>
      </c>
      <c r="B72" s="403" t="s">
        <v>45</v>
      </c>
      <c r="C72" s="365" t="s">
        <v>112</v>
      </c>
      <c r="D72" s="405">
        <v>2654.3</v>
      </c>
      <c r="E72" s="405">
        <v>2668.7666666666669</v>
      </c>
      <c r="F72" s="406">
        <v>2635.5333333333338</v>
      </c>
      <c r="G72" s="406">
        <v>2616.7666666666669</v>
      </c>
      <c r="H72" s="406">
        <v>2583.5333333333338</v>
      </c>
      <c r="I72" s="406">
        <v>2687.5333333333338</v>
      </c>
      <c r="J72" s="406">
        <v>2720.7666666666664</v>
      </c>
      <c r="K72" s="406">
        <v>2739.5333333333338</v>
      </c>
      <c r="L72" s="392">
        <v>2702</v>
      </c>
      <c r="M72" s="392">
        <v>2650</v>
      </c>
      <c r="N72" s="408">
        <v>3314400</v>
      </c>
      <c r="O72" s="409">
        <v>-4.8042277203939471E-3</v>
      </c>
    </row>
    <row r="73" spans="1:15" ht="15">
      <c r="A73" s="365">
        <v>63</v>
      </c>
      <c r="B73" s="403" t="s">
        <v>108</v>
      </c>
      <c r="C73" s="365" t="s">
        <v>113</v>
      </c>
      <c r="D73" s="405">
        <v>339.4</v>
      </c>
      <c r="E73" s="405">
        <v>342.59999999999997</v>
      </c>
      <c r="F73" s="406">
        <v>334.79999999999995</v>
      </c>
      <c r="G73" s="406">
        <v>330.2</v>
      </c>
      <c r="H73" s="406">
        <v>322.39999999999998</v>
      </c>
      <c r="I73" s="406">
        <v>347.19999999999993</v>
      </c>
      <c r="J73" s="406">
        <v>355</v>
      </c>
      <c r="K73" s="406">
        <v>359.59999999999991</v>
      </c>
      <c r="L73" s="392">
        <v>350.4</v>
      </c>
      <c r="M73" s="392">
        <v>338</v>
      </c>
      <c r="N73" s="408">
        <v>1665000</v>
      </c>
      <c r="O73" s="409">
        <v>8.1743869209809257E-3</v>
      </c>
    </row>
    <row r="74" spans="1:15" ht="15">
      <c r="A74" s="365">
        <v>64</v>
      </c>
      <c r="B74" s="403" t="s">
        <v>114</v>
      </c>
      <c r="C74" s="365" t="s">
        <v>115</v>
      </c>
      <c r="D74" s="405">
        <v>204.2</v>
      </c>
      <c r="E74" s="405">
        <v>205.13333333333333</v>
      </c>
      <c r="F74" s="406">
        <v>202.46666666666664</v>
      </c>
      <c r="G74" s="406">
        <v>200.73333333333332</v>
      </c>
      <c r="H74" s="406">
        <v>198.06666666666663</v>
      </c>
      <c r="I74" s="406">
        <v>206.86666666666665</v>
      </c>
      <c r="J74" s="406">
        <v>209.53333333333333</v>
      </c>
      <c r="K74" s="406">
        <v>211.26666666666665</v>
      </c>
      <c r="L74" s="392">
        <v>207.8</v>
      </c>
      <c r="M74" s="392">
        <v>203.4</v>
      </c>
      <c r="N74" s="408">
        <v>28658000</v>
      </c>
      <c r="O74" s="409">
        <v>2.4431956999755681E-4</v>
      </c>
    </row>
    <row r="75" spans="1:15" ht="15">
      <c r="A75" s="365">
        <v>65</v>
      </c>
      <c r="B75" s="403" t="s">
        <v>74</v>
      </c>
      <c r="C75" s="365" t="s">
        <v>116</v>
      </c>
      <c r="D75" s="405">
        <v>295.05</v>
      </c>
      <c r="E75" s="405">
        <v>300.31666666666666</v>
      </c>
      <c r="F75" s="406">
        <v>287.93333333333334</v>
      </c>
      <c r="G75" s="406">
        <v>280.81666666666666</v>
      </c>
      <c r="H75" s="406">
        <v>268.43333333333334</v>
      </c>
      <c r="I75" s="406">
        <v>307.43333333333334</v>
      </c>
      <c r="J75" s="406">
        <v>319.81666666666666</v>
      </c>
      <c r="K75" s="406">
        <v>326.93333333333334</v>
      </c>
      <c r="L75" s="392">
        <v>312.7</v>
      </c>
      <c r="M75" s="392">
        <v>293.2</v>
      </c>
      <c r="N75" s="408">
        <v>21134400</v>
      </c>
      <c r="O75" s="409">
        <v>8.9177489177489175E-2</v>
      </c>
    </row>
    <row r="76" spans="1:15" ht="15">
      <c r="A76" s="365">
        <v>66</v>
      </c>
      <c r="B76" s="403" t="s">
        <v>51</v>
      </c>
      <c r="C76" s="365" t="s">
        <v>117</v>
      </c>
      <c r="D76" s="405">
        <v>2094.6</v>
      </c>
      <c r="E76" s="405">
        <v>2112.0833333333335</v>
      </c>
      <c r="F76" s="406">
        <v>2074.5166666666669</v>
      </c>
      <c r="G76" s="406">
        <v>2054.4333333333334</v>
      </c>
      <c r="H76" s="406">
        <v>2016.8666666666668</v>
      </c>
      <c r="I76" s="406">
        <v>2132.166666666667</v>
      </c>
      <c r="J76" s="406">
        <v>2169.7333333333336</v>
      </c>
      <c r="K76" s="406">
        <v>2189.8166666666671</v>
      </c>
      <c r="L76" s="392">
        <v>2149.65</v>
      </c>
      <c r="M76" s="392">
        <v>2092</v>
      </c>
      <c r="N76" s="408">
        <v>8903700</v>
      </c>
      <c r="O76" s="409">
        <v>1.8741633199464525E-2</v>
      </c>
    </row>
    <row r="77" spans="1:15" ht="15">
      <c r="A77" s="365">
        <v>67</v>
      </c>
      <c r="B77" s="403" t="s">
        <v>58</v>
      </c>
      <c r="C77" s="365" t="s">
        <v>118</v>
      </c>
      <c r="D77" s="405">
        <v>234.35</v>
      </c>
      <c r="E77" s="405">
        <v>235.4</v>
      </c>
      <c r="F77" s="406">
        <v>218.95000000000002</v>
      </c>
      <c r="G77" s="406">
        <v>203.55</v>
      </c>
      <c r="H77" s="406">
        <v>187.10000000000002</v>
      </c>
      <c r="I77" s="406">
        <v>250.8</v>
      </c>
      <c r="J77" s="406">
        <v>267.25</v>
      </c>
      <c r="K77" s="406">
        <v>282.64999999999998</v>
      </c>
      <c r="L77" s="392">
        <v>251.85</v>
      </c>
      <c r="M77" s="392">
        <v>220</v>
      </c>
      <c r="N77" s="408">
        <v>26837600</v>
      </c>
      <c r="O77" s="409">
        <v>7.201175963059421E-2</v>
      </c>
    </row>
    <row r="78" spans="1:15" ht="15">
      <c r="A78" s="365">
        <v>68</v>
      </c>
      <c r="B78" s="403" t="s">
        <v>55</v>
      </c>
      <c r="C78" s="365" t="s">
        <v>119</v>
      </c>
      <c r="D78" s="405">
        <v>488.55</v>
      </c>
      <c r="E78" s="405">
        <v>487.7833333333333</v>
      </c>
      <c r="F78" s="406">
        <v>480.56666666666661</v>
      </c>
      <c r="G78" s="406">
        <v>472.58333333333331</v>
      </c>
      <c r="H78" s="406">
        <v>465.36666666666662</v>
      </c>
      <c r="I78" s="406">
        <v>495.76666666666659</v>
      </c>
      <c r="J78" s="406">
        <v>502.98333333333329</v>
      </c>
      <c r="K78" s="406">
        <v>510.96666666666658</v>
      </c>
      <c r="L78" s="392">
        <v>495</v>
      </c>
      <c r="M78" s="392">
        <v>479.8</v>
      </c>
      <c r="N78" s="408">
        <v>78982750</v>
      </c>
      <c r="O78" s="409">
        <v>-5.7465295807802817E-3</v>
      </c>
    </row>
    <row r="79" spans="1:15" ht="15">
      <c r="A79" s="365">
        <v>69</v>
      </c>
      <c r="B79" s="403" t="s">
        <v>58</v>
      </c>
      <c r="C79" s="365" t="s">
        <v>120</v>
      </c>
      <c r="D79" s="405">
        <v>518.4</v>
      </c>
      <c r="E79" s="405">
        <v>518.33333333333337</v>
      </c>
      <c r="F79" s="406">
        <v>512.66666666666674</v>
      </c>
      <c r="G79" s="406">
        <v>506.93333333333339</v>
      </c>
      <c r="H79" s="406">
        <v>501.26666666666677</v>
      </c>
      <c r="I79" s="406">
        <v>524.06666666666672</v>
      </c>
      <c r="J79" s="406">
        <v>529.73333333333346</v>
      </c>
      <c r="K79" s="406">
        <v>535.4666666666667</v>
      </c>
      <c r="L79" s="392">
        <v>524</v>
      </c>
      <c r="M79" s="392">
        <v>512.6</v>
      </c>
      <c r="N79" s="408">
        <v>6529500</v>
      </c>
      <c r="O79" s="409">
        <v>1.1384758364312268E-2</v>
      </c>
    </row>
    <row r="80" spans="1:15" ht="15">
      <c r="A80" s="365">
        <v>70</v>
      </c>
      <c r="B80" s="403" t="s">
        <v>69</v>
      </c>
      <c r="C80" s="365" t="s">
        <v>121</v>
      </c>
      <c r="D80" s="405">
        <v>3.8</v>
      </c>
      <c r="E80" s="405">
        <v>3.85</v>
      </c>
      <c r="F80" s="406">
        <v>3.6500000000000004</v>
      </c>
      <c r="G80" s="406">
        <v>3.5000000000000004</v>
      </c>
      <c r="H80" s="406">
        <v>3.3000000000000007</v>
      </c>
      <c r="I80" s="406">
        <v>4</v>
      </c>
      <c r="J80" s="406">
        <v>4.2</v>
      </c>
      <c r="K80" s="406">
        <v>4.3499999999999996</v>
      </c>
      <c r="L80" s="392">
        <v>4.05</v>
      </c>
      <c r="M80" s="392">
        <v>3.7</v>
      </c>
      <c r="N80" s="408">
        <v>569828000</v>
      </c>
      <c r="O80" s="409">
        <v>4.7643561298293481E-2</v>
      </c>
    </row>
    <row r="81" spans="1:15" ht="15">
      <c r="A81" s="365">
        <v>71</v>
      </c>
      <c r="B81" s="403" t="s">
        <v>55</v>
      </c>
      <c r="C81" s="365" t="s">
        <v>122</v>
      </c>
      <c r="D81" s="405">
        <v>42.05</v>
      </c>
      <c r="E81" s="405">
        <v>42.199999999999996</v>
      </c>
      <c r="F81" s="406">
        <v>41.499999999999993</v>
      </c>
      <c r="G81" s="406">
        <v>40.949999999999996</v>
      </c>
      <c r="H81" s="406">
        <v>40.249999999999993</v>
      </c>
      <c r="I81" s="406">
        <v>42.749999999999993</v>
      </c>
      <c r="J81" s="406">
        <v>43.449999999999996</v>
      </c>
      <c r="K81" s="406">
        <v>43.999999999999993</v>
      </c>
      <c r="L81" s="392">
        <v>42.9</v>
      </c>
      <c r="M81" s="392">
        <v>41.65</v>
      </c>
      <c r="N81" s="408">
        <v>233340000</v>
      </c>
      <c r="O81" s="409">
        <v>1.1496046608406158E-2</v>
      </c>
    </row>
    <row r="82" spans="1:15" ht="15">
      <c r="A82" s="365">
        <v>72</v>
      </c>
      <c r="B82" s="403" t="s">
        <v>74</v>
      </c>
      <c r="C82" s="365" t="s">
        <v>123</v>
      </c>
      <c r="D82" s="405">
        <v>418.5</v>
      </c>
      <c r="E82" s="405">
        <v>415.11666666666662</v>
      </c>
      <c r="F82" s="406">
        <v>403.63333333333321</v>
      </c>
      <c r="G82" s="406">
        <v>388.76666666666659</v>
      </c>
      <c r="H82" s="406">
        <v>377.28333333333319</v>
      </c>
      <c r="I82" s="406">
        <v>429.98333333333323</v>
      </c>
      <c r="J82" s="406">
        <v>441.4666666666667</v>
      </c>
      <c r="K82" s="406">
        <v>456.33333333333326</v>
      </c>
      <c r="L82" s="392">
        <v>426.6</v>
      </c>
      <c r="M82" s="392">
        <v>400.25</v>
      </c>
      <c r="N82" s="408">
        <v>5112250</v>
      </c>
      <c r="O82" s="409">
        <v>0.61652173913043473</v>
      </c>
    </row>
    <row r="83" spans="1:15" ht="15">
      <c r="A83" s="365">
        <v>73</v>
      </c>
      <c r="B83" s="403" t="s">
        <v>40</v>
      </c>
      <c r="C83" s="365" t="s">
        <v>124</v>
      </c>
      <c r="D83" s="405">
        <v>1531.2</v>
      </c>
      <c r="E83" s="405">
        <v>1520.0666666666666</v>
      </c>
      <c r="F83" s="406">
        <v>1496.1333333333332</v>
      </c>
      <c r="G83" s="406">
        <v>1461.0666666666666</v>
      </c>
      <c r="H83" s="406">
        <v>1437.1333333333332</v>
      </c>
      <c r="I83" s="406">
        <v>1555.1333333333332</v>
      </c>
      <c r="J83" s="406">
        <v>1579.0666666666666</v>
      </c>
      <c r="K83" s="406">
        <v>1614.1333333333332</v>
      </c>
      <c r="L83" s="392">
        <v>1544</v>
      </c>
      <c r="M83" s="392">
        <v>1485</v>
      </c>
      <c r="N83" s="408">
        <v>3107400</v>
      </c>
      <c r="O83" s="409">
        <v>-6.0669266346241042E-2</v>
      </c>
    </row>
    <row r="84" spans="1:15" ht="15">
      <c r="A84" s="365">
        <v>74</v>
      </c>
      <c r="B84" s="403" t="s">
        <v>55</v>
      </c>
      <c r="C84" s="365" t="s">
        <v>125</v>
      </c>
      <c r="D84" s="405">
        <v>1423.55</v>
      </c>
      <c r="E84" s="405">
        <v>1411.5666666666666</v>
      </c>
      <c r="F84" s="406">
        <v>1368.3333333333333</v>
      </c>
      <c r="G84" s="406">
        <v>1313.1166666666666</v>
      </c>
      <c r="H84" s="406">
        <v>1269.8833333333332</v>
      </c>
      <c r="I84" s="406">
        <v>1466.7833333333333</v>
      </c>
      <c r="J84" s="406">
        <v>1510.0166666666669</v>
      </c>
      <c r="K84" s="406">
        <v>1565.2333333333333</v>
      </c>
      <c r="L84" s="392">
        <v>1454.8</v>
      </c>
      <c r="M84" s="392">
        <v>1356.35</v>
      </c>
      <c r="N84" s="408">
        <v>11010800</v>
      </c>
      <c r="O84" s="409">
        <v>-3.3292361720807725E-2</v>
      </c>
    </row>
    <row r="85" spans="1:15" ht="15">
      <c r="A85" s="365">
        <v>75</v>
      </c>
      <c r="B85" s="403" t="s">
        <v>69</v>
      </c>
      <c r="C85" s="365" t="s">
        <v>126</v>
      </c>
      <c r="D85" s="405">
        <v>217.2</v>
      </c>
      <c r="E85" s="405">
        <v>219.31666666666669</v>
      </c>
      <c r="F85" s="406">
        <v>212.08333333333337</v>
      </c>
      <c r="G85" s="406">
        <v>206.96666666666667</v>
      </c>
      <c r="H85" s="406">
        <v>199.73333333333335</v>
      </c>
      <c r="I85" s="406">
        <v>224.43333333333339</v>
      </c>
      <c r="J85" s="406">
        <v>231.66666666666669</v>
      </c>
      <c r="K85" s="406">
        <v>236.78333333333342</v>
      </c>
      <c r="L85" s="392">
        <v>226.55</v>
      </c>
      <c r="M85" s="392">
        <v>214.2</v>
      </c>
      <c r="N85" s="408">
        <v>11556000</v>
      </c>
      <c r="O85" s="409">
        <v>3.4927458355722731E-2</v>
      </c>
    </row>
    <row r="86" spans="1:15" ht="15">
      <c r="A86" s="365">
        <v>76</v>
      </c>
      <c r="B86" s="403" t="s">
        <v>108</v>
      </c>
      <c r="C86" s="365" t="s">
        <v>127</v>
      </c>
      <c r="D86" s="405">
        <v>710.4</v>
      </c>
      <c r="E86" s="405">
        <v>714.55000000000007</v>
      </c>
      <c r="F86" s="406">
        <v>704.10000000000014</v>
      </c>
      <c r="G86" s="406">
        <v>697.80000000000007</v>
      </c>
      <c r="H86" s="406">
        <v>687.35000000000014</v>
      </c>
      <c r="I86" s="406">
        <v>720.85000000000014</v>
      </c>
      <c r="J86" s="406">
        <v>731.30000000000018</v>
      </c>
      <c r="K86" s="406">
        <v>737.60000000000014</v>
      </c>
      <c r="L86" s="392">
        <v>725</v>
      </c>
      <c r="M86" s="392">
        <v>708.25</v>
      </c>
      <c r="N86" s="408">
        <v>57598800</v>
      </c>
      <c r="O86" s="409">
        <v>-4.7689149681726765E-3</v>
      </c>
    </row>
    <row r="87" spans="1:15" ht="15">
      <c r="A87" s="365">
        <v>77</v>
      </c>
      <c r="B87" s="403" t="s">
        <v>74</v>
      </c>
      <c r="C87" s="365" t="s">
        <v>128</v>
      </c>
      <c r="D87" s="405">
        <v>134.05000000000001</v>
      </c>
      <c r="E87" s="405">
        <v>134.61666666666667</v>
      </c>
      <c r="F87" s="406">
        <v>133.08333333333334</v>
      </c>
      <c r="G87" s="406">
        <v>132.11666666666667</v>
      </c>
      <c r="H87" s="406">
        <v>130.58333333333334</v>
      </c>
      <c r="I87" s="406">
        <v>135.58333333333334</v>
      </c>
      <c r="J87" s="406">
        <v>137.11666666666665</v>
      </c>
      <c r="K87" s="406">
        <v>138.08333333333334</v>
      </c>
      <c r="L87" s="392">
        <v>136.15</v>
      </c>
      <c r="M87" s="392">
        <v>133.65</v>
      </c>
      <c r="N87" s="408">
        <v>31987500</v>
      </c>
      <c r="O87" s="409">
        <v>1.605679435868115E-2</v>
      </c>
    </row>
    <row r="88" spans="1:15" ht="15">
      <c r="A88" s="365">
        <v>78</v>
      </c>
      <c r="B88" s="403" t="s">
        <v>51</v>
      </c>
      <c r="C88" s="365" t="s">
        <v>129</v>
      </c>
      <c r="D88" s="405">
        <v>261.14999999999998</v>
      </c>
      <c r="E88" s="405">
        <v>262.48333333333335</v>
      </c>
      <c r="F88" s="406">
        <v>259.16666666666669</v>
      </c>
      <c r="G88" s="406">
        <v>257.18333333333334</v>
      </c>
      <c r="H88" s="406">
        <v>253.86666666666667</v>
      </c>
      <c r="I88" s="406">
        <v>264.4666666666667</v>
      </c>
      <c r="J88" s="406">
        <v>267.7833333333333</v>
      </c>
      <c r="K88" s="406">
        <v>269.76666666666671</v>
      </c>
      <c r="L88" s="392">
        <v>265.8</v>
      </c>
      <c r="M88" s="392">
        <v>260.5</v>
      </c>
      <c r="N88" s="408">
        <v>97065600</v>
      </c>
      <c r="O88" s="409">
        <v>5.5193675103177367E-3</v>
      </c>
    </row>
    <row r="89" spans="1:15" ht="15">
      <c r="A89" s="365">
        <v>79</v>
      </c>
      <c r="B89" s="403" t="s">
        <v>114</v>
      </c>
      <c r="C89" s="365" t="s">
        <v>130</v>
      </c>
      <c r="D89" s="405">
        <v>144.94999999999999</v>
      </c>
      <c r="E89" s="405">
        <v>146.66666666666666</v>
      </c>
      <c r="F89" s="406">
        <v>142.58333333333331</v>
      </c>
      <c r="G89" s="406">
        <v>140.21666666666667</v>
      </c>
      <c r="H89" s="406">
        <v>136.13333333333333</v>
      </c>
      <c r="I89" s="406">
        <v>149.0333333333333</v>
      </c>
      <c r="J89" s="406">
        <v>153.11666666666662</v>
      </c>
      <c r="K89" s="406">
        <v>155.48333333333329</v>
      </c>
      <c r="L89" s="392">
        <v>150.75</v>
      </c>
      <c r="M89" s="392">
        <v>144.30000000000001</v>
      </c>
      <c r="N89" s="408">
        <v>39728000</v>
      </c>
      <c r="O89" s="409">
        <v>-4.4853054316048621E-2</v>
      </c>
    </row>
    <row r="90" spans="1:15" ht="15">
      <c r="A90" s="365">
        <v>80</v>
      </c>
      <c r="B90" s="403" t="s">
        <v>114</v>
      </c>
      <c r="C90" s="365" t="s">
        <v>131</v>
      </c>
      <c r="D90" s="405">
        <v>250.65</v>
      </c>
      <c r="E90" s="405">
        <v>252.21666666666667</v>
      </c>
      <c r="F90" s="406">
        <v>247.43333333333334</v>
      </c>
      <c r="G90" s="406">
        <v>244.21666666666667</v>
      </c>
      <c r="H90" s="406">
        <v>239.43333333333334</v>
      </c>
      <c r="I90" s="406">
        <v>255.43333333333334</v>
      </c>
      <c r="J90" s="406">
        <v>260.2166666666667</v>
      </c>
      <c r="K90" s="406">
        <v>263.43333333333334</v>
      </c>
      <c r="L90" s="392">
        <v>257</v>
      </c>
      <c r="M90" s="392">
        <v>249</v>
      </c>
      <c r="N90" s="408">
        <v>52558300</v>
      </c>
      <c r="O90" s="409">
        <v>-3.0433120364893113E-4</v>
      </c>
    </row>
    <row r="91" spans="1:15" ht="15">
      <c r="A91" s="365">
        <v>81</v>
      </c>
      <c r="B91" s="403" t="s">
        <v>40</v>
      </c>
      <c r="C91" s="365" t="s">
        <v>132</v>
      </c>
      <c r="D91" s="405">
        <v>1604.75</v>
      </c>
      <c r="E91" s="405">
        <v>1609.8333333333333</v>
      </c>
      <c r="F91" s="406">
        <v>1592.0166666666664</v>
      </c>
      <c r="G91" s="406">
        <v>1579.2833333333331</v>
      </c>
      <c r="H91" s="406">
        <v>1561.4666666666662</v>
      </c>
      <c r="I91" s="406">
        <v>1622.5666666666666</v>
      </c>
      <c r="J91" s="406">
        <v>1640.3833333333337</v>
      </c>
      <c r="K91" s="406">
        <v>1653.1166666666668</v>
      </c>
      <c r="L91" s="392">
        <v>1627.65</v>
      </c>
      <c r="M91" s="392">
        <v>1597.1</v>
      </c>
      <c r="N91" s="408">
        <v>2432000</v>
      </c>
      <c r="O91" s="409">
        <v>-2.8365960846983621E-2</v>
      </c>
    </row>
    <row r="92" spans="1:15" ht="15">
      <c r="A92" s="365">
        <v>82</v>
      </c>
      <c r="B92" s="403" t="s">
        <v>40</v>
      </c>
      <c r="C92" s="365" t="s">
        <v>133</v>
      </c>
      <c r="D92" s="405">
        <v>555.9</v>
      </c>
      <c r="E92" s="405">
        <v>558.15</v>
      </c>
      <c r="F92" s="406">
        <v>544.29999999999995</v>
      </c>
      <c r="G92" s="406">
        <v>532.69999999999993</v>
      </c>
      <c r="H92" s="406">
        <v>518.84999999999991</v>
      </c>
      <c r="I92" s="406">
        <v>569.75</v>
      </c>
      <c r="J92" s="406">
        <v>583.60000000000014</v>
      </c>
      <c r="K92" s="406">
        <v>595.20000000000005</v>
      </c>
      <c r="L92" s="392">
        <v>572</v>
      </c>
      <c r="M92" s="392">
        <v>546.54999999999995</v>
      </c>
      <c r="N92" s="408">
        <v>3614800</v>
      </c>
      <c r="O92" s="409">
        <v>-1.8250950570342206E-2</v>
      </c>
    </row>
    <row r="93" spans="1:15" ht="15">
      <c r="A93" s="365">
        <v>83</v>
      </c>
      <c r="B93" s="403" t="s">
        <v>55</v>
      </c>
      <c r="C93" s="365" t="s">
        <v>134</v>
      </c>
      <c r="D93" s="405">
        <v>1598.45</v>
      </c>
      <c r="E93" s="405">
        <v>1591.9666666666665</v>
      </c>
      <c r="F93" s="406">
        <v>1579.2333333333329</v>
      </c>
      <c r="G93" s="406">
        <v>1560.0166666666664</v>
      </c>
      <c r="H93" s="406">
        <v>1547.2833333333328</v>
      </c>
      <c r="I93" s="406">
        <v>1611.1833333333329</v>
      </c>
      <c r="J93" s="406">
        <v>1623.9166666666665</v>
      </c>
      <c r="K93" s="406">
        <v>1643.133333333333</v>
      </c>
      <c r="L93" s="392">
        <v>1604.7</v>
      </c>
      <c r="M93" s="392">
        <v>1572.75</v>
      </c>
      <c r="N93" s="408">
        <v>8697600</v>
      </c>
      <c r="O93" s="409">
        <v>4.3378119001919388E-2</v>
      </c>
    </row>
    <row r="94" spans="1:15" ht="15">
      <c r="A94" s="365">
        <v>84</v>
      </c>
      <c r="B94" s="403" t="s">
        <v>58</v>
      </c>
      <c r="C94" s="365" t="s">
        <v>135</v>
      </c>
      <c r="D94" s="405">
        <v>99.9</v>
      </c>
      <c r="E94" s="405">
        <v>99.766666666666666</v>
      </c>
      <c r="F94" s="406">
        <v>97.133333333333326</v>
      </c>
      <c r="G94" s="406">
        <v>94.36666666666666</v>
      </c>
      <c r="H94" s="406">
        <v>91.73333333333332</v>
      </c>
      <c r="I94" s="406">
        <v>102.53333333333333</v>
      </c>
      <c r="J94" s="406">
        <v>105.16666666666669</v>
      </c>
      <c r="K94" s="406">
        <v>107.93333333333334</v>
      </c>
      <c r="L94" s="392">
        <v>102.4</v>
      </c>
      <c r="M94" s="392">
        <v>97</v>
      </c>
      <c r="N94" s="408">
        <v>33938900</v>
      </c>
      <c r="O94" s="409">
        <v>-1.369938652089636E-2</v>
      </c>
    </row>
    <row r="95" spans="1:15" ht="15">
      <c r="A95" s="365">
        <v>85</v>
      </c>
      <c r="B95" s="403" t="s">
        <v>58</v>
      </c>
      <c r="C95" s="365" t="s">
        <v>136</v>
      </c>
      <c r="D95" s="405">
        <v>439.15</v>
      </c>
      <c r="E95" s="405">
        <v>439.60000000000008</v>
      </c>
      <c r="F95" s="406">
        <v>432.90000000000015</v>
      </c>
      <c r="G95" s="406">
        <v>426.65000000000009</v>
      </c>
      <c r="H95" s="406">
        <v>419.95000000000016</v>
      </c>
      <c r="I95" s="406">
        <v>445.85000000000014</v>
      </c>
      <c r="J95" s="406">
        <v>452.55000000000007</v>
      </c>
      <c r="K95" s="406">
        <v>458.80000000000013</v>
      </c>
      <c r="L95" s="392">
        <v>446.3</v>
      </c>
      <c r="M95" s="392">
        <v>433.35</v>
      </c>
      <c r="N95" s="408">
        <v>9178000</v>
      </c>
      <c r="O95" s="409">
        <v>-5.4837546985222183E-2</v>
      </c>
    </row>
    <row r="96" spans="1:15" ht="15">
      <c r="A96" s="365">
        <v>86</v>
      </c>
      <c r="B96" s="403" t="s">
        <v>65</v>
      </c>
      <c r="C96" s="365" t="s">
        <v>137</v>
      </c>
      <c r="D96" s="405">
        <v>1426.8</v>
      </c>
      <c r="E96" s="405">
        <v>1433.5</v>
      </c>
      <c r="F96" s="406">
        <v>1415.9</v>
      </c>
      <c r="G96" s="406">
        <v>1405</v>
      </c>
      <c r="H96" s="406">
        <v>1387.4</v>
      </c>
      <c r="I96" s="406">
        <v>1444.4</v>
      </c>
      <c r="J96" s="406">
        <v>1462</v>
      </c>
      <c r="K96" s="406">
        <v>1472.9</v>
      </c>
      <c r="L96" s="392">
        <v>1451.1</v>
      </c>
      <c r="M96" s="392">
        <v>1422.6</v>
      </c>
      <c r="N96" s="408">
        <v>12153000</v>
      </c>
      <c r="O96" s="409">
        <v>1.2465244150082789E-2</v>
      </c>
    </row>
    <row r="97" spans="1:15" ht="15">
      <c r="A97" s="365">
        <v>87</v>
      </c>
      <c r="B97" s="403" t="s">
        <v>53</v>
      </c>
      <c r="C97" s="365" t="s">
        <v>138</v>
      </c>
      <c r="D97" s="405">
        <v>720</v>
      </c>
      <c r="E97" s="405">
        <v>727.51666666666677</v>
      </c>
      <c r="F97" s="406">
        <v>709.33333333333348</v>
      </c>
      <c r="G97" s="406">
        <v>698.66666666666674</v>
      </c>
      <c r="H97" s="406">
        <v>680.48333333333346</v>
      </c>
      <c r="I97" s="406">
        <v>738.18333333333351</v>
      </c>
      <c r="J97" s="406">
        <v>756.36666666666667</v>
      </c>
      <c r="K97" s="406">
        <v>767.03333333333353</v>
      </c>
      <c r="L97" s="392">
        <v>745.7</v>
      </c>
      <c r="M97" s="392">
        <v>716.85</v>
      </c>
      <c r="N97" s="408">
        <v>8654800</v>
      </c>
      <c r="O97" s="409">
        <v>3.1881155065932233E-2</v>
      </c>
    </row>
    <row r="98" spans="1:15" ht="15">
      <c r="A98" s="365">
        <v>88</v>
      </c>
      <c r="B98" s="403" t="s">
        <v>45</v>
      </c>
      <c r="C98" s="365" t="s">
        <v>139</v>
      </c>
      <c r="D98" s="405">
        <v>582</v>
      </c>
      <c r="E98" s="405">
        <v>585.9666666666667</v>
      </c>
      <c r="F98" s="406">
        <v>574.03333333333342</v>
      </c>
      <c r="G98" s="406">
        <v>566.06666666666672</v>
      </c>
      <c r="H98" s="406">
        <v>554.13333333333344</v>
      </c>
      <c r="I98" s="406">
        <v>593.93333333333339</v>
      </c>
      <c r="J98" s="406">
        <v>605.86666666666679</v>
      </c>
      <c r="K98" s="406">
        <v>613.83333333333337</v>
      </c>
      <c r="L98" s="392">
        <v>597.9</v>
      </c>
      <c r="M98" s="392">
        <v>578</v>
      </c>
      <c r="N98" s="408">
        <v>21098000</v>
      </c>
      <c r="O98" s="409">
        <v>3.9822572695909317E-2</v>
      </c>
    </row>
    <row r="99" spans="1:15" ht="15">
      <c r="A99" s="365">
        <v>89</v>
      </c>
      <c r="B99" s="403" t="s">
        <v>58</v>
      </c>
      <c r="C99" s="365" t="s">
        <v>140</v>
      </c>
      <c r="D99" s="405">
        <v>330.05</v>
      </c>
      <c r="E99" s="405">
        <v>332.81666666666666</v>
      </c>
      <c r="F99" s="406">
        <v>325.5333333333333</v>
      </c>
      <c r="G99" s="406">
        <v>321.01666666666665</v>
      </c>
      <c r="H99" s="406">
        <v>313.73333333333329</v>
      </c>
      <c r="I99" s="406">
        <v>337.33333333333331</v>
      </c>
      <c r="J99" s="406">
        <v>344.61666666666673</v>
      </c>
      <c r="K99" s="406">
        <v>349.13333333333333</v>
      </c>
      <c r="L99" s="392">
        <v>340.1</v>
      </c>
      <c r="M99" s="392">
        <v>328.3</v>
      </c>
      <c r="N99" s="408">
        <v>12750000</v>
      </c>
      <c r="O99" s="409">
        <v>1.8879232843871743E-2</v>
      </c>
    </row>
    <row r="100" spans="1:15" ht="15">
      <c r="A100" s="365">
        <v>90</v>
      </c>
      <c r="B100" s="403" t="s">
        <v>58</v>
      </c>
      <c r="C100" s="365" t="s">
        <v>141</v>
      </c>
      <c r="D100" s="405">
        <v>166.4</v>
      </c>
      <c r="E100" s="405">
        <v>167.4</v>
      </c>
      <c r="F100" s="406">
        <v>164.85000000000002</v>
      </c>
      <c r="G100" s="406">
        <v>163.30000000000001</v>
      </c>
      <c r="H100" s="406">
        <v>160.75000000000003</v>
      </c>
      <c r="I100" s="406">
        <v>168.95000000000002</v>
      </c>
      <c r="J100" s="406">
        <v>171.50000000000003</v>
      </c>
      <c r="K100" s="406">
        <v>173.05</v>
      </c>
      <c r="L100" s="392">
        <v>169.95</v>
      </c>
      <c r="M100" s="392">
        <v>165.85</v>
      </c>
      <c r="N100" s="408">
        <v>14970000</v>
      </c>
      <c r="O100" s="409">
        <v>-1.9261006289308175E-2</v>
      </c>
    </row>
    <row r="101" spans="1:15" ht="15">
      <c r="A101" s="365">
        <v>91</v>
      </c>
      <c r="B101" s="403" t="s">
        <v>51</v>
      </c>
      <c r="C101" s="365" t="s">
        <v>142</v>
      </c>
      <c r="D101" s="405">
        <v>370.45</v>
      </c>
      <c r="E101" s="405">
        <v>370</v>
      </c>
      <c r="F101" s="406">
        <v>367.55</v>
      </c>
      <c r="G101" s="406">
        <v>364.65000000000003</v>
      </c>
      <c r="H101" s="406">
        <v>362.20000000000005</v>
      </c>
      <c r="I101" s="406">
        <v>372.9</v>
      </c>
      <c r="J101" s="406">
        <v>375.35</v>
      </c>
      <c r="K101" s="406">
        <v>378.24999999999994</v>
      </c>
      <c r="L101" s="392">
        <v>372.45</v>
      </c>
      <c r="M101" s="392">
        <v>367.1</v>
      </c>
      <c r="N101" s="408">
        <v>11124100</v>
      </c>
      <c r="O101" s="409">
        <v>-2.4398586250142514E-2</v>
      </c>
    </row>
    <row r="102" spans="1:15" ht="15">
      <c r="A102" s="365">
        <v>92</v>
      </c>
      <c r="B102" s="403" t="s">
        <v>45</v>
      </c>
      <c r="C102" s="365" t="s">
        <v>143</v>
      </c>
      <c r="D102" s="405">
        <v>7225</v>
      </c>
      <c r="E102" s="405">
        <v>7273.75</v>
      </c>
      <c r="F102" s="406">
        <v>7154.5</v>
      </c>
      <c r="G102" s="406">
        <v>7084</v>
      </c>
      <c r="H102" s="406">
        <v>6964.75</v>
      </c>
      <c r="I102" s="406">
        <v>7344.25</v>
      </c>
      <c r="J102" s="406">
        <v>7463.5</v>
      </c>
      <c r="K102" s="406">
        <v>7534</v>
      </c>
      <c r="L102" s="392">
        <v>7393</v>
      </c>
      <c r="M102" s="392">
        <v>7203.25</v>
      </c>
      <c r="N102" s="408">
        <v>2658900</v>
      </c>
      <c r="O102" s="409">
        <v>9.2521422267771228E-3</v>
      </c>
    </row>
    <row r="103" spans="1:15" ht="15">
      <c r="A103" s="365">
        <v>93</v>
      </c>
      <c r="B103" s="403" t="s">
        <v>51</v>
      </c>
      <c r="C103" s="365" t="s">
        <v>144</v>
      </c>
      <c r="D103" s="405">
        <v>634.35</v>
      </c>
      <c r="E103" s="405">
        <v>639.30000000000007</v>
      </c>
      <c r="F103" s="406">
        <v>626.90000000000009</v>
      </c>
      <c r="G103" s="406">
        <v>619.45000000000005</v>
      </c>
      <c r="H103" s="406">
        <v>607.05000000000007</v>
      </c>
      <c r="I103" s="406">
        <v>646.75000000000011</v>
      </c>
      <c r="J103" s="406">
        <v>659.15</v>
      </c>
      <c r="K103" s="406">
        <v>666.60000000000014</v>
      </c>
      <c r="L103" s="392">
        <v>651.70000000000005</v>
      </c>
      <c r="M103" s="392">
        <v>631.85</v>
      </c>
      <c r="N103" s="408">
        <v>10427500</v>
      </c>
      <c r="O103" s="409">
        <v>-1.043890865954923E-2</v>
      </c>
    </row>
    <row r="104" spans="1:15" ht="15">
      <c r="A104" s="365">
        <v>94</v>
      </c>
      <c r="B104" s="403" t="s">
        <v>58</v>
      </c>
      <c r="C104" s="365" t="s">
        <v>145</v>
      </c>
      <c r="D104" s="405">
        <v>481.15</v>
      </c>
      <c r="E104" s="405">
        <v>481.7166666666667</v>
      </c>
      <c r="F104" s="406">
        <v>465.43333333333339</v>
      </c>
      <c r="G104" s="406">
        <v>449.7166666666667</v>
      </c>
      <c r="H104" s="406">
        <v>433.43333333333339</v>
      </c>
      <c r="I104" s="406">
        <v>497.43333333333339</v>
      </c>
      <c r="J104" s="406">
        <v>513.7166666666667</v>
      </c>
      <c r="K104" s="406">
        <v>529.43333333333339</v>
      </c>
      <c r="L104" s="392">
        <v>498</v>
      </c>
      <c r="M104" s="392">
        <v>466</v>
      </c>
      <c r="N104" s="408">
        <v>4828900</v>
      </c>
      <c r="O104" s="409">
        <v>9.1992492254811056E-2</v>
      </c>
    </row>
    <row r="105" spans="1:15" ht="15">
      <c r="A105" s="365">
        <v>95</v>
      </c>
      <c r="B105" s="403" t="s">
        <v>74</v>
      </c>
      <c r="C105" s="365" t="s">
        <v>146</v>
      </c>
      <c r="D105" s="405">
        <v>973.4</v>
      </c>
      <c r="E105" s="405">
        <v>972</v>
      </c>
      <c r="F105" s="406">
        <v>956.55</v>
      </c>
      <c r="G105" s="406">
        <v>939.69999999999993</v>
      </c>
      <c r="H105" s="406">
        <v>924.24999999999989</v>
      </c>
      <c r="I105" s="406">
        <v>988.85</v>
      </c>
      <c r="J105" s="406">
        <v>1004.3000000000001</v>
      </c>
      <c r="K105" s="406">
        <v>1021.1500000000001</v>
      </c>
      <c r="L105" s="392">
        <v>987.45</v>
      </c>
      <c r="M105" s="392">
        <v>955.15</v>
      </c>
      <c r="N105" s="408">
        <v>1855800</v>
      </c>
      <c r="O105" s="409">
        <v>0.18053435114503816</v>
      </c>
    </row>
    <row r="106" spans="1:15" ht="15">
      <c r="A106" s="365">
        <v>96</v>
      </c>
      <c r="B106" s="403" t="s">
        <v>108</v>
      </c>
      <c r="C106" s="365" t="s">
        <v>147</v>
      </c>
      <c r="D106" s="405">
        <v>695.35</v>
      </c>
      <c r="E106" s="405">
        <v>698.56666666666672</v>
      </c>
      <c r="F106" s="406">
        <v>689.68333333333339</v>
      </c>
      <c r="G106" s="406">
        <v>684.01666666666665</v>
      </c>
      <c r="H106" s="406">
        <v>675.13333333333333</v>
      </c>
      <c r="I106" s="406">
        <v>704.23333333333346</v>
      </c>
      <c r="J106" s="406">
        <v>713.1166666666669</v>
      </c>
      <c r="K106" s="406">
        <v>718.78333333333353</v>
      </c>
      <c r="L106" s="392">
        <v>707.45</v>
      </c>
      <c r="M106" s="392">
        <v>692.9</v>
      </c>
      <c r="N106" s="408">
        <v>1449000</v>
      </c>
      <c r="O106" s="409">
        <v>3.740648379052369E-3</v>
      </c>
    </row>
    <row r="107" spans="1:15" ht="15">
      <c r="A107" s="365">
        <v>97</v>
      </c>
      <c r="B107" s="403" t="s">
        <v>45</v>
      </c>
      <c r="C107" s="365" t="s">
        <v>148</v>
      </c>
      <c r="D107" s="405">
        <v>129.19999999999999</v>
      </c>
      <c r="E107" s="405">
        <v>131.23333333333332</v>
      </c>
      <c r="F107" s="406">
        <v>126.46666666666664</v>
      </c>
      <c r="G107" s="406">
        <v>123.73333333333332</v>
      </c>
      <c r="H107" s="406">
        <v>118.96666666666664</v>
      </c>
      <c r="I107" s="406">
        <v>133.96666666666664</v>
      </c>
      <c r="J107" s="406">
        <v>138.73333333333335</v>
      </c>
      <c r="K107" s="406">
        <v>141.46666666666664</v>
      </c>
      <c r="L107" s="392">
        <v>136</v>
      </c>
      <c r="M107" s="392">
        <v>128.5</v>
      </c>
      <c r="N107" s="408">
        <v>27898500</v>
      </c>
      <c r="O107" s="409">
        <v>-8.1485510724303798E-3</v>
      </c>
    </row>
    <row r="108" spans="1:15" ht="15">
      <c r="A108" s="365">
        <v>98</v>
      </c>
      <c r="B108" s="403" t="s">
        <v>45</v>
      </c>
      <c r="C108" s="365" t="s">
        <v>149</v>
      </c>
      <c r="D108" s="405">
        <v>64600.25</v>
      </c>
      <c r="E108" s="405">
        <v>64353.466666666667</v>
      </c>
      <c r="F108" s="406">
        <v>62997.03333333334</v>
      </c>
      <c r="G108" s="406">
        <v>61393.816666666673</v>
      </c>
      <c r="H108" s="406">
        <v>60037.383333333346</v>
      </c>
      <c r="I108" s="406">
        <v>65956.683333333334</v>
      </c>
      <c r="J108" s="406">
        <v>67313.116666666669</v>
      </c>
      <c r="K108" s="406">
        <v>68916.333333333328</v>
      </c>
      <c r="L108" s="392">
        <v>65709.899999999994</v>
      </c>
      <c r="M108" s="392">
        <v>62750.25</v>
      </c>
      <c r="N108" s="408">
        <v>18320</v>
      </c>
      <c r="O108" s="409">
        <v>-5.7128152341739576E-2</v>
      </c>
    </row>
    <row r="109" spans="1:15" ht="15">
      <c r="A109" s="365">
        <v>99</v>
      </c>
      <c r="B109" s="403" t="s">
        <v>58</v>
      </c>
      <c r="C109" s="365" t="s">
        <v>150</v>
      </c>
      <c r="D109" s="405">
        <v>676.9</v>
      </c>
      <c r="E109" s="405">
        <v>680.65</v>
      </c>
      <c r="F109" s="406">
        <v>671.8</v>
      </c>
      <c r="G109" s="406">
        <v>666.69999999999993</v>
      </c>
      <c r="H109" s="406">
        <v>657.84999999999991</v>
      </c>
      <c r="I109" s="406">
        <v>685.75</v>
      </c>
      <c r="J109" s="406">
        <v>694.60000000000014</v>
      </c>
      <c r="K109" s="406">
        <v>699.7</v>
      </c>
      <c r="L109" s="392">
        <v>689.5</v>
      </c>
      <c r="M109" s="392">
        <v>675.55</v>
      </c>
      <c r="N109" s="408">
        <v>2670000</v>
      </c>
      <c r="O109" s="409">
        <v>1.8889524899828276E-2</v>
      </c>
    </row>
    <row r="110" spans="1:15" ht="15">
      <c r="A110" s="365">
        <v>100</v>
      </c>
      <c r="B110" s="403" t="s">
        <v>114</v>
      </c>
      <c r="C110" s="365" t="s">
        <v>151</v>
      </c>
      <c r="D110" s="405">
        <v>46.1</v>
      </c>
      <c r="E110" s="405">
        <v>46.5</v>
      </c>
      <c r="F110" s="406">
        <v>45.55</v>
      </c>
      <c r="G110" s="406">
        <v>45</v>
      </c>
      <c r="H110" s="406">
        <v>44.05</v>
      </c>
      <c r="I110" s="406">
        <v>47.05</v>
      </c>
      <c r="J110" s="406">
        <v>48</v>
      </c>
      <c r="K110" s="406">
        <v>48.55</v>
      </c>
      <c r="L110" s="392">
        <v>47.45</v>
      </c>
      <c r="M110" s="392">
        <v>45.95</v>
      </c>
      <c r="N110" s="408">
        <v>46530400</v>
      </c>
      <c r="O110" s="409">
        <v>8.6039268322062187E-4</v>
      </c>
    </row>
    <row r="111" spans="1:15" ht="15">
      <c r="A111" s="365">
        <v>101</v>
      </c>
      <c r="B111" s="403" t="s">
        <v>103</v>
      </c>
      <c r="C111" s="365" t="s">
        <v>152</v>
      </c>
      <c r="D111" s="405">
        <v>40.9</v>
      </c>
      <c r="E111" s="405">
        <v>41.166666666666664</v>
      </c>
      <c r="F111" s="406">
        <v>40.233333333333327</v>
      </c>
      <c r="G111" s="406">
        <v>39.566666666666663</v>
      </c>
      <c r="H111" s="406">
        <v>38.633333333333326</v>
      </c>
      <c r="I111" s="406">
        <v>41.833333333333329</v>
      </c>
      <c r="J111" s="406">
        <v>42.766666666666666</v>
      </c>
      <c r="K111" s="406">
        <v>43.43333333333333</v>
      </c>
      <c r="L111" s="392">
        <v>42.1</v>
      </c>
      <c r="M111" s="392">
        <v>40.5</v>
      </c>
      <c r="N111" s="408">
        <v>34806000</v>
      </c>
      <c r="O111" s="409">
        <v>-1.2203428311953684E-2</v>
      </c>
    </row>
    <row r="112" spans="1:15" ht="15">
      <c r="A112" s="365">
        <v>102</v>
      </c>
      <c r="B112" s="403" t="s">
        <v>103</v>
      </c>
      <c r="C112" s="365" t="s">
        <v>153</v>
      </c>
      <c r="D112" s="405">
        <v>58.7</v>
      </c>
      <c r="E112" s="405">
        <v>58.333333333333336</v>
      </c>
      <c r="F112" s="406">
        <v>55.166666666666671</v>
      </c>
      <c r="G112" s="406">
        <v>51.633333333333333</v>
      </c>
      <c r="H112" s="406">
        <v>48.466666666666669</v>
      </c>
      <c r="I112" s="406">
        <v>61.866666666666674</v>
      </c>
      <c r="J112" s="406">
        <v>65.033333333333346</v>
      </c>
      <c r="K112" s="406">
        <v>68.566666666666677</v>
      </c>
      <c r="L112" s="392">
        <v>61.5</v>
      </c>
      <c r="M112" s="392">
        <v>54.8</v>
      </c>
      <c r="N112" s="408">
        <v>43776000</v>
      </c>
      <c r="O112" s="409">
        <v>-1.6335977349841584E-2</v>
      </c>
    </row>
    <row r="113" spans="1:15" ht="15">
      <c r="A113" s="365">
        <v>103</v>
      </c>
      <c r="B113" s="403" t="s">
        <v>51</v>
      </c>
      <c r="C113" s="365" t="s">
        <v>154</v>
      </c>
      <c r="D113" s="405">
        <v>14491.05</v>
      </c>
      <c r="E113" s="405">
        <v>14590.699999999999</v>
      </c>
      <c r="F113" s="406">
        <v>14317.449999999997</v>
      </c>
      <c r="G113" s="406">
        <v>14143.849999999999</v>
      </c>
      <c r="H113" s="406">
        <v>13870.599999999997</v>
      </c>
      <c r="I113" s="406">
        <v>14764.299999999997</v>
      </c>
      <c r="J113" s="406">
        <v>15037.550000000001</v>
      </c>
      <c r="K113" s="406">
        <v>15211.149999999998</v>
      </c>
      <c r="L113" s="392">
        <v>14863.95</v>
      </c>
      <c r="M113" s="392">
        <v>14417.1</v>
      </c>
      <c r="N113" s="408">
        <v>479300</v>
      </c>
      <c r="O113" s="409">
        <v>1.9136721241760579E-2</v>
      </c>
    </row>
    <row r="114" spans="1:15" ht="15">
      <c r="A114" s="365">
        <v>104</v>
      </c>
      <c r="B114" s="403" t="s">
        <v>108</v>
      </c>
      <c r="C114" s="365" t="s">
        <v>155</v>
      </c>
      <c r="D114" s="405">
        <v>1545.6</v>
      </c>
      <c r="E114" s="405">
        <v>1560.2</v>
      </c>
      <c r="F114" s="406">
        <v>1527.4</v>
      </c>
      <c r="G114" s="406">
        <v>1509.2</v>
      </c>
      <c r="H114" s="406">
        <v>1476.4</v>
      </c>
      <c r="I114" s="406">
        <v>1578.4</v>
      </c>
      <c r="J114" s="406">
        <v>1611.1999999999998</v>
      </c>
      <c r="K114" s="406">
        <v>1629.4</v>
      </c>
      <c r="L114" s="392">
        <v>1593</v>
      </c>
      <c r="M114" s="392">
        <v>1542</v>
      </c>
      <c r="N114" s="408">
        <v>568125</v>
      </c>
      <c r="O114" s="409">
        <v>4.8442906574394463E-2</v>
      </c>
    </row>
    <row r="115" spans="1:15" ht="15">
      <c r="A115" s="365">
        <v>105</v>
      </c>
      <c r="B115" s="403" t="s">
        <v>114</v>
      </c>
      <c r="C115" s="365" t="s">
        <v>156</v>
      </c>
      <c r="D115" s="405">
        <v>104.2</v>
      </c>
      <c r="E115" s="405">
        <v>105.83333333333333</v>
      </c>
      <c r="F115" s="406">
        <v>102.26666666666665</v>
      </c>
      <c r="G115" s="406">
        <v>100.33333333333333</v>
      </c>
      <c r="H115" s="406">
        <v>96.766666666666652</v>
      </c>
      <c r="I115" s="406">
        <v>107.76666666666665</v>
      </c>
      <c r="J115" s="406">
        <v>111.33333333333334</v>
      </c>
      <c r="K115" s="406">
        <v>113.26666666666665</v>
      </c>
      <c r="L115" s="392">
        <v>109.4</v>
      </c>
      <c r="M115" s="392">
        <v>103.9</v>
      </c>
      <c r="N115" s="408">
        <v>19374000</v>
      </c>
      <c r="O115" s="409">
        <v>-1.2840110058086213E-2</v>
      </c>
    </row>
    <row r="116" spans="1:15" ht="15">
      <c r="A116" s="365">
        <v>106</v>
      </c>
      <c r="B116" s="403" t="s">
        <v>43</v>
      </c>
      <c r="C116" s="365" t="s">
        <v>157</v>
      </c>
      <c r="D116" s="405">
        <v>117.8</v>
      </c>
      <c r="E116" s="405">
        <v>118.26666666666667</v>
      </c>
      <c r="F116" s="406">
        <v>117.08333333333333</v>
      </c>
      <c r="G116" s="406">
        <v>116.36666666666666</v>
      </c>
      <c r="H116" s="406">
        <v>115.18333333333332</v>
      </c>
      <c r="I116" s="406">
        <v>118.98333333333333</v>
      </c>
      <c r="J116" s="406">
        <v>120.16666666666667</v>
      </c>
      <c r="K116" s="406">
        <v>120.88333333333334</v>
      </c>
      <c r="L116" s="392">
        <v>119.45</v>
      </c>
      <c r="M116" s="392">
        <v>117.55</v>
      </c>
      <c r="N116" s="408">
        <v>48686400</v>
      </c>
      <c r="O116" s="409">
        <v>-6.4648839259476929E-3</v>
      </c>
    </row>
    <row r="117" spans="1:15" ht="15">
      <c r="A117" s="365">
        <v>107</v>
      </c>
      <c r="B117" s="403" t="s">
        <v>74</v>
      </c>
      <c r="C117" s="365" t="s">
        <v>158</v>
      </c>
      <c r="D117" s="405">
        <v>165.65</v>
      </c>
      <c r="E117" s="405">
        <v>166.31666666666669</v>
      </c>
      <c r="F117" s="406">
        <v>164.33333333333337</v>
      </c>
      <c r="G117" s="406">
        <v>163.01666666666668</v>
      </c>
      <c r="H117" s="406">
        <v>161.03333333333336</v>
      </c>
      <c r="I117" s="406">
        <v>167.63333333333338</v>
      </c>
      <c r="J117" s="406">
        <v>169.61666666666667</v>
      </c>
      <c r="K117" s="406">
        <v>170.93333333333339</v>
      </c>
      <c r="L117" s="392">
        <v>168.3</v>
      </c>
      <c r="M117" s="392">
        <v>165</v>
      </c>
      <c r="N117" s="408">
        <v>8969961</v>
      </c>
      <c r="O117" s="409">
        <v>-9.7560975609756097E-3</v>
      </c>
    </row>
    <row r="118" spans="1:15" ht="15">
      <c r="A118" s="365">
        <v>108</v>
      </c>
      <c r="B118" s="403" t="s">
        <v>74</v>
      </c>
      <c r="C118" s="365" t="s">
        <v>159</v>
      </c>
      <c r="D118" s="405">
        <v>138.69999999999999</v>
      </c>
      <c r="E118" s="405">
        <v>140.03333333333333</v>
      </c>
      <c r="F118" s="406">
        <v>136.81666666666666</v>
      </c>
      <c r="G118" s="406">
        <v>134.93333333333334</v>
      </c>
      <c r="H118" s="406">
        <v>131.71666666666667</v>
      </c>
      <c r="I118" s="406">
        <v>141.91666666666666</v>
      </c>
      <c r="J118" s="406">
        <v>145.1333333333333</v>
      </c>
      <c r="K118" s="406">
        <v>147.01666666666665</v>
      </c>
      <c r="L118" s="392">
        <v>143.25</v>
      </c>
      <c r="M118" s="392">
        <v>138.15</v>
      </c>
      <c r="N118" s="408">
        <v>21009450</v>
      </c>
      <c r="O118" s="409">
        <v>7.0307982689187365E-2</v>
      </c>
    </row>
    <row r="119" spans="1:15" ht="15">
      <c r="A119" s="365">
        <v>109</v>
      </c>
      <c r="B119" s="403" t="s">
        <v>80</v>
      </c>
      <c r="C119" s="365" t="s">
        <v>160</v>
      </c>
      <c r="D119" s="405">
        <v>24358.2</v>
      </c>
      <c r="E119" s="405">
        <v>24314.066666666666</v>
      </c>
      <c r="F119" s="406">
        <v>23853.133333333331</v>
      </c>
      <c r="G119" s="406">
        <v>23348.066666666666</v>
      </c>
      <c r="H119" s="406">
        <v>22887.133333333331</v>
      </c>
      <c r="I119" s="406">
        <v>24819.133333333331</v>
      </c>
      <c r="J119" s="406">
        <v>25280.066666666666</v>
      </c>
      <c r="K119" s="406">
        <v>25785.133333333331</v>
      </c>
      <c r="L119" s="392">
        <v>24775</v>
      </c>
      <c r="M119" s="392">
        <v>23809</v>
      </c>
      <c r="N119" s="408">
        <v>169250</v>
      </c>
      <c r="O119" s="409">
        <v>-2.0685664689715031E-2</v>
      </c>
    </row>
    <row r="120" spans="1:15" ht="15">
      <c r="A120" s="365">
        <v>110</v>
      </c>
      <c r="B120" s="403" t="s">
        <v>53</v>
      </c>
      <c r="C120" s="365" t="s">
        <v>161</v>
      </c>
      <c r="D120" s="405">
        <v>1765.65</v>
      </c>
      <c r="E120" s="405">
        <v>1776.9166666666667</v>
      </c>
      <c r="F120" s="406">
        <v>1743.8333333333335</v>
      </c>
      <c r="G120" s="406">
        <v>1722.0166666666667</v>
      </c>
      <c r="H120" s="406">
        <v>1688.9333333333334</v>
      </c>
      <c r="I120" s="406">
        <v>1798.7333333333336</v>
      </c>
      <c r="J120" s="406">
        <v>1831.8166666666671</v>
      </c>
      <c r="K120" s="406">
        <v>1853.6333333333337</v>
      </c>
      <c r="L120" s="392">
        <v>1810</v>
      </c>
      <c r="M120" s="392">
        <v>1755.1</v>
      </c>
      <c r="N120" s="408">
        <v>4635700</v>
      </c>
      <c r="O120" s="409">
        <v>-3.0567134015409878E-2</v>
      </c>
    </row>
    <row r="121" spans="1:15" ht="15">
      <c r="A121" s="365">
        <v>111</v>
      </c>
      <c r="B121" s="403" t="s">
        <v>74</v>
      </c>
      <c r="C121" s="365" t="s">
        <v>162</v>
      </c>
      <c r="D121" s="405">
        <v>283.45</v>
      </c>
      <c r="E121" s="405">
        <v>284.31666666666666</v>
      </c>
      <c r="F121" s="406">
        <v>282.13333333333333</v>
      </c>
      <c r="G121" s="406">
        <v>280.81666666666666</v>
      </c>
      <c r="H121" s="406">
        <v>278.63333333333333</v>
      </c>
      <c r="I121" s="406">
        <v>285.63333333333333</v>
      </c>
      <c r="J121" s="406">
        <v>287.81666666666661</v>
      </c>
      <c r="K121" s="406">
        <v>289.13333333333333</v>
      </c>
      <c r="L121" s="392">
        <v>286.5</v>
      </c>
      <c r="M121" s="392">
        <v>283</v>
      </c>
      <c r="N121" s="408">
        <v>18693000</v>
      </c>
      <c r="O121" s="409">
        <v>-1.1109347722583717E-2</v>
      </c>
    </row>
    <row r="122" spans="1:15" ht="15">
      <c r="A122" s="365">
        <v>112</v>
      </c>
      <c r="B122" s="403" t="s">
        <v>58</v>
      </c>
      <c r="C122" s="365" t="s">
        <v>163</v>
      </c>
      <c r="D122" s="405">
        <v>110.9</v>
      </c>
      <c r="E122" s="405">
        <v>111.60000000000001</v>
      </c>
      <c r="F122" s="406">
        <v>109.85000000000002</v>
      </c>
      <c r="G122" s="406">
        <v>108.80000000000001</v>
      </c>
      <c r="H122" s="406">
        <v>107.05000000000003</v>
      </c>
      <c r="I122" s="406">
        <v>112.65000000000002</v>
      </c>
      <c r="J122" s="406">
        <v>114.39999999999999</v>
      </c>
      <c r="K122" s="406">
        <v>115.45000000000002</v>
      </c>
      <c r="L122" s="392">
        <v>113.35</v>
      </c>
      <c r="M122" s="392">
        <v>110.55</v>
      </c>
      <c r="N122" s="408">
        <v>30020400</v>
      </c>
      <c r="O122" s="409">
        <v>-3.5073734555599839E-2</v>
      </c>
    </row>
    <row r="123" spans="1:15" ht="15">
      <c r="A123" s="365">
        <v>113</v>
      </c>
      <c r="B123" s="403" t="s">
        <v>51</v>
      </c>
      <c r="C123" s="365" t="s">
        <v>164</v>
      </c>
      <c r="D123" s="405">
        <v>1351.45</v>
      </c>
      <c r="E123" s="405">
        <v>1361.7</v>
      </c>
      <c r="F123" s="406">
        <v>1334.95</v>
      </c>
      <c r="G123" s="406">
        <v>1318.45</v>
      </c>
      <c r="H123" s="406">
        <v>1291.7</v>
      </c>
      <c r="I123" s="406">
        <v>1378.2</v>
      </c>
      <c r="J123" s="406">
        <v>1404.95</v>
      </c>
      <c r="K123" s="406">
        <v>1421.45</v>
      </c>
      <c r="L123" s="392">
        <v>1388.45</v>
      </c>
      <c r="M123" s="392">
        <v>1345.2</v>
      </c>
      <c r="N123" s="408">
        <v>3780000</v>
      </c>
      <c r="O123" s="409">
        <v>1.5173895528400698E-2</v>
      </c>
    </row>
    <row r="124" spans="1:15" ht="15">
      <c r="A124" s="365">
        <v>114</v>
      </c>
      <c r="B124" s="403" t="s">
        <v>55</v>
      </c>
      <c r="C124" s="365" t="s">
        <v>165</v>
      </c>
      <c r="D124" s="405">
        <v>61.5</v>
      </c>
      <c r="E124" s="405">
        <v>61.783333333333339</v>
      </c>
      <c r="F124" s="406">
        <v>60.916666666666679</v>
      </c>
      <c r="G124" s="406">
        <v>60.333333333333343</v>
      </c>
      <c r="H124" s="406">
        <v>59.466666666666683</v>
      </c>
      <c r="I124" s="406">
        <v>62.366666666666674</v>
      </c>
      <c r="J124" s="406">
        <v>63.233333333333334</v>
      </c>
      <c r="K124" s="406">
        <v>63.81666666666667</v>
      </c>
      <c r="L124" s="392">
        <v>62.65</v>
      </c>
      <c r="M124" s="392">
        <v>61.2</v>
      </c>
      <c r="N124" s="408">
        <v>109366600</v>
      </c>
      <c r="O124" s="409">
        <v>1.3295457493449556E-2</v>
      </c>
    </row>
    <row r="125" spans="1:15" ht="15">
      <c r="A125" s="365">
        <v>115</v>
      </c>
      <c r="B125" s="403" t="s">
        <v>43</v>
      </c>
      <c r="C125" s="365" t="s">
        <v>166</v>
      </c>
      <c r="D125" s="405">
        <v>192.45</v>
      </c>
      <c r="E125" s="405">
        <v>193.33333333333334</v>
      </c>
      <c r="F125" s="406">
        <v>190.66666666666669</v>
      </c>
      <c r="G125" s="406">
        <v>188.88333333333335</v>
      </c>
      <c r="H125" s="406">
        <v>186.2166666666667</v>
      </c>
      <c r="I125" s="406">
        <v>195.11666666666667</v>
      </c>
      <c r="J125" s="406">
        <v>197.78333333333336</v>
      </c>
      <c r="K125" s="406">
        <v>199.56666666666666</v>
      </c>
      <c r="L125" s="392">
        <v>196</v>
      </c>
      <c r="M125" s="392">
        <v>191.55</v>
      </c>
      <c r="N125" s="408">
        <v>33640000</v>
      </c>
      <c r="O125" s="409">
        <v>6.7936507936507934E-2</v>
      </c>
    </row>
    <row r="126" spans="1:15" ht="15">
      <c r="A126" s="365">
        <v>116</v>
      </c>
      <c r="B126" s="403" t="s">
        <v>90</v>
      </c>
      <c r="C126" s="365" t="s">
        <v>167</v>
      </c>
      <c r="D126" s="405">
        <v>1761.4</v>
      </c>
      <c r="E126" s="405">
        <v>1769.8833333333334</v>
      </c>
      <c r="F126" s="406">
        <v>1747.8166666666668</v>
      </c>
      <c r="G126" s="406">
        <v>1734.2333333333333</v>
      </c>
      <c r="H126" s="406">
        <v>1712.1666666666667</v>
      </c>
      <c r="I126" s="406">
        <v>1783.4666666666669</v>
      </c>
      <c r="J126" s="406">
        <v>1805.5333333333335</v>
      </c>
      <c r="K126" s="406">
        <v>1819.116666666667</v>
      </c>
      <c r="L126" s="392">
        <v>1791.95</v>
      </c>
      <c r="M126" s="392">
        <v>1756.3</v>
      </c>
      <c r="N126" s="408">
        <v>1298000</v>
      </c>
      <c r="O126" s="409">
        <v>-2.2884673291177358E-2</v>
      </c>
    </row>
    <row r="127" spans="1:15" ht="15">
      <c r="A127" s="365">
        <v>117</v>
      </c>
      <c r="B127" s="403" t="s">
        <v>38</v>
      </c>
      <c r="C127" s="365" t="s">
        <v>168</v>
      </c>
      <c r="D127" s="405">
        <v>797.05</v>
      </c>
      <c r="E127" s="405">
        <v>801.03333333333342</v>
      </c>
      <c r="F127" s="406">
        <v>786.96666666666681</v>
      </c>
      <c r="G127" s="406">
        <v>776.88333333333344</v>
      </c>
      <c r="H127" s="406">
        <v>762.81666666666683</v>
      </c>
      <c r="I127" s="406">
        <v>811.11666666666679</v>
      </c>
      <c r="J127" s="406">
        <v>825.18333333333339</v>
      </c>
      <c r="K127" s="406">
        <v>835.26666666666677</v>
      </c>
      <c r="L127" s="392">
        <v>815.1</v>
      </c>
      <c r="M127" s="392">
        <v>790.95</v>
      </c>
      <c r="N127" s="408">
        <v>1092000</v>
      </c>
      <c r="O127" s="409">
        <v>-2.6390870185449358E-2</v>
      </c>
    </row>
    <row r="128" spans="1:15" ht="15">
      <c r="A128" s="365">
        <v>118</v>
      </c>
      <c r="B128" s="403" t="s">
        <v>55</v>
      </c>
      <c r="C128" s="365" t="s">
        <v>169</v>
      </c>
      <c r="D128" s="405">
        <v>324.39999999999998</v>
      </c>
      <c r="E128" s="405">
        <v>321.05</v>
      </c>
      <c r="F128" s="406">
        <v>308.35000000000002</v>
      </c>
      <c r="G128" s="406">
        <v>292.3</v>
      </c>
      <c r="H128" s="406">
        <v>279.60000000000002</v>
      </c>
      <c r="I128" s="406">
        <v>337.1</v>
      </c>
      <c r="J128" s="406">
        <v>349.79999999999995</v>
      </c>
      <c r="K128" s="406">
        <v>365.85</v>
      </c>
      <c r="L128" s="392">
        <v>333.75</v>
      </c>
      <c r="M128" s="392">
        <v>305</v>
      </c>
      <c r="N128" s="408">
        <v>11385600</v>
      </c>
      <c r="O128" s="409">
        <v>7.2817729534147446E-2</v>
      </c>
    </row>
    <row r="129" spans="1:15" ht="15">
      <c r="A129" s="365">
        <v>119</v>
      </c>
      <c r="B129" s="403" t="s">
        <v>43</v>
      </c>
      <c r="C129" s="365" t="s">
        <v>170</v>
      </c>
      <c r="D129" s="405">
        <v>139.25</v>
      </c>
      <c r="E129" s="405">
        <v>140.5</v>
      </c>
      <c r="F129" s="406">
        <v>137.55000000000001</v>
      </c>
      <c r="G129" s="406">
        <v>135.85000000000002</v>
      </c>
      <c r="H129" s="406">
        <v>132.90000000000003</v>
      </c>
      <c r="I129" s="406">
        <v>142.19999999999999</v>
      </c>
      <c r="J129" s="406">
        <v>145.14999999999998</v>
      </c>
      <c r="K129" s="406">
        <v>146.84999999999997</v>
      </c>
      <c r="L129" s="392">
        <v>143.44999999999999</v>
      </c>
      <c r="M129" s="392">
        <v>138.80000000000001</v>
      </c>
      <c r="N129" s="408">
        <v>19872000</v>
      </c>
      <c r="O129" s="409">
        <v>-3.6649214659685861E-2</v>
      </c>
    </row>
    <row r="130" spans="1:15" ht="15">
      <c r="A130" s="365">
        <v>120</v>
      </c>
      <c r="B130" s="403" t="s">
        <v>74</v>
      </c>
      <c r="C130" s="365" t="s">
        <v>171</v>
      </c>
      <c r="D130" s="405">
        <v>1448.3</v>
      </c>
      <c r="E130" s="405">
        <v>1451.7333333333333</v>
      </c>
      <c r="F130" s="406">
        <v>1440.5666666666666</v>
      </c>
      <c r="G130" s="406">
        <v>1432.8333333333333</v>
      </c>
      <c r="H130" s="406">
        <v>1421.6666666666665</v>
      </c>
      <c r="I130" s="406">
        <v>1459.4666666666667</v>
      </c>
      <c r="J130" s="406">
        <v>1470.6333333333332</v>
      </c>
      <c r="K130" s="406">
        <v>1478.3666666666668</v>
      </c>
      <c r="L130" s="392">
        <v>1462.9</v>
      </c>
      <c r="M130" s="392">
        <v>1444</v>
      </c>
      <c r="N130" s="408">
        <v>49365000</v>
      </c>
      <c r="O130" s="409">
        <v>-7.3995134015643537E-3</v>
      </c>
    </row>
    <row r="131" spans="1:15" ht="15">
      <c r="A131" s="365">
        <v>121</v>
      </c>
      <c r="B131" s="403" t="s">
        <v>114</v>
      </c>
      <c r="C131" s="365" t="s">
        <v>172</v>
      </c>
      <c r="D131" s="405">
        <v>38.700000000000003</v>
      </c>
      <c r="E131" s="405">
        <v>39.083333333333336</v>
      </c>
      <c r="F131" s="406">
        <v>38.116666666666674</v>
      </c>
      <c r="G131" s="406">
        <v>37.533333333333339</v>
      </c>
      <c r="H131" s="406">
        <v>36.566666666666677</v>
      </c>
      <c r="I131" s="406">
        <v>39.666666666666671</v>
      </c>
      <c r="J131" s="406">
        <v>40.633333333333326</v>
      </c>
      <c r="K131" s="406">
        <v>41.216666666666669</v>
      </c>
      <c r="L131" s="392">
        <v>40.049999999999997</v>
      </c>
      <c r="M131" s="392">
        <v>38.5</v>
      </c>
      <c r="N131" s="408">
        <v>75065600</v>
      </c>
      <c r="O131" s="409">
        <v>-1.1643201636868515E-2</v>
      </c>
    </row>
    <row r="132" spans="1:15" ht="15">
      <c r="A132" s="365">
        <v>122</v>
      </c>
      <c r="B132" s="403" t="s">
        <v>55</v>
      </c>
      <c r="C132" s="365" t="s">
        <v>173</v>
      </c>
      <c r="D132" s="405">
        <v>316.14999999999998</v>
      </c>
      <c r="E132" s="405">
        <v>317.66666666666663</v>
      </c>
      <c r="F132" s="406">
        <v>313.63333333333327</v>
      </c>
      <c r="G132" s="406">
        <v>311.11666666666662</v>
      </c>
      <c r="H132" s="406">
        <v>307.08333333333326</v>
      </c>
      <c r="I132" s="406">
        <v>320.18333333333328</v>
      </c>
      <c r="J132" s="406">
        <v>324.21666666666658</v>
      </c>
      <c r="K132" s="406">
        <v>326.73333333333329</v>
      </c>
      <c r="L132" s="392">
        <v>321.7</v>
      </c>
      <c r="M132" s="392">
        <v>315.14999999999998</v>
      </c>
      <c r="N132" s="408">
        <v>87801000</v>
      </c>
      <c r="O132" s="409">
        <v>3.7579324281206791E-2</v>
      </c>
    </row>
    <row r="133" spans="1:15" ht="15">
      <c r="A133" s="365">
        <v>123</v>
      </c>
      <c r="B133" s="403" t="s">
        <v>38</v>
      </c>
      <c r="C133" s="365" t="s">
        <v>174</v>
      </c>
      <c r="D133" s="405">
        <v>19978</v>
      </c>
      <c r="E133" s="405">
        <v>19983.516666666666</v>
      </c>
      <c r="F133" s="406">
        <v>19734.583333333332</v>
      </c>
      <c r="G133" s="406">
        <v>19491.166666666664</v>
      </c>
      <c r="H133" s="406">
        <v>19242.23333333333</v>
      </c>
      <c r="I133" s="406">
        <v>20226.933333333334</v>
      </c>
      <c r="J133" s="406">
        <v>20475.866666666669</v>
      </c>
      <c r="K133" s="406">
        <v>20719.283333333336</v>
      </c>
      <c r="L133" s="392">
        <v>20232.45</v>
      </c>
      <c r="M133" s="392">
        <v>19740.099999999999</v>
      </c>
      <c r="N133" s="408">
        <v>151700</v>
      </c>
      <c r="O133" s="409">
        <v>-2.8809218950064022E-2</v>
      </c>
    </row>
    <row r="134" spans="1:15" ht="15">
      <c r="A134" s="365">
        <v>124</v>
      </c>
      <c r="B134" s="403" t="s">
        <v>65</v>
      </c>
      <c r="C134" s="365" t="s">
        <v>175</v>
      </c>
      <c r="D134" s="405">
        <v>1643.35</v>
      </c>
      <c r="E134" s="405">
        <v>1653.8999999999999</v>
      </c>
      <c r="F134" s="406">
        <v>1627.7999999999997</v>
      </c>
      <c r="G134" s="406">
        <v>1612.2499999999998</v>
      </c>
      <c r="H134" s="406">
        <v>1586.1499999999996</v>
      </c>
      <c r="I134" s="406">
        <v>1669.4499999999998</v>
      </c>
      <c r="J134" s="406">
        <v>1695.5499999999997</v>
      </c>
      <c r="K134" s="406">
        <v>1711.1</v>
      </c>
      <c r="L134" s="392">
        <v>1680</v>
      </c>
      <c r="M134" s="392">
        <v>1638.35</v>
      </c>
      <c r="N134" s="408">
        <v>1561450</v>
      </c>
      <c r="O134" s="409">
        <v>0.17168799009492364</v>
      </c>
    </row>
    <row r="135" spans="1:15" ht="15">
      <c r="A135" s="365">
        <v>125</v>
      </c>
      <c r="B135" s="403" t="s">
        <v>80</v>
      </c>
      <c r="C135" s="365" t="s">
        <v>176</v>
      </c>
      <c r="D135" s="405">
        <v>3146.7</v>
      </c>
      <c r="E135" s="405">
        <v>3167.35</v>
      </c>
      <c r="F135" s="406">
        <v>3111.7</v>
      </c>
      <c r="G135" s="406">
        <v>3076.7</v>
      </c>
      <c r="H135" s="406">
        <v>3021.0499999999997</v>
      </c>
      <c r="I135" s="406">
        <v>3202.35</v>
      </c>
      <c r="J135" s="406">
        <v>3258.0000000000005</v>
      </c>
      <c r="K135" s="406">
        <v>3293</v>
      </c>
      <c r="L135" s="392">
        <v>3223</v>
      </c>
      <c r="M135" s="392">
        <v>3132.35</v>
      </c>
      <c r="N135" s="408">
        <v>886500</v>
      </c>
      <c r="O135" s="409">
        <v>-4.3689320388349516E-2</v>
      </c>
    </row>
    <row r="136" spans="1:15" ht="15">
      <c r="A136" s="365">
        <v>126</v>
      </c>
      <c r="B136" s="403" t="s">
        <v>58</v>
      </c>
      <c r="C136" s="365" t="s">
        <v>177</v>
      </c>
      <c r="D136" s="405">
        <v>1118.55</v>
      </c>
      <c r="E136" s="405">
        <v>1130.6000000000001</v>
      </c>
      <c r="F136" s="406">
        <v>1101.0000000000002</v>
      </c>
      <c r="G136" s="406">
        <v>1083.45</v>
      </c>
      <c r="H136" s="406">
        <v>1053.8500000000001</v>
      </c>
      <c r="I136" s="406">
        <v>1148.1500000000003</v>
      </c>
      <c r="J136" s="406">
        <v>1177.7500000000002</v>
      </c>
      <c r="K136" s="406">
        <v>1195.3000000000004</v>
      </c>
      <c r="L136" s="392">
        <v>1160.2</v>
      </c>
      <c r="M136" s="392">
        <v>1113.05</v>
      </c>
      <c r="N136" s="408">
        <v>4170000</v>
      </c>
      <c r="O136" s="409">
        <v>2.3865645256334708E-2</v>
      </c>
    </row>
    <row r="137" spans="1:15" ht="15">
      <c r="A137" s="365">
        <v>127</v>
      </c>
      <c r="B137" s="403" t="s">
        <v>53</v>
      </c>
      <c r="C137" s="365" t="s">
        <v>179</v>
      </c>
      <c r="D137" s="405">
        <v>423.45</v>
      </c>
      <c r="E137" s="405">
        <v>429.7166666666667</v>
      </c>
      <c r="F137" s="406">
        <v>415.68333333333339</v>
      </c>
      <c r="G137" s="406">
        <v>407.91666666666669</v>
      </c>
      <c r="H137" s="406">
        <v>393.88333333333338</v>
      </c>
      <c r="I137" s="406">
        <v>437.48333333333341</v>
      </c>
      <c r="J137" s="406">
        <v>451.51666666666671</v>
      </c>
      <c r="K137" s="406">
        <v>459.28333333333342</v>
      </c>
      <c r="L137" s="392">
        <v>443.75</v>
      </c>
      <c r="M137" s="392">
        <v>421.95</v>
      </c>
      <c r="N137" s="408">
        <v>61404050</v>
      </c>
      <c r="O137" s="409">
        <v>-1.2382999632482737E-2</v>
      </c>
    </row>
    <row r="138" spans="1:15" ht="15">
      <c r="A138" s="365">
        <v>128</v>
      </c>
      <c r="B138" s="403" t="s">
        <v>90</v>
      </c>
      <c r="C138" s="365" t="s">
        <v>180</v>
      </c>
      <c r="D138" s="405">
        <v>510</v>
      </c>
      <c r="E138" s="405">
        <v>515.66666666666663</v>
      </c>
      <c r="F138" s="406">
        <v>499.93333333333328</v>
      </c>
      <c r="G138" s="406">
        <v>489.86666666666667</v>
      </c>
      <c r="H138" s="406">
        <v>474.13333333333333</v>
      </c>
      <c r="I138" s="406">
        <v>525.73333333333323</v>
      </c>
      <c r="J138" s="406">
        <v>541.46666666666658</v>
      </c>
      <c r="K138" s="406">
        <v>551.53333333333319</v>
      </c>
      <c r="L138" s="392">
        <v>531.4</v>
      </c>
      <c r="M138" s="392">
        <v>505.6</v>
      </c>
      <c r="N138" s="408">
        <v>2809200</v>
      </c>
      <c r="O138" s="409">
        <v>-3.6295025728987997E-2</v>
      </c>
    </row>
    <row r="139" spans="1:15" ht="15">
      <c r="A139" s="365">
        <v>129</v>
      </c>
      <c r="B139" s="403" t="s">
        <v>181</v>
      </c>
      <c r="C139" s="365" t="s">
        <v>182</v>
      </c>
      <c r="D139" s="405">
        <v>632.35</v>
      </c>
      <c r="E139" s="405">
        <v>636.01666666666665</v>
      </c>
      <c r="F139" s="406">
        <v>625.7833333333333</v>
      </c>
      <c r="G139" s="406">
        <v>619.2166666666667</v>
      </c>
      <c r="H139" s="406">
        <v>608.98333333333335</v>
      </c>
      <c r="I139" s="406">
        <v>642.58333333333326</v>
      </c>
      <c r="J139" s="406">
        <v>652.81666666666661</v>
      </c>
      <c r="K139" s="406">
        <v>659.38333333333321</v>
      </c>
      <c r="L139" s="392">
        <v>646.25</v>
      </c>
      <c r="M139" s="392">
        <v>629.45000000000005</v>
      </c>
      <c r="N139" s="408">
        <v>2490300</v>
      </c>
      <c r="O139" s="409">
        <v>-4.156563907170073E-2</v>
      </c>
    </row>
    <row r="140" spans="1:15" ht="15">
      <c r="A140" s="365">
        <v>130</v>
      </c>
      <c r="B140" s="403" t="s">
        <v>108</v>
      </c>
      <c r="C140" s="365" t="s">
        <v>183</v>
      </c>
      <c r="D140" s="405">
        <v>814.3</v>
      </c>
      <c r="E140" s="405">
        <v>822.84999999999991</v>
      </c>
      <c r="F140" s="406">
        <v>802.04999999999984</v>
      </c>
      <c r="G140" s="406">
        <v>789.8</v>
      </c>
      <c r="H140" s="406">
        <v>768.99999999999989</v>
      </c>
      <c r="I140" s="406">
        <v>835.0999999999998</v>
      </c>
      <c r="J140" s="406">
        <v>855.9</v>
      </c>
      <c r="K140" s="406">
        <v>868.14999999999975</v>
      </c>
      <c r="L140" s="392">
        <v>843.65</v>
      </c>
      <c r="M140" s="392">
        <v>810.6</v>
      </c>
      <c r="N140" s="408">
        <v>1049400</v>
      </c>
      <c r="O140" s="409">
        <v>-1.961883408071749E-2</v>
      </c>
    </row>
    <row r="141" spans="1:15" ht="15">
      <c r="A141" s="365">
        <v>131</v>
      </c>
      <c r="B141" s="403" t="s">
        <v>51</v>
      </c>
      <c r="C141" s="365" t="s">
        <v>184</v>
      </c>
      <c r="D141" s="405">
        <v>295.55</v>
      </c>
      <c r="E141" s="405">
        <v>296.81666666666666</v>
      </c>
      <c r="F141" s="406">
        <v>293.5333333333333</v>
      </c>
      <c r="G141" s="406">
        <v>291.51666666666665</v>
      </c>
      <c r="H141" s="406">
        <v>288.23333333333329</v>
      </c>
      <c r="I141" s="406">
        <v>298.83333333333331</v>
      </c>
      <c r="J141" s="406">
        <v>302.11666666666673</v>
      </c>
      <c r="K141" s="406">
        <v>304.13333333333333</v>
      </c>
      <c r="L141" s="392">
        <v>300.10000000000002</v>
      </c>
      <c r="M141" s="392">
        <v>294.8</v>
      </c>
      <c r="N141" s="408">
        <v>13535100</v>
      </c>
      <c r="O141" s="409">
        <v>1.5393963945716021E-2</v>
      </c>
    </row>
    <row r="142" spans="1:15" ht="15">
      <c r="A142" s="365">
        <v>132</v>
      </c>
      <c r="B142" s="403" t="s">
        <v>45</v>
      </c>
      <c r="C142" s="365" t="s">
        <v>185</v>
      </c>
      <c r="D142" s="405">
        <v>169.7</v>
      </c>
      <c r="E142" s="405">
        <v>172.58333333333334</v>
      </c>
      <c r="F142" s="406">
        <v>165.66666666666669</v>
      </c>
      <c r="G142" s="406">
        <v>161.63333333333335</v>
      </c>
      <c r="H142" s="406">
        <v>154.7166666666667</v>
      </c>
      <c r="I142" s="406">
        <v>176.61666666666667</v>
      </c>
      <c r="J142" s="406">
        <v>183.53333333333336</v>
      </c>
      <c r="K142" s="406">
        <v>187.56666666666666</v>
      </c>
      <c r="L142" s="392">
        <v>179.5</v>
      </c>
      <c r="M142" s="392">
        <v>168.55</v>
      </c>
      <c r="N142" s="408">
        <v>57485500</v>
      </c>
      <c r="O142" s="409">
        <v>8.8971069602886079E-4</v>
      </c>
    </row>
    <row r="143" spans="1:15" ht="15">
      <c r="A143" s="365">
        <v>133</v>
      </c>
      <c r="B143" s="403" t="s">
        <v>45</v>
      </c>
      <c r="C143" s="365" t="s">
        <v>186</v>
      </c>
      <c r="D143" s="405">
        <v>77.95</v>
      </c>
      <c r="E143" s="405">
        <v>79.216666666666683</v>
      </c>
      <c r="F143" s="406">
        <v>76.03333333333336</v>
      </c>
      <c r="G143" s="406">
        <v>74.116666666666674</v>
      </c>
      <c r="H143" s="406">
        <v>70.933333333333351</v>
      </c>
      <c r="I143" s="406">
        <v>81.133333333333368</v>
      </c>
      <c r="J143" s="406">
        <v>84.316666666666677</v>
      </c>
      <c r="K143" s="406">
        <v>86.233333333333377</v>
      </c>
      <c r="L143" s="392">
        <v>82.4</v>
      </c>
      <c r="M143" s="392">
        <v>77.3</v>
      </c>
      <c r="N143" s="408">
        <v>35904000</v>
      </c>
      <c r="O143" s="409">
        <v>2.2381684606184862E-2</v>
      </c>
    </row>
    <row r="144" spans="1:15" ht="15">
      <c r="A144" s="365">
        <v>134</v>
      </c>
      <c r="B144" s="403" t="s">
        <v>43</v>
      </c>
      <c r="C144" s="365" t="s">
        <v>187</v>
      </c>
      <c r="D144" s="405">
        <v>59.85</v>
      </c>
      <c r="E144" s="405">
        <v>59.816666666666663</v>
      </c>
      <c r="F144" s="406">
        <v>58.883333333333326</v>
      </c>
      <c r="G144" s="406">
        <v>57.916666666666664</v>
      </c>
      <c r="H144" s="406">
        <v>56.983333333333327</v>
      </c>
      <c r="I144" s="406">
        <v>60.783333333333324</v>
      </c>
      <c r="J144" s="406">
        <v>61.716666666666661</v>
      </c>
      <c r="K144" s="406">
        <v>62.683333333333323</v>
      </c>
      <c r="L144" s="392">
        <v>60.75</v>
      </c>
      <c r="M144" s="392">
        <v>58.85</v>
      </c>
      <c r="N144" s="408">
        <v>71046000</v>
      </c>
      <c r="O144" s="409">
        <v>0.15815727699530516</v>
      </c>
    </row>
    <row r="145" spans="1:15" ht="15">
      <c r="A145" s="365">
        <v>135</v>
      </c>
      <c r="B145" s="403" t="s">
        <v>114</v>
      </c>
      <c r="C145" s="365" t="s">
        <v>188</v>
      </c>
      <c r="D145" s="405">
        <v>398.6</v>
      </c>
      <c r="E145" s="405">
        <v>400.66666666666669</v>
      </c>
      <c r="F145" s="406">
        <v>393.63333333333338</v>
      </c>
      <c r="G145" s="406">
        <v>388.66666666666669</v>
      </c>
      <c r="H145" s="406">
        <v>381.63333333333338</v>
      </c>
      <c r="I145" s="406">
        <v>405.63333333333338</v>
      </c>
      <c r="J145" s="406">
        <v>412.66666666666669</v>
      </c>
      <c r="K145" s="406">
        <v>417.63333333333338</v>
      </c>
      <c r="L145" s="392">
        <v>407.7</v>
      </c>
      <c r="M145" s="392">
        <v>395.7</v>
      </c>
      <c r="N145" s="408">
        <v>25311435</v>
      </c>
      <c r="O145" s="409">
        <v>1.8504942870582522E-4</v>
      </c>
    </row>
    <row r="146" spans="1:15" ht="15">
      <c r="A146" s="365">
        <v>136</v>
      </c>
      <c r="B146" s="403" t="s">
        <v>108</v>
      </c>
      <c r="C146" s="365" t="s">
        <v>189</v>
      </c>
      <c r="D146" s="405">
        <v>2139.1999999999998</v>
      </c>
      <c r="E146" s="405">
        <v>2157.25</v>
      </c>
      <c r="F146" s="406">
        <v>2115.5</v>
      </c>
      <c r="G146" s="406">
        <v>2091.8000000000002</v>
      </c>
      <c r="H146" s="406">
        <v>2050.0500000000002</v>
      </c>
      <c r="I146" s="406">
        <v>2180.9499999999998</v>
      </c>
      <c r="J146" s="406">
        <v>2222.6999999999998</v>
      </c>
      <c r="K146" s="406">
        <v>2246.3999999999996</v>
      </c>
      <c r="L146" s="392">
        <v>2199</v>
      </c>
      <c r="M146" s="392">
        <v>2133.5500000000002</v>
      </c>
      <c r="N146" s="408">
        <v>19198750</v>
      </c>
      <c r="O146" s="409">
        <v>4.2036989294001112E-2</v>
      </c>
    </row>
    <row r="147" spans="1:15" ht="15">
      <c r="A147" s="365">
        <v>137</v>
      </c>
      <c r="B147" s="403" t="s">
        <v>108</v>
      </c>
      <c r="C147" s="365" t="s">
        <v>190</v>
      </c>
      <c r="D147" s="405">
        <v>772.15</v>
      </c>
      <c r="E147" s="405">
        <v>774</v>
      </c>
      <c r="F147" s="406">
        <v>769.25</v>
      </c>
      <c r="G147" s="406">
        <v>766.35</v>
      </c>
      <c r="H147" s="406">
        <v>761.6</v>
      </c>
      <c r="I147" s="406">
        <v>776.9</v>
      </c>
      <c r="J147" s="406">
        <v>781.65</v>
      </c>
      <c r="K147" s="406">
        <v>784.55</v>
      </c>
      <c r="L147" s="392">
        <v>778.75</v>
      </c>
      <c r="M147" s="392">
        <v>771.1</v>
      </c>
      <c r="N147" s="408">
        <v>16542000</v>
      </c>
      <c r="O147" s="409">
        <v>-3.181719574806566E-3</v>
      </c>
    </row>
    <row r="148" spans="1:15" ht="15">
      <c r="A148" s="365">
        <v>138</v>
      </c>
      <c r="B148" s="403" t="s">
        <v>51</v>
      </c>
      <c r="C148" s="365" t="s">
        <v>191</v>
      </c>
      <c r="D148" s="405">
        <v>1161.0999999999999</v>
      </c>
      <c r="E148" s="405">
        <v>1165.1499999999999</v>
      </c>
      <c r="F148" s="406">
        <v>1154.6999999999998</v>
      </c>
      <c r="G148" s="406">
        <v>1148.3</v>
      </c>
      <c r="H148" s="406">
        <v>1137.8499999999999</v>
      </c>
      <c r="I148" s="406">
        <v>1171.5499999999997</v>
      </c>
      <c r="J148" s="406">
        <v>1182</v>
      </c>
      <c r="K148" s="406">
        <v>1188.3999999999996</v>
      </c>
      <c r="L148" s="392">
        <v>1175.5999999999999</v>
      </c>
      <c r="M148" s="392">
        <v>1158.75</v>
      </c>
      <c r="N148" s="408">
        <v>13049250</v>
      </c>
      <c r="O148" s="409">
        <v>-2.0075714121830907E-3</v>
      </c>
    </row>
    <row r="149" spans="1:15" ht="15">
      <c r="A149" s="365">
        <v>139</v>
      </c>
      <c r="B149" s="403" t="s">
        <v>53</v>
      </c>
      <c r="C149" s="365" t="s">
        <v>192</v>
      </c>
      <c r="D149" s="405">
        <v>1819.5</v>
      </c>
      <c r="E149" s="405">
        <v>1812.9666666666665</v>
      </c>
      <c r="F149" s="406">
        <v>1786.633333333333</v>
      </c>
      <c r="G149" s="406">
        <v>1753.7666666666664</v>
      </c>
      <c r="H149" s="406">
        <v>1727.4333333333329</v>
      </c>
      <c r="I149" s="406">
        <v>1845.833333333333</v>
      </c>
      <c r="J149" s="406">
        <v>1872.1666666666665</v>
      </c>
      <c r="K149" s="406">
        <v>1905.0333333333331</v>
      </c>
      <c r="L149" s="392">
        <v>1839.3</v>
      </c>
      <c r="M149" s="392">
        <v>1780.1</v>
      </c>
      <c r="N149" s="408">
        <v>293500</v>
      </c>
      <c r="O149" s="409">
        <v>-8.9922480620155038E-2</v>
      </c>
    </row>
    <row r="150" spans="1:15" ht="15">
      <c r="A150" s="365">
        <v>140</v>
      </c>
      <c r="B150" s="403" t="s">
        <v>43</v>
      </c>
      <c r="C150" s="365" t="s">
        <v>193</v>
      </c>
      <c r="D150" s="405">
        <v>294.2</v>
      </c>
      <c r="E150" s="405">
        <v>297.18333333333334</v>
      </c>
      <c r="F150" s="406">
        <v>290.16666666666669</v>
      </c>
      <c r="G150" s="406">
        <v>286.13333333333333</v>
      </c>
      <c r="H150" s="406">
        <v>279.11666666666667</v>
      </c>
      <c r="I150" s="406">
        <v>301.2166666666667</v>
      </c>
      <c r="J150" s="406">
        <v>308.23333333333335</v>
      </c>
      <c r="K150" s="406">
        <v>312.26666666666671</v>
      </c>
      <c r="L150" s="392">
        <v>304.2</v>
      </c>
      <c r="M150" s="392">
        <v>293.14999999999998</v>
      </c>
      <c r="N150" s="408">
        <v>4407000</v>
      </c>
      <c r="O150" s="409">
        <v>1.3103448275862069E-2</v>
      </c>
    </row>
    <row r="151" spans="1:15" ht="15">
      <c r="A151" s="365">
        <v>141</v>
      </c>
      <c r="B151" s="403" t="s">
        <v>45</v>
      </c>
      <c r="C151" s="365" t="s">
        <v>194</v>
      </c>
      <c r="D151" s="405">
        <v>443.75</v>
      </c>
      <c r="E151" s="405">
        <v>445.2166666666667</v>
      </c>
      <c r="F151" s="406">
        <v>438.63333333333338</v>
      </c>
      <c r="G151" s="406">
        <v>433.51666666666671</v>
      </c>
      <c r="H151" s="406">
        <v>426.93333333333339</v>
      </c>
      <c r="I151" s="406">
        <v>450.33333333333337</v>
      </c>
      <c r="J151" s="406">
        <v>456.91666666666663</v>
      </c>
      <c r="K151" s="406">
        <v>462.03333333333336</v>
      </c>
      <c r="L151" s="392">
        <v>451.8</v>
      </c>
      <c r="M151" s="392">
        <v>440.1</v>
      </c>
      <c r="N151" s="408">
        <v>8416150</v>
      </c>
      <c r="O151" s="409">
        <v>-1.9228192025544363E-2</v>
      </c>
    </row>
    <row r="152" spans="1:15" ht="15">
      <c r="A152" s="365">
        <v>142</v>
      </c>
      <c r="B152" s="403" t="s">
        <v>51</v>
      </c>
      <c r="C152" s="365" t="s">
        <v>195</v>
      </c>
      <c r="D152" s="405">
        <v>1257.5</v>
      </c>
      <c r="E152" s="405">
        <v>1255.8666666666666</v>
      </c>
      <c r="F152" s="406">
        <v>1212.7333333333331</v>
      </c>
      <c r="G152" s="406">
        <v>1167.9666666666665</v>
      </c>
      <c r="H152" s="406">
        <v>1124.833333333333</v>
      </c>
      <c r="I152" s="406">
        <v>1300.6333333333332</v>
      </c>
      <c r="J152" s="406">
        <v>1343.7666666666669</v>
      </c>
      <c r="K152" s="406">
        <v>1388.5333333333333</v>
      </c>
      <c r="L152" s="392">
        <v>1299</v>
      </c>
      <c r="M152" s="392">
        <v>1211.0999999999999</v>
      </c>
      <c r="N152" s="408">
        <v>2165800</v>
      </c>
      <c r="O152" s="409">
        <v>-0.10655501010684378</v>
      </c>
    </row>
    <row r="153" spans="1:15" ht="15">
      <c r="A153" s="365">
        <v>143</v>
      </c>
      <c r="B153" s="403" t="s">
        <v>58</v>
      </c>
      <c r="C153" s="365" t="s">
        <v>196</v>
      </c>
      <c r="D153" s="405">
        <v>272.95</v>
      </c>
      <c r="E153" s="405">
        <v>275.34999999999997</v>
      </c>
      <c r="F153" s="406">
        <v>268.79999999999995</v>
      </c>
      <c r="G153" s="406">
        <v>264.64999999999998</v>
      </c>
      <c r="H153" s="406">
        <v>258.09999999999997</v>
      </c>
      <c r="I153" s="406">
        <v>279.49999999999994</v>
      </c>
      <c r="J153" s="406">
        <v>286.05</v>
      </c>
      <c r="K153" s="406">
        <v>290.19999999999993</v>
      </c>
      <c r="L153" s="392">
        <v>281.89999999999998</v>
      </c>
      <c r="M153" s="392">
        <v>271.2</v>
      </c>
      <c r="N153" s="408">
        <v>8656000</v>
      </c>
      <c r="O153" s="409">
        <v>-1.3673655423883319E-2</v>
      </c>
    </row>
    <row r="154" spans="1:15" ht="15">
      <c r="A154" s="365">
        <v>144</v>
      </c>
      <c r="B154" s="403" t="s">
        <v>38</v>
      </c>
      <c r="C154" s="365" t="s">
        <v>197</v>
      </c>
      <c r="D154" s="405">
        <v>4150.8</v>
      </c>
      <c r="E154" s="405">
        <v>4163.9000000000005</v>
      </c>
      <c r="F154" s="406">
        <v>4117.9000000000015</v>
      </c>
      <c r="G154" s="406">
        <v>4085.0000000000009</v>
      </c>
      <c r="H154" s="406">
        <v>4039.0000000000018</v>
      </c>
      <c r="I154" s="406">
        <v>4196.8000000000011</v>
      </c>
      <c r="J154" s="406">
        <v>4242.7999999999993</v>
      </c>
      <c r="K154" s="406">
        <v>4275.7000000000007</v>
      </c>
      <c r="L154" s="392">
        <v>4209.8999999999996</v>
      </c>
      <c r="M154" s="392">
        <v>4131</v>
      </c>
      <c r="N154" s="408">
        <v>2561200</v>
      </c>
      <c r="O154" s="409">
        <v>1.5060240963855422E-2</v>
      </c>
    </row>
    <row r="155" spans="1:15" ht="15">
      <c r="A155" s="365">
        <v>145</v>
      </c>
      <c r="B155" s="403" t="s">
        <v>55</v>
      </c>
      <c r="C155" s="365" t="s">
        <v>198</v>
      </c>
      <c r="D155" s="405">
        <v>54.75</v>
      </c>
      <c r="E155" s="405">
        <v>55.133333333333333</v>
      </c>
      <c r="F155" s="406">
        <v>54.016666666666666</v>
      </c>
      <c r="G155" s="406">
        <v>53.283333333333331</v>
      </c>
      <c r="H155" s="406">
        <v>52.166666666666664</v>
      </c>
      <c r="I155" s="406">
        <v>55.866666666666667</v>
      </c>
      <c r="J155" s="406">
        <v>56.983333333333327</v>
      </c>
      <c r="K155" s="406">
        <v>57.716666666666669</v>
      </c>
      <c r="L155" s="392">
        <v>56.25</v>
      </c>
      <c r="M155" s="392">
        <v>54.4</v>
      </c>
      <c r="N155" s="408">
        <v>31297000</v>
      </c>
      <c r="O155" s="409">
        <v>1.7755520145686318E-2</v>
      </c>
    </row>
    <row r="156" spans="1:15" ht="15">
      <c r="A156" s="365">
        <v>146</v>
      </c>
      <c r="B156" s="403" t="s">
        <v>181</v>
      </c>
      <c r="C156" s="365" t="s">
        <v>199</v>
      </c>
      <c r="D156" s="405">
        <v>557.20000000000005</v>
      </c>
      <c r="E156" s="405">
        <v>562.4</v>
      </c>
      <c r="F156" s="406">
        <v>548.29999999999995</v>
      </c>
      <c r="G156" s="406">
        <v>539.4</v>
      </c>
      <c r="H156" s="406">
        <v>525.29999999999995</v>
      </c>
      <c r="I156" s="406">
        <v>571.29999999999995</v>
      </c>
      <c r="J156" s="406">
        <v>585.40000000000009</v>
      </c>
      <c r="K156" s="406">
        <v>594.29999999999995</v>
      </c>
      <c r="L156" s="392">
        <v>576.5</v>
      </c>
      <c r="M156" s="392">
        <v>553.5</v>
      </c>
      <c r="N156" s="408">
        <v>15437700</v>
      </c>
      <c r="O156" s="409">
        <v>2.1985224022878933E-2</v>
      </c>
    </row>
    <row r="157" spans="1:15" ht="15">
      <c r="A157" s="365">
        <v>147</v>
      </c>
      <c r="B157" s="403" t="s">
        <v>114</v>
      </c>
      <c r="C157" s="365" t="s">
        <v>200</v>
      </c>
      <c r="D157" s="405">
        <v>156.05000000000001</v>
      </c>
      <c r="E157" s="405">
        <v>157.9</v>
      </c>
      <c r="F157" s="406">
        <v>153.45000000000002</v>
      </c>
      <c r="G157" s="406">
        <v>150.85000000000002</v>
      </c>
      <c r="H157" s="406">
        <v>146.40000000000003</v>
      </c>
      <c r="I157" s="406">
        <v>160.5</v>
      </c>
      <c r="J157" s="406">
        <v>164.95</v>
      </c>
      <c r="K157" s="406">
        <v>167.54999999999998</v>
      </c>
      <c r="L157" s="392">
        <v>162.35</v>
      </c>
      <c r="M157" s="392">
        <v>155.30000000000001</v>
      </c>
      <c r="N157" s="408">
        <v>55831500</v>
      </c>
      <c r="O157" s="409">
        <v>1.7018379850238256E-4</v>
      </c>
    </row>
    <row r="158" spans="1:15" ht="15">
      <c r="A158" s="365">
        <v>148</v>
      </c>
      <c r="B158" s="403" t="s">
        <v>65</v>
      </c>
      <c r="C158" s="365" t="s">
        <v>201</v>
      </c>
      <c r="D158" s="405">
        <v>693.75</v>
      </c>
      <c r="E158" s="405">
        <v>687.75</v>
      </c>
      <c r="F158" s="406">
        <v>672.5</v>
      </c>
      <c r="G158" s="406">
        <v>651.25</v>
      </c>
      <c r="H158" s="406">
        <v>636</v>
      </c>
      <c r="I158" s="406">
        <v>709</v>
      </c>
      <c r="J158" s="406">
        <v>724.25</v>
      </c>
      <c r="K158" s="406">
        <v>745.5</v>
      </c>
      <c r="L158" s="392">
        <v>703</v>
      </c>
      <c r="M158" s="392">
        <v>666.5</v>
      </c>
      <c r="N158" s="408">
        <v>2897000</v>
      </c>
      <c r="O158" s="409">
        <v>-2.8830036875628563E-2</v>
      </c>
    </row>
    <row r="159" spans="1:15" ht="15">
      <c r="A159" s="365">
        <v>149</v>
      </c>
      <c r="B159" s="403" t="s">
        <v>108</v>
      </c>
      <c r="C159" s="365" t="s">
        <v>202</v>
      </c>
      <c r="D159" s="405">
        <v>257.05</v>
      </c>
      <c r="E159" s="405">
        <v>258.21666666666664</v>
      </c>
      <c r="F159" s="406">
        <v>255.43333333333328</v>
      </c>
      <c r="G159" s="406">
        <v>253.81666666666666</v>
      </c>
      <c r="H159" s="406">
        <v>251.0333333333333</v>
      </c>
      <c r="I159" s="406">
        <v>259.83333333333326</v>
      </c>
      <c r="J159" s="406">
        <v>262.61666666666667</v>
      </c>
      <c r="K159" s="406">
        <v>264.23333333333323</v>
      </c>
      <c r="L159" s="392">
        <v>261</v>
      </c>
      <c r="M159" s="392">
        <v>256.60000000000002</v>
      </c>
      <c r="N159" s="408">
        <v>24844800</v>
      </c>
      <c r="O159" s="409">
        <v>-9.3147888222534139E-3</v>
      </c>
    </row>
    <row r="160" spans="1:15" ht="15">
      <c r="A160" s="365">
        <v>150</v>
      </c>
      <c r="B160" s="403" t="s">
        <v>55</v>
      </c>
      <c r="C160" s="365" t="s">
        <v>203</v>
      </c>
      <c r="D160" s="405">
        <v>69.2</v>
      </c>
      <c r="E160" s="405">
        <v>68.5</v>
      </c>
      <c r="F160" s="406">
        <v>64.5</v>
      </c>
      <c r="G160" s="406">
        <v>59.8</v>
      </c>
      <c r="H160" s="406">
        <v>55.8</v>
      </c>
      <c r="I160" s="406">
        <v>73.2</v>
      </c>
      <c r="J160" s="406">
        <v>77.2</v>
      </c>
      <c r="K160" s="406">
        <v>81.900000000000006</v>
      </c>
      <c r="L160" s="392">
        <v>72.5</v>
      </c>
      <c r="M160" s="392">
        <v>63.8</v>
      </c>
      <c r="N160" s="408">
        <v>180490200</v>
      </c>
      <c r="O160" s="409">
        <v>7.765766002443221E-2</v>
      </c>
    </row>
    <row r="161" spans="1:15" ht="15">
      <c r="A161" s="365">
        <v>151</v>
      </c>
      <c r="B161" s="403" t="s">
        <v>90</v>
      </c>
      <c r="C161" s="365" t="s">
        <v>204</v>
      </c>
      <c r="D161" s="405">
        <v>287.64999999999998</v>
      </c>
      <c r="E161" s="405">
        <v>289.01666666666665</v>
      </c>
      <c r="F161" s="406">
        <v>282.0333333333333</v>
      </c>
      <c r="G161" s="406">
        <v>276.41666666666663</v>
      </c>
      <c r="H161" s="406">
        <v>269.43333333333328</v>
      </c>
      <c r="I161" s="406">
        <v>294.63333333333333</v>
      </c>
      <c r="J161" s="406">
        <v>301.61666666666667</v>
      </c>
      <c r="K161" s="406">
        <v>307.23333333333335</v>
      </c>
      <c r="L161" s="392">
        <v>296</v>
      </c>
      <c r="M161" s="392">
        <v>283.39999999999998</v>
      </c>
      <c r="N161" s="408">
        <v>30478400</v>
      </c>
      <c r="O161" s="409">
        <v>4.7139645430750868E-3</v>
      </c>
    </row>
    <row r="162" spans="1:15" ht="15">
      <c r="A162" s="365"/>
      <c r="C162" s="365"/>
      <c r="D162" s="405"/>
      <c r="E162" s="405"/>
      <c r="F162" s="406"/>
      <c r="G162" s="406"/>
      <c r="H162" s="406"/>
      <c r="I162" s="406"/>
      <c r="J162" s="406"/>
      <c r="K162" s="406"/>
      <c r="L162" s="392"/>
      <c r="M162" s="392"/>
      <c r="N162" s="408"/>
      <c r="O162" s="409"/>
    </row>
    <row r="163" spans="1:15" ht="15">
      <c r="A163" s="365"/>
      <c r="C163" s="365"/>
      <c r="D163" s="405"/>
      <c r="E163" s="405"/>
      <c r="F163" s="406"/>
      <c r="G163" s="406"/>
      <c r="H163" s="406"/>
      <c r="I163" s="406"/>
      <c r="J163" s="406"/>
      <c r="K163" s="406"/>
      <c r="L163" s="392"/>
      <c r="M163" s="392"/>
      <c r="N163" s="408"/>
      <c r="O163" s="409"/>
    </row>
    <row r="164" spans="1:15" ht="15">
      <c r="A164" s="365"/>
      <c r="C164" s="365"/>
      <c r="D164" s="405"/>
      <c r="E164" s="405"/>
      <c r="F164" s="406"/>
      <c r="G164" s="406"/>
      <c r="H164" s="406"/>
      <c r="I164" s="406"/>
      <c r="J164" s="406"/>
      <c r="K164" s="406"/>
      <c r="L164" s="392"/>
      <c r="M164" s="392"/>
      <c r="N164" s="408"/>
      <c r="O164" s="409"/>
    </row>
    <row r="165" spans="1:15" ht="15">
      <c r="A165" s="365"/>
      <c r="C165" s="365"/>
      <c r="D165" s="405"/>
      <c r="E165" s="405"/>
      <c r="F165" s="406"/>
      <c r="G165" s="406"/>
      <c r="H165" s="406"/>
      <c r="I165" s="406"/>
      <c r="J165" s="406"/>
      <c r="K165" s="406"/>
      <c r="L165" s="392"/>
      <c r="M165" s="392"/>
      <c r="N165" s="408"/>
      <c r="O165" s="409"/>
    </row>
    <row r="166" spans="1:15">
      <c r="A166" s="365"/>
      <c r="C166" s="378"/>
      <c r="D166" s="410"/>
      <c r="E166" s="410"/>
      <c r="F166" s="411"/>
      <c r="G166" s="411"/>
      <c r="H166" s="411"/>
      <c r="I166" s="411"/>
      <c r="J166" s="411"/>
      <c r="K166" s="411"/>
      <c r="L166" s="415"/>
      <c r="M166" s="415"/>
    </row>
    <row r="167" spans="1:15">
      <c r="A167" s="365"/>
      <c r="C167" s="384"/>
      <c r="D167" s="380"/>
      <c r="E167" s="380"/>
      <c r="F167" s="379"/>
      <c r="G167" s="379"/>
      <c r="H167" s="379"/>
      <c r="I167" s="379"/>
      <c r="J167" s="379"/>
      <c r="K167" s="379"/>
      <c r="L167" s="379"/>
      <c r="M167" s="379"/>
    </row>
    <row r="168" spans="1:15">
      <c r="A168" s="365"/>
      <c r="B168" s="384"/>
      <c r="C168" s="384"/>
      <c r="D168" s="380"/>
      <c r="E168" s="380"/>
      <c r="F168" s="379"/>
      <c r="G168" s="379"/>
      <c r="H168" s="379"/>
      <c r="I168" s="379"/>
      <c r="J168" s="379"/>
      <c r="K168" s="379"/>
      <c r="L168" s="379"/>
      <c r="M168" s="379"/>
    </row>
    <row r="169" spans="1:15">
      <c r="A169" s="365"/>
      <c r="B169" s="384"/>
      <c r="C169" s="384"/>
      <c r="D169" s="380"/>
      <c r="E169" s="380"/>
      <c r="F169" s="379"/>
      <c r="G169" s="379"/>
      <c r="H169" s="379"/>
      <c r="I169" s="379"/>
      <c r="J169" s="379"/>
      <c r="K169" s="379"/>
      <c r="L169" s="379"/>
      <c r="M169" s="379"/>
    </row>
    <row r="170" spans="1:15">
      <c r="A170" s="378"/>
      <c r="B170" s="384"/>
      <c r="C170" s="384"/>
      <c r="D170" s="380"/>
      <c r="E170" s="380"/>
      <c r="F170" s="379"/>
      <c r="G170" s="379"/>
      <c r="H170" s="379"/>
      <c r="I170" s="379"/>
      <c r="J170" s="379"/>
      <c r="K170" s="379"/>
      <c r="L170" s="379"/>
      <c r="M170" s="379"/>
    </row>
    <row r="171" spans="1:15">
      <c r="A171" s="378"/>
      <c r="B171" s="384"/>
      <c r="C171" s="384"/>
      <c r="D171" s="380"/>
      <c r="E171" s="380"/>
      <c r="F171" s="379"/>
      <c r="G171" s="379"/>
      <c r="H171" s="379"/>
      <c r="I171" s="379"/>
      <c r="J171" s="379"/>
      <c r="K171" s="379"/>
      <c r="L171" s="379"/>
      <c r="M171" s="379"/>
    </row>
    <row r="172" spans="1:15">
      <c r="B172" s="384"/>
    </row>
    <row r="173" spans="1:15">
      <c r="C173" s="380"/>
      <c r="D173" s="380"/>
      <c r="E173" s="380"/>
      <c r="F173" s="379"/>
      <c r="G173" s="379"/>
      <c r="H173" s="379"/>
      <c r="I173" s="379"/>
      <c r="J173" s="379"/>
      <c r="K173" s="379"/>
      <c r="L173" s="379"/>
      <c r="M173" s="379"/>
    </row>
    <row r="174" spans="1:15">
      <c r="B174" s="388"/>
      <c r="C174" s="380"/>
      <c r="D174" s="380"/>
      <c r="E174" s="380"/>
      <c r="F174" s="379"/>
      <c r="G174" s="379"/>
      <c r="H174" s="379"/>
      <c r="I174" s="379"/>
      <c r="J174" s="379"/>
      <c r="K174" s="379"/>
      <c r="L174" s="379"/>
      <c r="M174" s="379"/>
    </row>
    <row r="175" spans="1:15">
      <c r="B175" s="412"/>
      <c r="C175" s="380"/>
      <c r="D175" s="380"/>
      <c r="E175" s="380"/>
      <c r="F175" s="379"/>
      <c r="G175" s="379"/>
      <c r="H175" s="379"/>
      <c r="I175" s="379"/>
      <c r="J175" s="379"/>
      <c r="K175" s="379"/>
      <c r="L175" s="379"/>
      <c r="M175" s="379"/>
    </row>
    <row r="176" spans="1:15">
      <c r="B176" s="412"/>
      <c r="C176" s="380"/>
      <c r="D176" s="380"/>
      <c r="E176" s="380"/>
      <c r="F176" s="379"/>
      <c r="G176" s="379"/>
      <c r="H176" s="379"/>
      <c r="I176" s="379"/>
      <c r="J176" s="379"/>
      <c r="K176" s="379"/>
      <c r="L176" s="379"/>
      <c r="M176" s="379"/>
    </row>
    <row r="177" spans="1:13">
      <c r="B177" s="412"/>
      <c r="C177" s="380"/>
      <c r="D177" s="380"/>
      <c r="E177" s="380"/>
      <c r="F177" s="379"/>
      <c r="G177" s="379"/>
      <c r="H177" s="379"/>
      <c r="I177" s="379"/>
      <c r="J177" s="379"/>
      <c r="K177" s="379"/>
      <c r="L177" s="379"/>
      <c r="M177" s="379"/>
    </row>
    <row r="178" spans="1:13">
      <c r="A178" s="384" t="s">
        <v>205</v>
      </c>
      <c r="B178" s="413"/>
      <c r="C178" s="380"/>
      <c r="D178" s="380"/>
      <c r="E178" s="380"/>
      <c r="F178" s="379"/>
      <c r="G178" s="379"/>
      <c r="H178" s="379"/>
      <c r="I178" s="379"/>
      <c r="J178" s="379"/>
      <c r="K178" s="379"/>
      <c r="L178" s="379"/>
      <c r="M178" s="379"/>
    </row>
    <row r="179" spans="1:13">
      <c r="A179" s="384" t="s">
        <v>206</v>
      </c>
      <c r="B179" s="413"/>
      <c r="D179" s="412"/>
      <c r="E179" s="412"/>
      <c r="F179" s="414"/>
      <c r="G179" s="414"/>
      <c r="H179" s="379"/>
      <c r="I179" s="414"/>
      <c r="J179" s="414"/>
      <c r="K179" s="414"/>
      <c r="L179" s="414"/>
      <c r="M179" s="414"/>
    </row>
    <row r="180" spans="1:13">
      <c r="A180" s="384" t="s">
        <v>207</v>
      </c>
      <c r="B180" s="413"/>
      <c r="D180" s="412"/>
      <c r="E180" s="412"/>
      <c r="F180" s="414"/>
      <c r="G180" s="414"/>
      <c r="H180" s="414"/>
      <c r="I180" s="414"/>
      <c r="J180" s="414"/>
      <c r="K180" s="414"/>
      <c r="L180" s="414"/>
      <c r="M180" s="414"/>
    </row>
    <row r="181" spans="1:13">
      <c r="A181" s="384" t="s">
        <v>208</v>
      </c>
      <c r="B181" s="413"/>
      <c r="D181" s="413"/>
      <c r="E181" s="413"/>
      <c r="F181" s="414"/>
      <c r="G181" s="414"/>
      <c r="H181" s="414"/>
      <c r="I181" s="414"/>
      <c r="J181" s="414"/>
      <c r="K181" s="414"/>
      <c r="L181" s="414"/>
      <c r="M181" s="414"/>
    </row>
    <row r="182" spans="1:13">
      <c r="A182" s="384" t="s">
        <v>209</v>
      </c>
      <c r="B182" s="413"/>
      <c r="D182" s="413"/>
      <c r="E182" s="413"/>
      <c r="F182" s="414"/>
      <c r="G182" s="414"/>
      <c r="H182" s="414"/>
      <c r="I182" s="414"/>
      <c r="J182" s="414"/>
      <c r="K182" s="414"/>
      <c r="L182" s="414"/>
      <c r="M182" s="414"/>
    </row>
    <row r="183" spans="1:13">
      <c r="B183" s="413"/>
      <c r="D183" s="413"/>
      <c r="E183" s="413"/>
      <c r="F183" s="414"/>
      <c r="G183" s="414"/>
      <c r="H183" s="414"/>
      <c r="I183" s="414"/>
      <c r="J183" s="414"/>
      <c r="K183" s="414"/>
      <c r="L183" s="414"/>
      <c r="M183" s="414"/>
    </row>
    <row r="184" spans="1:13">
      <c r="A184" s="388" t="s">
        <v>210</v>
      </c>
      <c r="D184" s="413"/>
      <c r="E184" s="413"/>
      <c r="F184" s="414"/>
      <c r="G184" s="414"/>
      <c r="H184" s="414"/>
      <c r="I184" s="414"/>
      <c r="J184" s="414"/>
      <c r="K184" s="414"/>
      <c r="L184" s="414"/>
      <c r="M184" s="414"/>
    </row>
    <row r="185" spans="1:13">
      <c r="A185" s="412" t="s">
        <v>211</v>
      </c>
      <c r="D185" s="413"/>
      <c r="E185" s="413"/>
      <c r="F185" s="414"/>
      <c r="G185" s="414"/>
      <c r="H185" s="414"/>
      <c r="I185" s="414"/>
      <c r="J185" s="414"/>
      <c r="K185" s="414"/>
      <c r="L185" s="414"/>
      <c r="M185" s="414"/>
    </row>
    <row r="186" spans="1:13">
      <c r="A186" s="412" t="s">
        <v>212</v>
      </c>
      <c r="D186" s="413"/>
      <c r="E186" s="413"/>
      <c r="F186" s="414"/>
      <c r="G186" s="414"/>
      <c r="H186" s="414"/>
      <c r="I186" s="414"/>
      <c r="J186" s="414"/>
      <c r="K186" s="414"/>
      <c r="L186" s="414"/>
      <c r="M186" s="414"/>
    </row>
    <row r="187" spans="1:13">
      <c r="A187" s="412" t="s">
        <v>213</v>
      </c>
      <c r="H187" s="414"/>
    </row>
    <row r="188" spans="1:13">
      <c r="A188" s="413" t="s">
        <v>214</v>
      </c>
    </row>
    <row r="189" spans="1:13">
      <c r="A189" s="413" t="s">
        <v>215</v>
      </c>
    </row>
    <row r="190" spans="1:13">
      <c r="A190" s="413" t="s">
        <v>216</v>
      </c>
    </row>
    <row r="191" spans="1:13">
      <c r="A191" s="413" t="s">
        <v>217</v>
      </c>
    </row>
    <row r="192" spans="1:13">
      <c r="A192" s="413" t="s">
        <v>218</v>
      </c>
    </row>
    <row r="193" spans="1:1">
      <c r="A193" s="413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I23" sqref="I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87" customWidth="1"/>
    <col min="13" max="13" width="12.7109375" style="11" customWidth="1"/>
    <col min="14" max="16384" width="9.140625" style="11"/>
  </cols>
  <sheetData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93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93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93"/>
      <c r="M4" s="357"/>
      <c r="N4" s="357"/>
      <c r="O4" s="357"/>
    </row>
    <row r="5" spans="1:15" ht="25.5" customHeight="1">
      <c r="M5" s="343" t="s">
        <v>14</v>
      </c>
    </row>
    <row r="6" spans="1:15">
      <c r="A6" s="388" t="s">
        <v>15</v>
      </c>
      <c r="K6" s="368">
        <f>Main!B10</f>
        <v>43780</v>
      </c>
    </row>
    <row r="7" spans="1:15">
      <c r="A7"/>
    </row>
    <row r="8" spans="1:15" ht="28.5" customHeight="1">
      <c r="A8" s="613" t="s">
        <v>16</v>
      </c>
      <c r="B8" s="614" t="s">
        <v>18</v>
      </c>
      <c r="C8" s="612" t="s">
        <v>19</v>
      </c>
      <c r="D8" s="612" t="s">
        <v>20</v>
      </c>
      <c r="E8" s="612" t="s">
        <v>21</v>
      </c>
      <c r="F8" s="612"/>
      <c r="G8" s="612"/>
      <c r="H8" s="612" t="s">
        <v>22</v>
      </c>
      <c r="I8" s="612"/>
      <c r="J8" s="612"/>
      <c r="K8" s="362"/>
      <c r="L8" s="370"/>
      <c r="M8" s="370"/>
    </row>
    <row r="9" spans="1:15" ht="36" customHeight="1">
      <c r="A9" s="608"/>
      <c r="B9" s="610"/>
      <c r="C9" s="615" t="s">
        <v>23</v>
      </c>
      <c r="D9" s="615"/>
      <c r="E9" s="364" t="s">
        <v>24</v>
      </c>
      <c r="F9" s="364" t="s">
        <v>25</v>
      </c>
      <c r="G9" s="364" t="s">
        <v>26</v>
      </c>
      <c r="H9" s="364" t="s">
        <v>27</v>
      </c>
      <c r="I9" s="364" t="s">
        <v>28</v>
      </c>
      <c r="J9" s="364" t="s">
        <v>29</v>
      </c>
      <c r="K9" s="364" t="s">
        <v>30</v>
      </c>
      <c r="L9" s="394" t="s">
        <v>31</v>
      </c>
      <c r="M9" s="372" t="s">
        <v>220</v>
      </c>
    </row>
    <row r="10" spans="1:15">
      <c r="A10" s="389">
        <v>1</v>
      </c>
      <c r="B10" s="365" t="s">
        <v>221</v>
      </c>
      <c r="C10" s="390">
        <v>11908.15</v>
      </c>
      <c r="D10" s="391">
        <v>11943.683333333334</v>
      </c>
      <c r="E10" s="391">
        <v>11853.216666666669</v>
      </c>
      <c r="F10" s="391">
        <v>11798.283333333335</v>
      </c>
      <c r="G10" s="391">
        <v>11707.816666666669</v>
      </c>
      <c r="H10" s="391">
        <v>11998.616666666669</v>
      </c>
      <c r="I10" s="391">
        <v>12089.083333333336</v>
      </c>
      <c r="J10" s="391">
        <v>12144.016666666668</v>
      </c>
      <c r="K10" s="390">
        <v>12034.15</v>
      </c>
      <c r="L10" s="390">
        <v>11888.75</v>
      </c>
      <c r="M10" s="395"/>
    </row>
    <row r="11" spans="1:15">
      <c r="A11" s="389">
        <v>2</v>
      </c>
      <c r="B11" s="365" t="s">
        <v>222</v>
      </c>
      <c r="C11" s="392">
        <v>30749.4</v>
      </c>
      <c r="D11" s="367">
        <v>30787.283333333336</v>
      </c>
      <c r="E11" s="367">
        <v>30466.166666666672</v>
      </c>
      <c r="F11" s="367">
        <v>30182.933333333334</v>
      </c>
      <c r="G11" s="367">
        <v>29861.816666666669</v>
      </c>
      <c r="H11" s="367">
        <v>31070.516666666674</v>
      </c>
      <c r="I11" s="367">
        <v>31391.633333333335</v>
      </c>
      <c r="J11" s="367">
        <v>31674.866666666676</v>
      </c>
      <c r="K11" s="392">
        <v>31108.400000000001</v>
      </c>
      <c r="L11" s="392">
        <v>30504.05</v>
      </c>
      <c r="M11" s="395"/>
    </row>
    <row r="12" spans="1:15">
      <c r="A12" s="389">
        <v>3</v>
      </c>
      <c r="B12" s="373" t="s">
        <v>223</v>
      </c>
      <c r="C12" s="392">
        <v>1990</v>
      </c>
      <c r="D12" s="367">
        <v>2003</v>
      </c>
      <c r="E12" s="367">
        <v>1973.7</v>
      </c>
      <c r="F12" s="367">
        <v>1957.4</v>
      </c>
      <c r="G12" s="367">
        <v>1928.1000000000001</v>
      </c>
      <c r="H12" s="367">
        <v>2019.3</v>
      </c>
      <c r="I12" s="367">
        <v>2048.6000000000004</v>
      </c>
      <c r="J12" s="367">
        <v>2064.8999999999996</v>
      </c>
      <c r="K12" s="392">
        <v>2032.3</v>
      </c>
      <c r="L12" s="392">
        <v>1986.7</v>
      </c>
      <c r="M12" s="395"/>
    </row>
    <row r="13" spans="1:15">
      <c r="A13" s="389">
        <v>4</v>
      </c>
      <c r="B13" s="365" t="s">
        <v>224</v>
      </c>
      <c r="C13" s="392">
        <v>3254.6</v>
      </c>
      <c r="D13" s="367">
        <v>3263.9333333333329</v>
      </c>
      <c r="E13" s="367">
        <v>3240.516666666666</v>
      </c>
      <c r="F13" s="367">
        <v>3226.4333333333329</v>
      </c>
      <c r="G13" s="367">
        <v>3203.016666666666</v>
      </c>
      <c r="H13" s="367">
        <v>3278.016666666666</v>
      </c>
      <c r="I13" s="367">
        <v>3301.4333333333329</v>
      </c>
      <c r="J13" s="367">
        <v>3315.516666666666</v>
      </c>
      <c r="K13" s="392">
        <v>3287.35</v>
      </c>
      <c r="L13" s="392">
        <v>3249.85</v>
      </c>
      <c r="M13" s="395"/>
    </row>
    <row r="14" spans="1:15">
      <c r="A14" s="389">
        <v>5</v>
      </c>
      <c r="B14" s="365" t="s">
        <v>225</v>
      </c>
      <c r="C14" s="392">
        <v>15383.3</v>
      </c>
      <c r="D14" s="367">
        <v>15465.716666666665</v>
      </c>
      <c r="E14" s="367">
        <v>15273.283333333331</v>
      </c>
      <c r="F14" s="367">
        <v>15163.266666666666</v>
      </c>
      <c r="G14" s="367">
        <v>14970.833333333332</v>
      </c>
      <c r="H14" s="367">
        <v>15575.73333333333</v>
      </c>
      <c r="I14" s="367">
        <v>15768.166666666664</v>
      </c>
      <c r="J14" s="367">
        <v>15878.183333333329</v>
      </c>
      <c r="K14" s="392">
        <v>15658.15</v>
      </c>
      <c r="L14" s="392">
        <v>15355.7</v>
      </c>
      <c r="M14" s="395"/>
    </row>
    <row r="15" spans="1:15">
      <c r="A15" s="389">
        <v>6</v>
      </c>
      <c r="B15" s="365" t="s">
        <v>226</v>
      </c>
      <c r="C15" s="392">
        <v>3301.85</v>
      </c>
      <c r="D15" s="367">
        <v>3323.5499999999997</v>
      </c>
      <c r="E15" s="367">
        <v>3273.9999999999995</v>
      </c>
      <c r="F15" s="367">
        <v>3246.1499999999996</v>
      </c>
      <c r="G15" s="367">
        <v>3196.5999999999995</v>
      </c>
      <c r="H15" s="367">
        <v>3351.3999999999996</v>
      </c>
      <c r="I15" s="367">
        <v>3400.95</v>
      </c>
      <c r="J15" s="367">
        <v>3428.7999999999997</v>
      </c>
      <c r="K15" s="392">
        <v>3373.1</v>
      </c>
      <c r="L15" s="392">
        <v>3295.7</v>
      </c>
      <c r="M15" s="395"/>
    </row>
    <row r="16" spans="1:15">
      <c r="A16" s="389">
        <v>7</v>
      </c>
      <c r="B16" s="365" t="s">
        <v>227</v>
      </c>
      <c r="C16" s="392">
        <v>4595.6499999999996</v>
      </c>
      <c r="D16" s="367">
        <v>4616.2</v>
      </c>
      <c r="E16" s="367">
        <v>4568.5999999999995</v>
      </c>
      <c r="F16" s="367">
        <v>4541.5499999999993</v>
      </c>
      <c r="G16" s="367">
        <v>4493.9499999999989</v>
      </c>
      <c r="H16" s="367">
        <v>4643.25</v>
      </c>
      <c r="I16" s="367">
        <v>4690.8500000000004</v>
      </c>
      <c r="J16" s="367">
        <v>4717.9000000000005</v>
      </c>
      <c r="K16" s="392">
        <v>4663.8</v>
      </c>
      <c r="L16" s="392">
        <v>4589.1499999999996</v>
      </c>
      <c r="M16" s="395"/>
    </row>
    <row r="17" spans="1:13">
      <c r="A17" s="389">
        <v>8</v>
      </c>
      <c r="B17" s="365" t="s">
        <v>39</v>
      </c>
      <c r="C17" s="365">
        <v>1506.4</v>
      </c>
      <c r="D17" s="367">
        <v>1516.4833333333333</v>
      </c>
      <c r="E17" s="367">
        <v>1488.9666666666667</v>
      </c>
      <c r="F17" s="367">
        <v>1471.5333333333333</v>
      </c>
      <c r="G17" s="367">
        <v>1444.0166666666667</v>
      </c>
      <c r="H17" s="367">
        <v>1533.9166666666667</v>
      </c>
      <c r="I17" s="367">
        <v>1561.4333333333336</v>
      </c>
      <c r="J17" s="367">
        <v>1578.8666666666668</v>
      </c>
      <c r="K17" s="365">
        <v>1544</v>
      </c>
      <c r="L17" s="365">
        <v>1499.05</v>
      </c>
      <c r="M17" s="365">
        <v>6.3528700000000002</v>
      </c>
    </row>
    <row r="18" spans="1:13">
      <c r="A18" s="389">
        <v>9</v>
      </c>
      <c r="B18" s="365" t="s">
        <v>228</v>
      </c>
      <c r="C18" s="365">
        <v>689.5</v>
      </c>
      <c r="D18" s="367">
        <v>687.5</v>
      </c>
      <c r="E18" s="367">
        <v>678</v>
      </c>
      <c r="F18" s="367">
        <v>666.5</v>
      </c>
      <c r="G18" s="367">
        <v>657</v>
      </c>
      <c r="H18" s="367">
        <v>699</v>
      </c>
      <c r="I18" s="367">
        <v>708.5</v>
      </c>
      <c r="J18" s="367">
        <v>720</v>
      </c>
      <c r="K18" s="365">
        <v>697</v>
      </c>
      <c r="L18" s="365">
        <v>676</v>
      </c>
      <c r="M18" s="365">
        <v>2.67306</v>
      </c>
    </row>
    <row r="19" spans="1:13">
      <c r="A19" s="389">
        <v>10</v>
      </c>
      <c r="B19" s="365" t="s">
        <v>42</v>
      </c>
      <c r="C19" s="365">
        <v>386.15</v>
      </c>
      <c r="D19" s="367">
        <v>387.61666666666662</v>
      </c>
      <c r="E19" s="367">
        <v>384.03333333333325</v>
      </c>
      <c r="F19" s="367">
        <v>381.91666666666663</v>
      </c>
      <c r="G19" s="367">
        <v>378.33333333333326</v>
      </c>
      <c r="H19" s="367">
        <v>389.73333333333323</v>
      </c>
      <c r="I19" s="367">
        <v>393.31666666666661</v>
      </c>
      <c r="J19" s="367">
        <v>395.43333333333322</v>
      </c>
      <c r="K19" s="365">
        <v>391.2</v>
      </c>
      <c r="L19" s="365">
        <v>385.5</v>
      </c>
      <c r="M19" s="365">
        <v>12.06504</v>
      </c>
    </row>
    <row r="20" spans="1:13">
      <c r="A20" s="389">
        <v>11</v>
      </c>
      <c r="B20" s="365" t="s">
        <v>44</v>
      </c>
      <c r="C20" s="365">
        <v>68.7</v>
      </c>
      <c r="D20" s="367">
        <v>69.7</v>
      </c>
      <c r="E20" s="367">
        <v>67.300000000000011</v>
      </c>
      <c r="F20" s="367">
        <v>65.900000000000006</v>
      </c>
      <c r="G20" s="367">
        <v>63.500000000000014</v>
      </c>
      <c r="H20" s="367">
        <v>71.100000000000009</v>
      </c>
      <c r="I20" s="367">
        <v>73.500000000000014</v>
      </c>
      <c r="J20" s="367">
        <v>74.900000000000006</v>
      </c>
      <c r="K20" s="365">
        <v>72.099999999999994</v>
      </c>
      <c r="L20" s="365">
        <v>68.3</v>
      </c>
      <c r="M20" s="365">
        <v>85.598820000000003</v>
      </c>
    </row>
    <row r="21" spans="1:13">
      <c r="A21" s="389">
        <v>12</v>
      </c>
      <c r="B21" s="365" t="s">
        <v>229</v>
      </c>
      <c r="C21" s="365">
        <v>86.85</v>
      </c>
      <c r="D21" s="367">
        <v>87.016666666666652</v>
      </c>
      <c r="E21" s="367">
        <v>85.433333333333309</v>
      </c>
      <c r="F21" s="367">
        <v>84.016666666666652</v>
      </c>
      <c r="G21" s="367">
        <v>82.433333333333309</v>
      </c>
      <c r="H21" s="367">
        <v>88.433333333333309</v>
      </c>
      <c r="I21" s="367">
        <v>90.016666666666652</v>
      </c>
      <c r="J21" s="367">
        <v>91.433333333333309</v>
      </c>
      <c r="K21" s="365">
        <v>88.6</v>
      </c>
      <c r="L21" s="365">
        <v>85.6</v>
      </c>
      <c r="M21" s="365">
        <v>62.580410000000001</v>
      </c>
    </row>
    <row r="22" spans="1:13">
      <c r="A22" s="389">
        <v>13</v>
      </c>
      <c r="B22" s="365" t="s">
        <v>230</v>
      </c>
      <c r="C22" s="365">
        <v>204.6</v>
      </c>
      <c r="D22" s="367">
        <v>210.93333333333331</v>
      </c>
      <c r="E22" s="367">
        <v>194.16666666666663</v>
      </c>
      <c r="F22" s="367">
        <v>183.73333333333332</v>
      </c>
      <c r="G22" s="367">
        <v>166.96666666666664</v>
      </c>
      <c r="H22" s="367">
        <v>221.36666666666662</v>
      </c>
      <c r="I22" s="367">
        <v>238.13333333333333</v>
      </c>
      <c r="J22" s="367">
        <v>248.56666666666661</v>
      </c>
      <c r="K22" s="365">
        <v>227.7</v>
      </c>
      <c r="L22" s="365">
        <v>200.5</v>
      </c>
      <c r="M22" s="365">
        <v>4.6814</v>
      </c>
    </row>
    <row r="23" spans="1:13">
      <c r="A23" s="389">
        <v>14</v>
      </c>
      <c r="B23" s="365" t="s">
        <v>231</v>
      </c>
      <c r="C23" s="365">
        <v>988.8</v>
      </c>
      <c r="D23" s="367">
        <v>992.26666666666677</v>
      </c>
      <c r="E23" s="367">
        <v>981.53333333333353</v>
      </c>
      <c r="F23" s="367">
        <v>974.26666666666677</v>
      </c>
      <c r="G23" s="367">
        <v>963.53333333333353</v>
      </c>
      <c r="H23" s="367">
        <v>999.53333333333353</v>
      </c>
      <c r="I23" s="367">
        <v>1010.2666666666669</v>
      </c>
      <c r="J23" s="367">
        <v>1017.5333333333335</v>
      </c>
      <c r="K23" s="365">
        <v>1003</v>
      </c>
      <c r="L23" s="365">
        <v>985</v>
      </c>
      <c r="M23" s="365">
        <v>0.91434000000000004</v>
      </c>
    </row>
    <row r="24" spans="1:13">
      <c r="A24" s="389">
        <v>15</v>
      </c>
      <c r="B24" s="365" t="s">
        <v>232</v>
      </c>
      <c r="C24" s="365">
        <v>2034.25</v>
      </c>
      <c r="D24" s="367">
        <v>2029.2166666666665</v>
      </c>
      <c r="E24" s="367">
        <v>2010.1333333333328</v>
      </c>
      <c r="F24" s="367">
        <v>1986.0166666666662</v>
      </c>
      <c r="G24" s="367">
        <v>1966.9333333333325</v>
      </c>
      <c r="H24" s="367">
        <v>2053.333333333333</v>
      </c>
      <c r="I24" s="367">
        <v>2072.4166666666665</v>
      </c>
      <c r="J24" s="367">
        <v>2096.5333333333333</v>
      </c>
      <c r="K24" s="365">
        <v>2048.3000000000002</v>
      </c>
      <c r="L24" s="365">
        <v>2005.1</v>
      </c>
      <c r="M24" s="365">
        <v>0.10123</v>
      </c>
    </row>
    <row r="25" spans="1:13">
      <c r="A25" s="389">
        <v>16</v>
      </c>
      <c r="B25" s="365" t="s">
        <v>233</v>
      </c>
      <c r="C25" s="365">
        <v>25.95</v>
      </c>
      <c r="D25" s="367">
        <v>25.849999999999998</v>
      </c>
      <c r="E25" s="367">
        <v>24.099999999999994</v>
      </c>
      <c r="F25" s="367">
        <v>22.249999999999996</v>
      </c>
      <c r="G25" s="367">
        <v>20.499999999999993</v>
      </c>
      <c r="H25" s="367">
        <v>27.699999999999996</v>
      </c>
      <c r="I25" s="367">
        <v>29.450000000000003</v>
      </c>
      <c r="J25" s="367">
        <v>31.299999999999997</v>
      </c>
      <c r="K25" s="365">
        <v>27.6</v>
      </c>
      <c r="L25" s="365">
        <v>24</v>
      </c>
      <c r="M25" s="365">
        <v>62.148960000000002</v>
      </c>
    </row>
    <row r="26" spans="1:13">
      <c r="A26" s="389">
        <v>17</v>
      </c>
      <c r="B26" s="365" t="s">
        <v>46</v>
      </c>
      <c r="C26" s="365">
        <v>654.20000000000005</v>
      </c>
      <c r="D26" s="367">
        <v>659.63333333333333</v>
      </c>
      <c r="E26" s="367">
        <v>645.06666666666661</v>
      </c>
      <c r="F26" s="367">
        <v>635.93333333333328</v>
      </c>
      <c r="G26" s="367">
        <v>621.36666666666656</v>
      </c>
      <c r="H26" s="367">
        <v>668.76666666666665</v>
      </c>
      <c r="I26" s="367">
        <v>683.33333333333348</v>
      </c>
      <c r="J26" s="367">
        <v>692.4666666666667</v>
      </c>
      <c r="K26" s="365">
        <v>674.2</v>
      </c>
      <c r="L26" s="365">
        <v>650.5</v>
      </c>
      <c r="M26" s="365">
        <v>3.7427299999999999</v>
      </c>
    </row>
    <row r="27" spans="1:13">
      <c r="A27" s="389">
        <v>18</v>
      </c>
      <c r="B27" s="365" t="s">
        <v>47</v>
      </c>
      <c r="C27" s="365">
        <v>202.25</v>
      </c>
      <c r="D27" s="367">
        <v>202.38333333333333</v>
      </c>
      <c r="E27" s="367">
        <v>199.86666666666665</v>
      </c>
      <c r="F27" s="367">
        <v>197.48333333333332</v>
      </c>
      <c r="G27" s="367">
        <v>194.96666666666664</v>
      </c>
      <c r="H27" s="367">
        <v>204.76666666666665</v>
      </c>
      <c r="I27" s="367">
        <v>207.2833333333333</v>
      </c>
      <c r="J27" s="367">
        <v>209.66666666666666</v>
      </c>
      <c r="K27" s="365">
        <v>204.9</v>
      </c>
      <c r="L27" s="365">
        <v>200</v>
      </c>
      <c r="M27" s="365">
        <v>21.8187</v>
      </c>
    </row>
    <row r="28" spans="1:13">
      <c r="A28" s="389">
        <v>19</v>
      </c>
      <c r="B28" s="365" t="s">
        <v>48</v>
      </c>
      <c r="C28" s="365">
        <v>1418.6</v>
      </c>
      <c r="D28" s="367">
        <v>1433.8333333333333</v>
      </c>
      <c r="E28" s="367">
        <v>1399.7666666666664</v>
      </c>
      <c r="F28" s="367">
        <v>1380.9333333333332</v>
      </c>
      <c r="G28" s="367">
        <v>1346.8666666666663</v>
      </c>
      <c r="H28" s="367">
        <v>1452.6666666666665</v>
      </c>
      <c r="I28" s="367">
        <v>1486.7333333333336</v>
      </c>
      <c r="J28" s="367">
        <v>1505.5666666666666</v>
      </c>
      <c r="K28" s="365">
        <v>1467.9</v>
      </c>
      <c r="L28" s="365">
        <v>1415</v>
      </c>
      <c r="M28" s="365">
        <v>5.0462999999999996</v>
      </c>
    </row>
    <row r="29" spans="1:13">
      <c r="A29" s="389">
        <v>20</v>
      </c>
      <c r="B29" s="365" t="s">
        <v>49</v>
      </c>
      <c r="C29" s="365">
        <v>165.15</v>
      </c>
      <c r="D29" s="367">
        <v>166.15</v>
      </c>
      <c r="E29" s="367">
        <v>163.5</v>
      </c>
      <c r="F29" s="367">
        <v>161.85</v>
      </c>
      <c r="G29" s="367">
        <v>159.19999999999999</v>
      </c>
      <c r="H29" s="367">
        <v>167.8</v>
      </c>
      <c r="I29" s="367">
        <v>170.45000000000005</v>
      </c>
      <c r="J29" s="367">
        <v>172.10000000000002</v>
      </c>
      <c r="K29" s="365">
        <v>168.8</v>
      </c>
      <c r="L29" s="365">
        <v>164.5</v>
      </c>
      <c r="M29" s="365">
        <v>25.663049999999998</v>
      </c>
    </row>
    <row r="30" spans="1:13">
      <c r="A30" s="389">
        <v>21</v>
      </c>
      <c r="B30" s="365" t="s">
        <v>50</v>
      </c>
      <c r="C30" s="365">
        <v>76.55</v>
      </c>
      <c r="D30" s="367">
        <v>77.166666666666671</v>
      </c>
      <c r="E30" s="367">
        <v>75.083333333333343</v>
      </c>
      <c r="F30" s="367">
        <v>73.616666666666674</v>
      </c>
      <c r="G30" s="367">
        <v>71.533333333333346</v>
      </c>
      <c r="H30" s="367">
        <v>78.63333333333334</v>
      </c>
      <c r="I30" s="367">
        <v>80.716666666666683</v>
      </c>
      <c r="J30" s="367">
        <v>82.183333333333337</v>
      </c>
      <c r="K30" s="365">
        <v>79.25</v>
      </c>
      <c r="L30" s="365">
        <v>75.7</v>
      </c>
      <c r="M30" s="365">
        <v>283.84174999999999</v>
      </c>
    </row>
    <row r="31" spans="1:13">
      <c r="A31" s="389">
        <v>22</v>
      </c>
      <c r="B31" s="365" t="s">
        <v>52</v>
      </c>
      <c r="C31" s="365">
        <v>1794.85</v>
      </c>
      <c r="D31" s="367">
        <v>1804.1499999999999</v>
      </c>
      <c r="E31" s="367">
        <v>1781.4999999999998</v>
      </c>
      <c r="F31" s="367">
        <v>1768.1499999999999</v>
      </c>
      <c r="G31" s="367">
        <v>1745.4999999999998</v>
      </c>
      <c r="H31" s="367">
        <v>1817.4999999999998</v>
      </c>
      <c r="I31" s="367">
        <v>1840.1499999999999</v>
      </c>
      <c r="J31" s="367">
        <v>1853.4999999999998</v>
      </c>
      <c r="K31" s="365">
        <v>1826.8</v>
      </c>
      <c r="L31" s="365">
        <v>1790.8</v>
      </c>
      <c r="M31" s="365">
        <v>10.77136</v>
      </c>
    </row>
    <row r="32" spans="1:13">
      <c r="A32" s="389">
        <v>23</v>
      </c>
      <c r="B32" s="365" t="s">
        <v>54</v>
      </c>
      <c r="C32" s="365">
        <v>439.95</v>
      </c>
      <c r="D32" s="367">
        <v>444.23333333333335</v>
      </c>
      <c r="E32" s="367">
        <v>432.2166666666667</v>
      </c>
      <c r="F32" s="367">
        <v>424.48333333333335</v>
      </c>
      <c r="G32" s="367">
        <v>412.4666666666667</v>
      </c>
      <c r="H32" s="367">
        <v>451.9666666666667</v>
      </c>
      <c r="I32" s="367">
        <v>463.98333333333335</v>
      </c>
      <c r="J32" s="367">
        <v>471.7166666666667</v>
      </c>
      <c r="K32" s="365">
        <v>456.25</v>
      </c>
      <c r="L32" s="365">
        <v>436.5</v>
      </c>
      <c r="M32" s="365">
        <v>31.891839999999998</v>
      </c>
    </row>
    <row r="33" spans="1:13">
      <c r="A33" s="389">
        <v>24</v>
      </c>
      <c r="B33" s="365" t="s">
        <v>234</v>
      </c>
      <c r="C33" s="365">
        <v>1968.85</v>
      </c>
      <c r="D33" s="367">
        <v>1979.6166666666668</v>
      </c>
      <c r="E33" s="367">
        <v>1949.2333333333336</v>
      </c>
      <c r="F33" s="367">
        <v>1929.6166666666668</v>
      </c>
      <c r="G33" s="367">
        <v>1899.2333333333336</v>
      </c>
      <c r="H33" s="367">
        <v>1999.2333333333336</v>
      </c>
      <c r="I33" s="367">
        <v>2029.6166666666668</v>
      </c>
      <c r="J33" s="367">
        <v>2049.2333333333336</v>
      </c>
      <c r="K33" s="365">
        <v>2010</v>
      </c>
      <c r="L33" s="365">
        <v>1960</v>
      </c>
      <c r="M33" s="365">
        <v>3.7236500000000001</v>
      </c>
    </row>
    <row r="34" spans="1:13">
      <c r="A34" s="389">
        <v>25</v>
      </c>
      <c r="B34" s="365" t="s">
        <v>56</v>
      </c>
      <c r="C34" s="365">
        <v>725.5</v>
      </c>
      <c r="D34" s="367">
        <v>728.06666666666661</v>
      </c>
      <c r="E34" s="367">
        <v>720.23333333333323</v>
      </c>
      <c r="F34" s="367">
        <v>714.96666666666658</v>
      </c>
      <c r="G34" s="367">
        <v>707.13333333333321</v>
      </c>
      <c r="H34" s="367">
        <v>733.33333333333326</v>
      </c>
      <c r="I34" s="367">
        <v>741.16666666666674</v>
      </c>
      <c r="J34" s="367">
        <v>746.43333333333328</v>
      </c>
      <c r="K34" s="365">
        <v>735.9</v>
      </c>
      <c r="L34" s="365">
        <v>722.8</v>
      </c>
      <c r="M34" s="365">
        <v>74.271960000000007</v>
      </c>
    </row>
    <row r="35" spans="1:13">
      <c r="A35" s="389">
        <v>26</v>
      </c>
      <c r="B35" s="365" t="s">
        <v>57</v>
      </c>
      <c r="C35" s="365">
        <v>3245.55</v>
      </c>
      <c r="D35" s="367">
        <v>3256.6333333333337</v>
      </c>
      <c r="E35" s="367">
        <v>3224.4666666666672</v>
      </c>
      <c r="F35" s="367">
        <v>3203.3833333333337</v>
      </c>
      <c r="G35" s="367">
        <v>3171.2166666666672</v>
      </c>
      <c r="H35" s="367">
        <v>3277.7166666666672</v>
      </c>
      <c r="I35" s="367">
        <v>3309.8833333333341</v>
      </c>
      <c r="J35" s="367">
        <v>3330.9666666666672</v>
      </c>
      <c r="K35" s="365">
        <v>3288.8</v>
      </c>
      <c r="L35" s="365">
        <v>3235.55</v>
      </c>
      <c r="M35" s="365">
        <v>4.8387099999999998</v>
      </c>
    </row>
    <row r="36" spans="1:13">
      <c r="A36" s="389">
        <v>27</v>
      </c>
      <c r="B36" s="365" t="s">
        <v>60</v>
      </c>
      <c r="C36" s="365">
        <v>4159.45</v>
      </c>
      <c r="D36" s="367">
        <v>4182.4833333333336</v>
      </c>
      <c r="E36" s="367">
        <v>4124.9666666666672</v>
      </c>
      <c r="F36" s="367">
        <v>4090.4833333333336</v>
      </c>
      <c r="G36" s="367">
        <v>4032.9666666666672</v>
      </c>
      <c r="H36" s="367">
        <v>4216.9666666666672</v>
      </c>
      <c r="I36" s="367">
        <v>4274.4833333333336</v>
      </c>
      <c r="J36" s="367">
        <v>4308.9666666666672</v>
      </c>
      <c r="K36" s="365">
        <v>4240</v>
      </c>
      <c r="L36" s="365">
        <v>4148</v>
      </c>
      <c r="M36" s="365">
        <v>15.09693</v>
      </c>
    </row>
    <row r="37" spans="1:13">
      <c r="A37" s="389">
        <v>28</v>
      </c>
      <c r="B37" s="365" t="s">
        <v>59</v>
      </c>
      <c r="C37" s="365">
        <v>8818.85</v>
      </c>
      <c r="D37" s="367">
        <v>8839.6166666666668</v>
      </c>
      <c r="E37" s="367">
        <v>8729.2333333333336</v>
      </c>
      <c r="F37" s="367">
        <v>8639.6166666666668</v>
      </c>
      <c r="G37" s="367">
        <v>8529.2333333333336</v>
      </c>
      <c r="H37" s="367">
        <v>8929.2333333333336</v>
      </c>
      <c r="I37" s="367">
        <v>9039.6166666666686</v>
      </c>
      <c r="J37" s="367">
        <v>9129.2333333333336</v>
      </c>
      <c r="K37" s="365">
        <v>8950</v>
      </c>
      <c r="L37" s="365">
        <v>8750</v>
      </c>
      <c r="M37" s="365">
        <v>2.9490400000000001</v>
      </c>
    </row>
    <row r="38" spans="1:13">
      <c r="A38" s="389">
        <v>29</v>
      </c>
      <c r="B38" s="365" t="s">
        <v>235</v>
      </c>
      <c r="C38" s="365">
        <v>3777.1</v>
      </c>
      <c r="D38" s="367">
        <v>3814.75</v>
      </c>
      <c r="E38" s="367">
        <v>3725.55</v>
      </c>
      <c r="F38" s="367">
        <v>3674</v>
      </c>
      <c r="G38" s="367">
        <v>3584.8</v>
      </c>
      <c r="H38" s="367">
        <v>3866.3</v>
      </c>
      <c r="I38" s="367">
        <v>3955.5</v>
      </c>
      <c r="J38" s="367">
        <v>4007.05</v>
      </c>
      <c r="K38" s="365">
        <v>3903.95</v>
      </c>
      <c r="L38" s="365">
        <v>3763.2</v>
      </c>
      <c r="M38" s="365">
        <v>0.34833999999999998</v>
      </c>
    </row>
    <row r="39" spans="1:13">
      <c r="A39" s="389">
        <v>30</v>
      </c>
      <c r="B39" s="365" t="s">
        <v>61</v>
      </c>
      <c r="C39" s="365">
        <v>850.75</v>
      </c>
      <c r="D39" s="367">
        <v>855.73333333333323</v>
      </c>
      <c r="E39" s="367">
        <v>840.46666666666647</v>
      </c>
      <c r="F39" s="367">
        <v>830.18333333333328</v>
      </c>
      <c r="G39" s="367">
        <v>814.91666666666652</v>
      </c>
      <c r="H39" s="367">
        <v>866.01666666666642</v>
      </c>
      <c r="I39" s="367">
        <v>881.28333333333308</v>
      </c>
      <c r="J39" s="367">
        <v>891.56666666666638</v>
      </c>
      <c r="K39" s="365">
        <v>871</v>
      </c>
      <c r="L39" s="365">
        <v>845.45</v>
      </c>
      <c r="M39" s="365">
        <v>1.35534</v>
      </c>
    </row>
    <row r="40" spans="1:13">
      <c r="A40" s="389">
        <v>31</v>
      </c>
      <c r="B40" s="365" t="s">
        <v>236</v>
      </c>
      <c r="C40" s="365">
        <v>550.79999999999995</v>
      </c>
      <c r="D40" s="367">
        <v>557.85</v>
      </c>
      <c r="E40" s="367">
        <v>541.45000000000005</v>
      </c>
      <c r="F40" s="367">
        <v>532.1</v>
      </c>
      <c r="G40" s="367">
        <v>515.70000000000005</v>
      </c>
      <c r="H40" s="367">
        <v>567.20000000000005</v>
      </c>
      <c r="I40" s="367">
        <v>583.59999999999991</v>
      </c>
      <c r="J40" s="367">
        <v>592.95000000000005</v>
      </c>
      <c r="K40" s="365">
        <v>574.25</v>
      </c>
      <c r="L40" s="365">
        <v>548.5</v>
      </c>
      <c r="M40" s="365">
        <v>19.793559999999999</v>
      </c>
    </row>
    <row r="41" spans="1:13">
      <c r="A41" s="389">
        <v>32</v>
      </c>
      <c r="B41" s="365" t="s">
        <v>62</v>
      </c>
      <c r="C41" s="365">
        <v>93.8</v>
      </c>
      <c r="D41" s="367">
        <v>94.766666666666652</v>
      </c>
      <c r="E41" s="367">
        <v>92.383333333333297</v>
      </c>
      <c r="F41" s="367">
        <v>90.96666666666664</v>
      </c>
      <c r="G41" s="367">
        <v>88.583333333333286</v>
      </c>
      <c r="H41" s="367">
        <v>96.183333333333309</v>
      </c>
      <c r="I41" s="367">
        <v>98.566666666666663</v>
      </c>
      <c r="J41" s="367">
        <v>99.98333333333332</v>
      </c>
      <c r="K41" s="365">
        <v>97.15</v>
      </c>
      <c r="L41" s="365">
        <v>93.35</v>
      </c>
      <c r="M41" s="365">
        <v>362.65152</v>
      </c>
    </row>
    <row r="42" spans="1:13">
      <c r="A42" s="389">
        <v>33</v>
      </c>
      <c r="B42" s="365" t="s">
        <v>63</v>
      </c>
      <c r="C42" s="365">
        <v>66.45</v>
      </c>
      <c r="D42" s="367">
        <v>67.25</v>
      </c>
      <c r="E42" s="367">
        <v>65.3</v>
      </c>
      <c r="F42" s="367">
        <v>64.149999999999991</v>
      </c>
      <c r="G42" s="367">
        <v>62.199999999999989</v>
      </c>
      <c r="H42" s="367">
        <v>68.400000000000006</v>
      </c>
      <c r="I42" s="367">
        <v>70.349999999999994</v>
      </c>
      <c r="J42" s="367">
        <v>71.500000000000014</v>
      </c>
      <c r="K42" s="365">
        <v>69.2</v>
      </c>
      <c r="L42" s="365">
        <v>66.099999999999994</v>
      </c>
      <c r="M42" s="365">
        <v>80.766000000000005</v>
      </c>
    </row>
    <row r="43" spans="1:13">
      <c r="A43" s="389">
        <v>34</v>
      </c>
      <c r="B43" s="365" t="s">
        <v>64</v>
      </c>
      <c r="C43" s="365">
        <v>1697.75</v>
      </c>
      <c r="D43" s="367">
        <v>1709.1333333333332</v>
      </c>
      <c r="E43" s="367">
        <v>1677.2666666666664</v>
      </c>
      <c r="F43" s="367">
        <v>1656.7833333333333</v>
      </c>
      <c r="G43" s="367">
        <v>1624.9166666666665</v>
      </c>
      <c r="H43" s="367">
        <v>1729.6166666666663</v>
      </c>
      <c r="I43" s="367">
        <v>1761.4833333333331</v>
      </c>
      <c r="J43" s="367">
        <v>1781.9666666666662</v>
      </c>
      <c r="K43" s="365">
        <v>1741</v>
      </c>
      <c r="L43" s="365">
        <v>1688.65</v>
      </c>
      <c r="M43" s="365">
        <v>4.5648799999999996</v>
      </c>
    </row>
    <row r="44" spans="1:13">
      <c r="A44" s="389">
        <v>35</v>
      </c>
      <c r="B44" s="365" t="s">
        <v>67</v>
      </c>
      <c r="C44" s="365">
        <v>485.4</v>
      </c>
      <c r="D44" s="367">
        <v>492.48333333333329</v>
      </c>
      <c r="E44" s="367">
        <v>476.56666666666661</v>
      </c>
      <c r="F44" s="367">
        <v>467.73333333333329</v>
      </c>
      <c r="G44" s="367">
        <v>451.81666666666661</v>
      </c>
      <c r="H44" s="367">
        <v>501.31666666666661</v>
      </c>
      <c r="I44" s="367">
        <v>517.23333333333323</v>
      </c>
      <c r="J44" s="367">
        <v>526.06666666666661</v>
      </c>
      <c r="K44" s="365">
        <v>508.4</v>
      </c>
      <c r="L44" s="365">
        <v>483.65</v>
      </c>
      <c r="M44" s="365">
        <v>46.044269999999997</v>
      </c>
    </row>
    <row r="45" spans="1:13">
      <c r="A45" s="389">
        <v>36</v>
      </c>
      <c r="B45" s="365" t="s">
        <v>66</v>
      </c>
      <c r="C45" s="365">
        <v>109.45</v>
      </c>
      <c r="D45" s="367">
        <v>110.3</v>
      </c>
      <c r="E45" s="367">
        <v>107.8</v>
      </c>
      <c r="F45" s="367">
        <v>106.15</v>
      </c>
      <c r="G45" s="367">
        <v>103.65</v>
      </c>
      <c r="H45" s="367">
        <v>111.94999999999999</v>
      </c>
      <c r="I45" s="367">
        <v>114.44999999999999</v>
      </c>
      <c r="J45" s="367">
        <v>116.09999999999998</v>
      </c>
      <c r="K45" s="365">
        <v>112.8</v>
      </c>
      <c r="L45" s="365">
        <v>108.65</v>
      </c>
      <c r="M45" s="365">
        <v>133.85907</v>
      </c>
    </row>
    <row r="46" spans="1:13">
      <c r="A46" s="389">
        <v>37</v>
      </c>
      <c r="B46" s="365" t="s">
        <v>68</v>
      </c>
      <c r="C46" s="365">
        <v>426.65</v>
      </c>
      <c r="D46" s="367">
        <v>440.31666666666661</v>
      </c>
      <c r="E46" s="367">
        <v>407.18333333333322</v>
      </c>
      <c r="F46" s="367">
        <v>387.71666666666664</v>
      </c>
      <c r="G46" s="367">
        <v>354.58333333333326</v>
      </c>
      <c r="H46" s="367">
        <v>459.78333333333319</v>
      </c>
      <c r="I46" s="367">
        <v>492.91666666666663</v>
      </c>
      <c r="J46" s="367">
        <v>512.38333333333321</v>
      </c>
      <c r="K46" s="365">
        <v>473.45</v>
      </c>
      <c r="L46" s="365">
        <v>420.85</v>
      </c>
      <c r="M46" s="365">
        <v>70.616640000000004</v>
      </c>
    </row>
    <row r="47" spans="1:13">
      <c r="A47" s="389">
        <v>38</v>
      </c>
      <c r="B47" s="365" t="s">
        <v>71</v>
      </c>
      <c r="C47" s="365">
        <v>54.25</v>
      </c>
      <c r="D47" s="367">
        <v>54.516666666666673</v>
      </c>
      <c r="E47" s="367">
        <v>53.033333333333346</v>
      </c>
      <c r="F47" s="367">
        <v>51.81666666666667</v>
      </c>
      <c r="G47" s="367">
        <v>50.333333333333343</v>
      </c>
      <c r="H47" s="367">
        <v>55.733333333333348</v>
      </c>
      <c r="I47" s="367">
        <v>57.216666666666683</v>
      </c>
      <c r="J47" s="367">
        <v>58.433333333333351</v>
      </c>
      <c r="K47" s="365">
        <v>56</v>
      </c>
      <c r="L47" s="365">
        <v>53.3</v>
      </c>
      <c r="M47" s="365">
        <v>217.20965000000001</v>
      </c>
    </row>
    <row r="48" spans="1:13">
      <c r="A48" s="389">
        <v>39</v>
      </c>
      <c r="B48" s="365" t="s">
        <v>75</v>
      </c>
      <c r="C48" s="365">
        <v>502.75</v>
      </c>
      <c r="D48" s="367">
        <v>506.31666666666666</v>
      </c>
      <c r="E48" s="367">
        <v>496.93333333333328</v>
      </c>
      <c r="F48" s="367">
        <v>491.11666666666662</v>
      </c>
      <c r="G48" s="367">
        <v>481.73333333333323</v>
      </c>
      <c r="H48" s="367">
        <v>512.13333333333333</v>
      </c>
      <c r="I48" s="367">
        <v>521.51666666666665</v>
      </c>
      <c r="J48" s="367">
        <v>527.33333333333337</v>
      </c>
      <c r="K48" s="365">
        <v>515.70000000000005</v>
      </c>
      <c r="L48" s="365">
        <v>500.5</v>
      </c>
      <c r="M48" s="365">
        <v>98.623000000000005</v>
      </c>
    </row>
    <row r="49" spans="1:13">
      <c r="A49" s="389">
        <v>40</v>
      </c>
      <c r="B49" s="365" t="s">
        <v>70</v>
      </c>
      <c r="C49" s="365">
        <v>369.15</v>
      </c>
      <c r="D49" s="367">
        <v>370.5333333333333</v>
      </c>
      <c r="E49" s="367">
        <v>365.21666666666658</v>
      </c>
      <c r="F49" s="367">
        <v>361.2833333333333</v>
      </c>
      <c r="G49" s="367">
        <v>355.96666666666658</v>
      </c>
      <c r="H49" s="367">
        <v>374.46666666666658</v>
      </c>
      <c r="I49" s="367">
        <v>379.7833333333333</v>
      </c>
      <c r="J49" s="367">
        <v>383.71666666666658</v>
      </c>
      <c r="K49" s="365">
        <v>375.85</v>
      </c>
      <c r="L49" s="365">
        <v>366.6</v>
      </c>
      <c r="M49" s="365">
        <v>59.821019999999997</v>
      </c>
    </row>
    <row r="50" spans="1:13">
      <c r="A50" s="389">
        <v>41</v>
      </c>
      <c r="B50" s="365" t="s">
        <v>126</v>
      </c>
      <c r="C50" s="365">
        <v>218.3</v>
      </c>
      <c r="D50" s="367">
        <v>221.1</v>
      </c>
      <c r="E50" s="367">
        <v>213.2</v>
      </c>
      <c r="F50" s="367">
        <v>208.1</v>
      </c>
      <c r="G50" s="367">
        <v>200.2</v>
      </c>
      <c r="H50" s="367">
        <v>226.2</v>
      </c>
      <c r="I50" s="367">
        <v>234.10000000000002</v>
      </c>
      <c r="J50" s="367">
        <v>239.2</v>
      </c>
      <c r="K50" s="365">
        <v>229</v>
      </c>
      <c r="L50" s="365">
        <v>216</v>
      </c>
      <c r="M50" s="365">
        <v>84.525149999999996</v>
      </c>
    </row>
    <row r="51" spans="1:13">
      <c r="A51" s="389">
        <v>42</v>
      </c>
      <c r="B51" s="365" t="s">
        <v>72</v>
      </c>
      <c r="C51" s="365">
        <v>265</v>
      </c>
      <c r="D51" s="367">
        <v>265.2</v>
      </c>
      <c r="E51" s="367">
        <v>261.89999999999998</v>
      </c>
      <c r="F51" s="367">
        <v>258.8</v>
      </c>
      <c r="G51" s="367">
        <v>255.5</v>
      </c>
      <c r="H51" s="367">
        <v>268.29999999999995</v>
      </c>
      <c r="I51" s="367">
        <v>271.60000000000002</v>
      </c>
      <c r="J51" s="367">
        <v>274.69999999999993</v>
      </c>
      <c r="K51" s="365">
        <v>268.5</v>
      </c>
      <c r="L51" s="365">
        <v>262.10000000000002</v>
      </c>
      <c r="M51" s="365">
        <v>33.803069999999998</v>
      </c>
    </row>
    <row r="52" spans="1:13">
      <c r="A52" s="389">
        <v>43</v>
      </c>
      <c r="B52" s="365" t="s">
        <v>237</v>
      </c>
      <c r="C52" s="365">
        <v>1201.25</v>
      </c>
      <c r="D52" s="367">
        <v>1210.0166666666667</v>
      </c>
      <c r="E52" s="367">
        <v>1172.0333333333333</v>
      </c>
      <c r="F52" s="367">
        <v>1142.8166666666666</v>
      </c>
      <c r="G52" s="367">
        <v>1104.8333333333333</v>
      </c>
      <c r="H52" s="367">
        <v>1239.2333333333333</v>
      </c>
      <c r="I52" s="367">
        <v>1277.2166666666665</v>
      </c>
      <c r="J52" s="367">
        <v>1306.4333333333334</v>
      </c>
      <c r="K52" s="365">
        <v>1248</v>
      </c>
      <c r="L52" s="365">
        <v>1180.8</v>
      </c>
      <c r="M52" s="365">
        <v>3.67624</v>
      </c>
    </row>
    <row r="53" spans="1:13">
      <c r="A53" s="389">
        <v>44</v>
      </c>
      <c r="B53" s="365" t="s">
        <v>73</v>
      </c>
      <c r="C53" s="365">
        <v>15353.85</v>
      </c>
      <c r="D53" s="367">
        <v>15313.966666666665</v>
      </c>
      <c r="E53" s="367">
        <v>15092.933333333331</v>
      </c>
      <c r="F53" s="367">
        <v>14832.016666666665</v>
      </c>
      <c r="G53" s="367">
        <v>14610.98333333333</v>
      </c>
      <c r="H53" s="367">
        <v>15574.883333333331</v>
      </c>
      <c r="I53" s="367">
        <v>15795.916666666668</v>
      </c>
      <c r="J53" s="367">
        <v>16056.833333333332</v>
      </c>
      <c r="K53" s="365">
        <v>15535</v>
      </c>
      <c r="L53" s="365">
        <v>15053.05</v>
      </c>
      <c r="M53" s="365">
        <v>0.17291999999999999</v>
      </c>
    </row>
    <row r="54" spans="1:13">
      <c r="A54" s="389">
        <v>45</v>
      </c>
      <c r="B54" s="365" t="s">
        <v>76</v>
      </c>
      <c r="C54" s="365">
        <v>3158</v>
      </c>
      <c r="D54" s="367">
        <v>3182.15</v>
      </c>
      <c r="E54" s="367">
        <v>3118.8500000000004</v>
      </c>
      <c r="F54" s="367">
        <v>3079.7000000000003</v>
      </c>
      <c r="G54" s="367">
        <v>3016.4000000000005</v>
      </c>
      <c r="H54" s="367">
        <v>3221.3</v>
      </c>
      <c r="I54" s="367">
        <v>3284.6000000000004</v>
      </c>
      <c r="J54" s="367">
        <v>3323.75</v>
      </c>
      <c r="K54" s="365">
        <v>3245.45</v>
      </c>
      <c r="L54" s="365">
        <v>3143</v>
      </c>
      <c r="M54" s="365">
        <v>3.7618200000000002</v>
      </c>
    </row>
    <row r="55" spans="1:13">
      <c r="A55" s="389">
        <v>46</v>
      </c>
      <c r="B55" s="365" t="s">
        <v>82</v>
      </c>
      <c r="C55" s="365">
        <v>766.7</v>
      </c>
      <c r="D55" s="367">
        <v>770.1</v>
      </c>
      <c r="E55" s="367">
        <v>760.7</v>
      </c>
      <c r="F55" s="367">
        <v>754.7</v>
      </c>
      <c r="G55" s="367">
        <v>745.30000000000007</v>
      </c>
      <c r="H55" s="367">
        <v>776.1</v>
      </c>
      <c r="I55" s="367">
        <v>785.49999999999989</v>
      </c>
      <c r="J55" s="367">
        <v>791.5</v>
      </c>
      <c r="K55" s="365">
        <v>779.5</v>
      </c>
      <c r="L55" s="365">
        <v>764.1</v>
      </c>
      <c r="M55" s="365">
        <v>2.2453599999999998</v>
      </c>
    </row>
    <row r="56" spans="1:13">
      <c r="A56" s="389">
        <v>47</v>
      </c>
      <c r="B56" s="365" t="s">
        <v>77</v>
      </c>
      <c r="C56" s="365">
        <v>232.4</v>
      </c>
      <c r="D56" s="367">
        <v>234.01666666666665</v>
      </c>
      <c r="E56" s="367">
        <v>229.8833333333333</v>
      </c>
      <c r="F56" s="367">
        <v>227.36666666666665</v>
      </c>
      <c r="G56" s="367">
        <v>223.23333333333329</v>
      </c>
      <c r="H56" s="367">
        <v>236.5333333333333</v>
      </c>
      <c r="I56" s="367">
        <v>240.66666666666663</v>
      </c>
      <c r="J56" s="367">
        <v>243.18333333333331</v>
      </c>
      <c r="K56" s="365">
        <v>238.15</v>
      </c>
      <c r="L56" s="365">
        <v>231.5</v>
      </c>
      <c r="M56" s="365">
        <v>7.7180799999999996</v>
      </c>
    </row>
    <row r="57" spans="1:13">
      <c r="A57" s="389">
        <v>48</v>
      </c>
      <c r="B57" s="365" t="s">
        <v>78</v>
      </c>
      <c r="C57" s="365">
        <v>201.35</v>
      </c>
      <c r="D57" s="367">
        <v>203.66666666666666</v>
      </c>
      <c r="E57" s="367">
        <v>198.08333333333331</v>
      </c>
      <c r="F57" s="367">
        <v>194.81666666666666</v>
      </c>
      <c r="G57" s="367">
        <v>189.23333333333332</v>
      </c>
      <c r="H57" s="367">
        <v>206.93333333333331</v>
      </c>
      <c r="I57" s="367">
        <v>212.51666666666662</v>
      </c>
      <c r="J57" s="367">
        <v>215.7833333333333</v>
      </c>
      <c r="K57" s="365">
        <v>209.25</v>
      </c>
      <c r="L57" s="365">
        <v>200.4</v>
      </c>
      <c r="M57" s="365">
        <v>76.912139999999994</v>
      </c>
    </row>
    <row r="58" spans="1:13">
      <c r="A58" s="389">
        <v>49</v>
      </c>
      <c r="B58" s="365" t="s">
        <v>79</v>
      </c>
      <c r="C58" s="365">
        <v>146.15</v>
      </c>
      <c r="D58" s="367">
        <v>148.1</v>
      </c>
      <c r="E58" s="367">
        <v>143.79999999999998</v>
      </c>
      <c r="F58" s="367">
        <v>141.44999999999999</v>
      </c>
      <c r="G58" s="367">
        <v>137.14999999999998</v>
      </c>
      <c r="H58" s="367">
        <v>150.44999999999999</v>
      </c>
      <c r="I58" s="367">
        <v>154.75</v>
      </c>
      <c r="J58" s="367">
        <v>157.1</v>
      </c>
      <c r="K58" s="365">
        <v>152.4</v>
      </c>
      <c r="L58" s="365">
        <v>145.75</v>
      </c>
      <c r="M58" s="365">
        <v>13.44378</v>
      </c>
    </row>
    <row r="59" spans="1:13">
      <c r="A59" s="389">
        <v>50</v>
      </c>
      <c r="B59" s="365" t="s">
        <v>83</v>
      </c>
      <c r="C59" s="365">
        <v>296.64999999999998</v>
      </c>
      <c r="D59" s="367">
        <v>297.45</v>
      </c>
      <c r="E59" s="367">
        <v>293.89999999999998</v>
      </c>
      <c r="F59" s="367">
        <v>291.14999999999998</v>
      </c>
      <c r="G59" s="367">
        <v>287.59999999999997</v>
      </c>
      <c r="H59" s="367">
        <v>300.2</v>
      </c>
      <c r="I59" s="367">
        <v>303.75000000000006</v>
      </c>
      <c r="J59" s="367">
        <v>306.5</v>
      </c>
      <c r="K59" s="365">
        <v>301</v>
      </c>
      <c r="L59" s="365">
        <v>294.7</v>
      </c>
      <c r="M59" s="365">
        <v>9.0383399999999998</v>
      </c>
    </row>
    <row r="60" spans="1:13">
      <c r="A60" s="389">
        <v>51</v>
      </c>
      <c r="B60" s="365" t="s">
        <v>84</v>
      </c>
      <c r="C60" s="365">
        <v>462.5</v>
      </c>
      <c r="D60" s="367">
        <v>464.61666666666662</v>
      </c>
      <c r="E60" s="367">
        <v>459.13333333333321</v>
      </c>
      <c r="F60" s="367">
        <v>455.76666666666659</v>
      </c>
      <c r="G60" s="367">
        <v>450.28333333333319</v>
      </c>
      <c r="H60" s="367">
        <v>467.98333333333323</v>
      </c>
      <c r="I60" s="367">
        <v>473.4666666666667</v>
      </c>
      <c r="J60" s="367">
        <v>476.83333333333326</v>
      </c>
      <c r="K60" s="365">
        <v>470.1</v>
      </c>
      <c r="L60" s="365">
        <v>461.25</v>
      </c>
      <c r="M60" s="365">
        <v>43.000749999999996</v>
      </c>
    </row>
    <row r="61" spans="1:13">
      <c r="A61" s="389">
        <v>52</v>
      </c>
      <c r="B61" s="365" t="s">
        <v>238</v>
      </c>
      <c r="C61" s="365">
        <v>213.35</v>
      </c>
      <c r="D61" s="367">
        <v>212.63333333333335</v>
      </c>
      <c r="E61" s="367">
        <v>210.76666666666671</v>
      </c>
      <c r="F61" s="367">
        <v>208.18333333333337</v>
      </c>
      <c r="G61" s="367">
        <v>206.31666666666672</v>
      </c>
      <c r="H61" s="367">
        <v>215.2166666666667</v>
      </c>
      <c r="I61" s="367">
        <v>217.08333333333331</v>
      </c>
      <c r="J61" s="367">
        <v>219.66666666666669</v>
      </c>
      <c r="K61" s="365">
        <v>214.5</v>
      </c>
      <c r="L61" s="365">
        <v>210.05</v>
      </c>
      <c r="M61" s="365">
        <v>4.3799799999999998</v>
      </c>
    </row>
    <row r="62" spans="1:13">
      <c r="A62" s="389">
        <v>53</v>
      </c>
      <c r="B62" s="365" t="s">
        <v>85</v>
      </c>
      <c r="C62" s="365">
        <v>209.25</v>
      </c>
      <c r="D62" s="367">
        <v>211.11666666666667</v>
      </c>
      <c r="E62" s="367">
        <v>206.23333333333335</v>
      </c>
      <c r="F62" s="367">
        <v>203.21666666666667</v>
      </c>
      <c r="G62" s="367">
        <v>198.33333333333334</v>
      </c>
      <c r="H62" s="367">
        <v>214.13333333333335</v>
      </c>
      <c r="I62" s="367">
        <v>219.01666666666668</v>
      </c>
      <c r="J62" s="367">
        <v>222.03333333333336</v>
      </c>
      <c r="K62" s="365">
        <v>216</v>
      </c>
      <c r="L62" s="365">
        <v>208.1</v>
      </c>
      <c r="M62" s="365">
        <v>63.247779999999999</v>
      </c>
    </row>
    <row r="63" spans="1:13">
      <c r="A63" s="389">
        <v>54</v>
      </c>
      <c r="B63" s="365" t="s">
        <v>86</v>
      </c>
      <c r="C63" s="365">
        <v>1579.65</v>
      </c>
      <c r="D63" s="367">
        <v>1594.75</v>
      </c>
      <c r="E63" s="367">
        <v>1546.9</v>
      </c>
      <c r="F63" s="367">
        <v>1514.15</v>
      </c>
      <c r="G63" s="367">
        <v>1466.3000000000002</v>
      </c>
      <c r="H63" s="367">
        <v>1627.5</v>
      </c>
      <c r="I63" s="367">
        <v>1675.35</v>
      </c>
      <c r="J63" s="367">
        <v>1708.1</v>
      </c>
      <c r="K63" s="365">
        <v>1642.6</v>
      </c>
      <c r="L63" s="365">
        <v>1562</v>
      </c>
      <c r="M63" s="365">
        <v>28.298100000000002</v>
      </c>
    </row>
    <row r="64" spans="1:13">
      <c r="A64" s="389">
        <v>55</v>
      </c>
      <c r="B64" s="365" t="s">
        <v>87</v>
      </c>
      <c r="C64" s="365">
        <v>570.9</v>
      </c>
      <c r="D64" s="367">
        <v>574.36666666666667</v>
      </c>
      <c r="E64" s="367">
        <v>564.58333333333337</v>
      </c>
      <c r="F64" s="367">
        <v>558.26666666666665</v>
      </c>
      <c r="G64" s="367">
        <v>548.48333333333335</v>
      </c>
      <c r="H64" s="367">
        <v>580.68333333333339</v>
      </c>
      <c r="I64" s="367">
        <v>590.4666666666667</v>
      </c>
      <c r="J64" s="367">
        <v>596.78333333333342</v>
      </c>
      <c r="K64" s="365">
        <v>584.15</v>
      </c>
      <c r="L64" s="365">
        <v>568.04999999999995</v>
      </c>
      <c r="M64" s="365">
        <v>12.152100000000001</v>
      </c>
    </row>
    <row r="65" spans="1:13">
      <c r="A65" s="389">
        <v>56</v>
      </c>
      <c r="B65" s="365" t="s">
        <v>239</v>
      </c>
      <c r="C65" s="365">
        <v>469.7</v>
      </c>
      <c r="D65" s="367">
        <v>470.15000000000003</v>
      </c>
      <c r="E65" s="367">
        <v>466.30000000000007</v>
      </c>
      <c r="F65" s="367">
        <v>462.90000000000003</v>
      </c>
      <c r="G65" s="367">
        <v>459.05000000000007</v>
      </c>
      <c r="H65" s="367">
        <v>473.55000000000007</v>
      </c>
      <c r="I65" s="367">
        <v>477.40000000000009</v>
      </c>
      <c r="J65" s="367">
        <v>480.80000000000007</v>
      </c>
      <c r="K65" s="365">
        <v>474</v>
      </c>
      <c r="L65" s="365">
        <v>466.75</v>
      </c>
      <c r="M65" s="365">
        <v>0.72309000000000001</v>
      </c>
    </row>
    <row r="66" spans="1:13">
      <c r="A66" s="389">
        <v>57</v>
      </c>
      <c r="B66" s="365" t="s">
        <v>240</v>
      </c>
      <c r="C66" s="365">
        <v>257.55</v>
      </c>
      <c r="D66" s="367">
        <v>257.66666666666669</v>
      </c>
      <c r="E66" s="367">
        <v>253.98333333333335</v>
      </c>
      <c r="F66" s="367">
        <v>250.41666666666666</v>
      </c>
      <c r="G66" s="367">
        <v>246.73333333333332</v>
      </c>
      <c r="H66" s="367">
        <v>261.23333333333335</v>
      </c>
      <c r="I66" s="367">
        <v>264.91666666666663</v>
      </c>
      <c r="J66" s="367">
        <v>268.48333333333341</v>
      </c>
      <c r="K66" s="365">
        <v>261.35000000000002</v>
      </c>
      <c r="L66" s="365">
        <v>254.1</v>
      </c>
      <c r="M66" s="365">
        <v>3.9329000000000001</v>
      </c>
    </row>
    <row r="67" spans="1:13">
      <c r="A67" s="389">
        <v>58</v>
      </c>
      <c r="B67" s="365" t="s">
        <v>88</v>
      </c>
      <c r="C67" s="365">
        <v>556.9</v>
      </c>
      <c r="D67" s="367">
        <v>555.88333333333333</v>
      </c>
      <c r="E67" s="367">
        <v>549.01666666666665</v>
      </c>
      <c r="F67" s="367">
        <v>541.13333333333333</v>
      </c>
      <c r="G67" s="367">
        <v>534.26666666666665</v>
      </c>
      <c r="H67" s="367">
        <v>563.76666666666665</v>
      </c>
      <c r="I67" s="367">
        <v>570.63333333333321</v>
      </c>
      <c r="J67" s="367">
        <v>578.51666666666665</v>
      </c>
      <c r="K67" s="365">
        <v>562.75</v>
      </c>
      <c r="L67" s="365">
        <v>548</v>
      </c>
      <c r="M67" s="365">
        <v>5.0726699999999996</v>
      </c>
    </row>
    <row r="68" spans="1:13">
      <c r="A68" s="389">
        <v>59</v>
      </c>
      <c r="B68" s="365" t="s">
        <v>94</v>
      </c>
      <c r="C68" s="365">
        <v>203.1</v>
      </c>
      <c r="D68" s="367">
        <v>202.95000000000002</v>
      </c>
      <c r="E68" s="367">
        <v>196.15000000000003</v>
      </c>
      <c r="F68" s="367">
        <v>189.20000000000002</v>
      </c>
      <c r="G68" s="367">
        <v>182.40000000000003</v>
      </c>
      <c r="H68" s="367">
        <v>209.90000000000003</v>
      </c>
      <c r="I68" s="367">
        <v>216.70000000000005</v>
      </c>
      <c r="J68" s="367">
        <v>223.65000000000003</v>
      </c>
      <c r="K68" s="365">
        <v>209.75</v>
      </c>
      <c r="L68" s="365">
        <v>196</v>
      </c>
      <c r="M68" s="365">
        <v>456.66494999999998</v>
      </c>
    </row>
    <row r="69" spans="1:13">
      <c r="A69" s="389">
        <v>60</v>
      </c>
      <c r="B69" s="365" t="s">
        <v>89</v>
      </c>
      <c r="C69" s="365">
        <v>473.65</v>
      </c>
      <c r="D69" s="367">
        <v>476.51666666666671</v>
      </c>
      <c r="E69" s="367">
        <v>468.73333333333341</v>
      </c>
      <c r="F69" s="367">
        <v>463.81666666666672</v>
      </c>
      <c r="G69" s="367">
        <v>456.03333333333342</v>
      </c>
      <c r="H69" s="367">
        <v>481.43333333333339</v>
      </c>
      <c r="I69" s="367">
        <v>489.2166666666667</v>
      </c>
      <c r="J69" s="367">
        <v>494.13333333333338</v>
      </c>
      <c r="K69" s="365">
        <v>484.3</v>
      </c>
      <c r="L69" s="365">
        <v>471.6</v>
      </c>
      <c r="M69" s="365">
        <v>15.61299</v>
      </c>
    </row>
    <row r="70" spans="1:13">
      <c r="A70" s="389">
        <v>61</v>
      </c>
      <c r="B70" s="365" t="s">
        <v>241</v>
      </c>
      <c r="C70" s="365">
        <v>820.05</v>
      </c>
      <c r="D70" s="367">
        <v>824.41666666666663</v>
      </c>
      <c r="E70" s="367">
        <v>811.83333333333326</v>
      </c>
      <c r="F70" s="367">
        <v>803.61666666666667</v>
      </c>
      <c r="G70" s="367">
        <v>791.0333333333333</v>
      </c>
      <c r="H70" s="367">
        <v>832.63333333333321</v>
      </c>
      <c r="I70" s="367">
        <v>845.21666666666647</v>
      </c>
      <c r="J70" s="367">
        <v>853.43333333333317</v>
      </c>
      <c r="K70" s="365">
        <v>837</v>
      </c>
      <c r="L70" s="365">
        <v>816.2</v>
      </c>
      <c r="M70" s="365">
        <v>1.1776800000000001</v>
      </c>
    </row>
    <row r="71" spans="1:13">
      <c r="A71" s="389">
        <v>62</v>
      </c>
      <c r="B71" s="365" t="s">
        <v>92</v>
      </c>
      <c r="C71" s="365">
        <v>1699.95</v>
      </c>
      <c r="D71" s="367">
        <v>1707.5833333333333</v>
      </c>
      <c r="E71" s="367">
        <v>1687.3666666666666</v>
      </c>
      <c r="F71" s="367">
        <v>1674.7833333333333</v>
      </c>
      <c r="G71" s="367">
        <v>1654.5666666666666</v>
      </c>
      <c r="H71" s="367">
        <v>1720.1666666666665</v>
      </c>
      <c r="I71" s="367">
        <v>1740.3833333333332</v>
      </c>
      <c r="J71" s="367">
        <v>1752.9666666666665</v>
      </c>
      <c r="K71" s="365">
        <v>1727.8</v>
      </c>
      <c r="L71" s="365">
        <v>1695</v>
      </c>
      <c r="M71" s="365">
        <v>4.6986699999999999</v>
      </c>
    </row>
    <row r="72" spans="1:13">
      <c r="A72" s="389">
        <v>63</v>
      </c>
      <c r="B72" s="365" t="s">
        <v>95</v>
      </c>
      <c r="C72" s="365">
        <v>2822.1</v>
      </c>
      <c r="D72" s="367">
        <v>2831.4666666666672</v>
      </c>
      <c r="E72" s="367">
        <v>2802.9333333333343</v>
      </c>
      <c r="F72" s="367">
        <v>2783.7666666666673</v>
      </c>
      <c r="G72" s="367">
        <v>2755.2333333333345</v>
      </c>
      <c r="H72" s="367">
        <v>2850.6333333333341</v>
      </c>
      <c r="I72" s="367">
        <v>2879.166666666667</v>
      </c>
      <c r="J72" s="367">
        <v>2898.3333333333339</v>
      </c>
      <c r="K72" s="365">
        <v>2860</v>
      </c>
      <c r="L72" s="365">
        <v>2812.3</v>
      </c>
      <c r="M72" s="365">
        <v>3.1898599999999999</v>
      </c>
    </row>
    <row r="73" spans="1:13">
      <c r="A73" s="389">
        <v>64</v>
      </c>
      <c r="B73" s="365" t="s">
        <v>242</v>
      </c>
      <c r="C73" s="365">
        <v>110.85</v>
      </c>
      <c r="D73" s="367">
        <v>110.84999999999998</v>
      </c>
      <c r="E73" s="367">
        <v>110.84999999999997</v>
      </c>
      <c r="F73" s="367">
        <v>110.84999999999998</v>
      </c>
      <c r="G73" s="367">
        <v>110.84999999999997</v>
      </c>
      <c r="H73" s="367">
        <v>110.84999999999997</v>
      </c>
      <c r="I73" s="367">
        <v>110.85</v>
      </c>
      <c r="J73" s="367">
        <v>110.84999999999997</v>
      </c>
      <c r="K73" s="365">
        <v>110.85</v>
      </c>
      <c r="L73" s="365">
        <v>110.85</v>
      </c>
      <c r="M73" s="365">
        <v>1.96976</v>
      </c>
    </row>
    <row r="74" spans="1:13">
      <c r="A74" s="389">
        <v>65</v>
      </c>
      <c r="B74" s="365" t="s">
        <v>96</v>
      </c>
      <c r="C74" s="365">
        <v>21689.65</v>
      </c>
      <c r="D74" s="367">
        <v>21648.45</v>
      </c>
      <c r="E74" s="367">
        <v>21241.200000000001</v>
      </c>
      <c r="F74" s="367">
        <v>20792.75</v>
      </c>
      <c r="G74" s="367">
        <v>20385.5</v>
      </c>
      <c r="H74" s="367">
        <v>22096.9</v>
      </c>
      <c r="I74" s="367">
        <v>22504.15</v>
      </c>
      <c r="J74" s="367">
        <v>22952.600000000002</v>
      </c>
      <c r="K74" s="365">
        <v>22055.7</v>
      </c>
      <c r="L74" s="365">
        <v>21200</v>
      </c>
      <c r="M74" s="365">
        <v>1.8741099999999999</v>
      </c>
    </row>
    <row r="75" spans="1:13">
      <c r="A75" s="389">
        <v>66</v>
      </c>
      <c r="B75" s="365" t="s">
        <v>243</v>
      </c>
      <c r="C75" s="365">
        <v>324.5</v>
      </c>
      <c r="D75" s="367">
        <v>324.51666666666665</v>
      </c>
      <c r="E75" s="367">
        <v>321.23333333333329</v>
      </c>
      <c r="F75" s="367">
        <v>317.96666666666664</v>
      </c>
      <c r="G75" s="367">
        <v>314.68333333333328</v>
      </c>
      <c r="H75" s="367">
        <v>327.7833333333333</v>
      </c>
      <c r="I75" s="367">
        <v>331.06666666666661</v>
      </c>
      <c r="J75" s="367">
        <v>334.33333333333331</v>
      </c>
      <c r="K75" s="365">
        <v>327.8</v>
      </c>
      <c r="L75" s="365">
        <v>321.25</v>
      </c>
      <c r="M75" s="365">
        <v>1.80342</v>
      </c>
    </row>
    <row r="76" spans="1:13">
      <c r="A76" s="389">
        <v>67</v>
      </c>
      <c r="B76" s="365" t="s">
        <v>244</v>
      </c>
      <c r="C76" s="365">
        <v>1095.9000000000001</v>
      </c>
      <c r="D76" s="367">
        <v>1103.7</v>
      </c>
      <c r="E76" s="367">
        <v>1082.2</v>
      </c>
      <c r="F76" s="367">
        <v>1068.5</v>
      </c>
      <c r="G76" s="367">
        <v>1047</v>
      </c>
      <c r="H76" s="367">
        <v>1117.4000000000001</v>
      </c>
      <c r="I76" s="367">
        <v>1138.9000000000001</v>
      </c>
      <c r="J76" s="367">
        <v>1152.6000000000001</v>
      </c>
      <c r="K76" s="365">
        <v>1125.2</v>
      </c>
      <c r="L76" s="365">
        <v>1090</v>
      </c>
      <c r="M76" s="365">
        <v>0.13055</v>
      </c>
    </row>
    <row r="77" spans="1:13">
      <c r="A77" s="389">
        <v>68</v>
      </c>
      <c r="B77" s="365" t="s">
        <v>245</v>
      </c>
      <c r="C77" s="365">
        <v>105.55</v>
      </c>
      <c r="D77" s="367">
        <v>107.96666666666665</v>
      </c>
      <c r="E77" s="367">
        <v>102.43333333333331</v>
      </c>
      <c r="F77" s="367">
        <v>99.316666666666649</v>
      </c>
      <c r="G77" s="367">
        <v>93.783333333333303</v>
      </c>
      <c r="H77" s="367">
        <v>111.08333333333331</v>
      </c>
      <c r="I77" s="367">
        <v>116.61666666666665</v>
      </c>
      <c r="J77" s="367">
        <v>119.73333333333332</v>
      </c>
      <c r="K77" s="365">
        <v>113.5</v>
      </c>
      <c r="L77" s="365">
        <v>104.85</v>
      </c>
      <c r="M77" s="365">
        <v>16.24492</v>
      </c>
    </row>
    <row r="78" spans="1:13">
      <c r="A78" s="389">
        <v>69</v>
      </c>
      <c r="B78" s="365" t="s">
        <v>98</v>
      </c>
      <c r="C78" s="365">
        <v>653.75</v>
      </c>
      <c r="D78" s="367">
        <v>653.91666666666663</v>
      </c>
      <c r="E78" s="367">
        <v>641.88333333333321</v>
      </c>
      <c r="F78" s="367">
        <v>630.01666666666654</v>
      </c>
      <c r="G78" s="367">
        <v>617.98333333333312</v>
      </c>
      <c r="H78" s="367">
        <v>665.7833333333333</v>
      </c>
      <c r="I78" s="367">
        <v>677.81666666666683</v>
      </c>
      <c r="J78" s="367">
        <v>689.68333333333339</v>
      </c>
      <c r="K78" s="365">
        <v>665.95</v>
      </c>
      <c r="L78" s="365">
        <v>642.04999999999995</v>
      </c>
      <c r="M78" s="365">
        <v>22.72682</v>
      </c>
    </row>
    <row r="79" spans="1:13">
      <c r="A79" s="389">
        <v>70</v>
      </c>
      <c r="B79" s="365" t="s">
        <v>99</v>
      </c>
      <c r="C79" s="365">
        <v>186.55</v>
      </c>
      <c r="D79" s="367">
        <v>187.93333333333331</v>
      </c>
      <c r="E79" s="367">
        <v>184.61666666666662</v>
      </c>
      <c r="F79" s="367">
        <v>182.68333333333331</v>
      </c>
      <c r="G79" s="367">
        <v>179.36666666666662</v>
      </c>
      <c r="H79" s="367">
        <v>189.86666666666662</v>
      </c>
      <c r="I79" s="367">
        <v>193.18333333333328</v>
      </c>
      <c r="J79" s="367">
        <v>195.11666666666662</v>
      </c>
      <c r="K79" s="365">
        <v>191.25</v>
      </c>
      <c r="L79" s="365">
        <v>186</v>
      </c>
      <c r="M79" s="365">
        <v>18.565940000000001</v>
      </c>
    </row>
    <row r="80" spans="1:13">
      <c r="A80" s="389">
        <v>71</v>
      </c>
      <c r="B80" s="365" t="s">
        <v>100</v>
      </c>
      <c r="C80" s="365">
        <v>82.15</v>
      </c>
      <c r="D80" s="367">
        <v>82.666666666666671</v>
      </c>
      <c r="E80" s="367">
        <v>81.38333333333334</v>
      </c>
      <c r="F80" s="367">
        <v>80.616666666666674</v>
      </c>
      <c r="G80" s="367">
        <v>79.333333333333343</v>
      </c>
      <c r="H80" s="367">
        <v>83.433333333333337</v>
      </c>
      <c r="I80" s="367">
        <v>84.716666666666669</v>
      </c>
      <c r="J80" s="367">
        <v>85.483333333333334</v>
      </c>
      <c r="K80" s="365">
        <v>83.95</v>
      </c>
      <c r="L80" s="365">
        <v>81.900000000000006</v>
      </c>
      <c r="M80" s="365">
        <v>95.582480000000004</v>
      </c>
    </row>
    <row r="81" spans="1:13">
      <c r="A81" s="389">
        <v>72</v>
      </c>
      <c r="B81" s="365" t="s">
        <v>246</v>
      </c>
      <c r="C81" s="365">
        <v>25.2</v>
      </c>
      <c r="D81" s="367">
        <v>25.400000000000002</v>
      </c>
      <c r="E81" s="367">
        <v>24.850000000000005</v>
      </c>
      <c r="F81" s="367">
        <v>24.500000000000004</v>
      </c>
      <c r="G81" s="367">
        <v>23.950000000000006</v>
      </c>
      <c r="H81" s="367">
        <v>25.750000000000004</v>
      </c>
      <c r="I81" s="367">
        <v>26.3</v>
      </c>
      <c r="J81" s="367">
        <v>26.650000000000002</v>
      </c>
      <c r="K81" s="365">
        <v>25.95</v>
      </c>
      <c r="L81" s="365">
        <v>25.05</v>
      </c>
      <c r="M81" s="365">
        <v>7.7133900000000004</v>
      </c>
    </row>
    <row r="82" spans="1:13">
      <c r="A82" s="389">
        <v>73</v>
      </c>
      <c r="B82" s="365" t="s">
        <v>247</v>
      </c>
      <c r="C82" s="365">
        <v>359.5</v>
      </c>
      <c r="D82" s="367">
        <v>358.38333333333338</v>
      </c>
      <c r="E82" s="367">
        <v>352.76666666666677</v>
      </c>
      <c r="F82" s="367">
        <v>346.03333333333336</v>
      </c>
      <c r="G82" s="367">
        <v>340.41666666666674</v>
      </c>
      <c r="H82" s="367">
        <v>365.11666666666679</v>
      </c>
      <c r="I82" s="367">
        <v>370.73333333333346</v>
      </c>
      <c r="J82" s="367">
        <v>377.46666666666681</v>
      </c>
      <c r="K82" s="365">
        <v>364</v>
      </c>
      <c r="L82" s="365">
        <v>351.65</v>
      </c>
      <c r="M82" s="365">
        <v>2.43337</v>
      </c>
    </row>
    <row r="83" spans="1:13">
      <c r="A83" s="389">
        <v>74</v>
      </c>
      <c r="B83" s="365" t="s">
        <v>101</v>
      </c>
      <c r="C83" s="365">
        <v>127.05</v>
      </c>
      <c r="D83" s="367">
        <v>128.29999999999998</v>
      </c>
      <c r="E83" s="367">
        <v>124.64999999999998</v>
      </c>
      <c r="F83" s="367">
        <v>122.25</v>
      </c>
      <c r="G83" s="367">
        <v>118.6</v>
      </c>
      <c r="H83" s="367">
        <v>130.69999999999996</v>
      </c>
      <c r="I83" s="367">
        <v>134.35</v>
      </c>
      <c r="J83" s="367">
        <v>136.74999999999994</v>
      </c>
      <c r="K83" s="365">
        <v>131.94999999999999</v>
      </c>
      <c r="L83" s="365">
        <v>125.9</v>
      </c>
      <c r="M83" s="365">
        <v>213.00806</v>
      </c>
    </row>
    <row r="84" spans="1:13">
      <c r="A84" s="389">
        <v>75</v>
      </c>
      <c r="B84" s="365" t="s">
        <v>104</v>
      </c>
      <c r="C84" s="365">
        <v>21.65</v>
      </c>
      <c r="D84" s="367">
        <v>21.900000000000002</v>
      </c>
      <c r="E84" s="367">
        <v>21.250000000000004</v>
      </c>
      <c r="F84" s="367">
        <v>20.85</v>
      </c>
      <c r="G84" s="367">
        <v>20.200000000000003</v>
      </c>
      <c r="H84" s="367">
        <v>22.300000000000004</v>
      </c>
      <c r="I84" s="367">
        <v>22.950000000000003</v>
      </c>
      <c r="J84" s="367">
        <v>23.350000000000005</v>
      </c>
      <c r="K84" s="365">
        <v>22.55</v>
      </c>
      <c r="L84" s="365">
        <v>21.5</v>
      </c>
      <c r="M84" s="365">
        <v>169.25349</v>
      </c>
    </row>
    <row r="85" spans="1:13">
      <c r="A85" s="389">
        <v>76</v>
      </c>
      <c r="B85" s="365" t="s">
        <v>248</v>
      </c>
      <c r="C85" s="365">
        <v>273.64999999999998</v>
      </c>
      <c r="D85" s="367">
        <v>277.45</v>
      </c>
      <c r="E85" s="367">
        <v>267.39999999999998</v>
      </c>
      <c r="F85" s="367">
        <v>261.14999999999998</v>
      </c>
      <c r="G85" s="367">
        <v>251.09999999999997</v>
      </c>
      <c r="H85" s="367">
        <v>283.7</v>
      </c>
      <c r="I85" s="367">
        <v>293.75000000000006</v>
      </c>
      <c r="J85" s="367">
        <v>300</v>
      </c>
      <c r="K85" s="365">
        <v>287.5</v>
      </c>
      <c r="L85" s="365">
        <v>271.2</v>
      </c>
      <c r="M85" s="365">
        <v>2.4113099999999998</v>
      </c>
    </row>
    <row r="86" spans="1:13">
      <c r="A86" s="389">
        <v>77</v>
      </c>
      <c r="B86" s="365" t="s">
        <v>102</v>
      </c>
      <c r="C86" s="365">
        <v>286.45</v>
      </c>
      <c r="D86" s="367">
        <v>289.18333333333334</v>
      </c>
      <c r="E86" s="367">
        <v>282.01666666666665</v>
      </c>
      <c r="F86" s="367">
        <v>277.58333333333331</v>
      </c>
      <c r="G86" s="367">
        <v>270.41666666666663</v>
      </c>
      <c r="H86" s="367">
        <v>293.61666666666667</v>
      </c>
      <c r="I86" s="367">
        <v>300.7833333333333</v>
      </c>
      <c r="J86" s="367">
        <v>305.2166666666667</v>
      </c>
      <c r="K86" s="365">
        <v>296.35000000000002</v>
      </c>
      <c r="L86" s="365">
        <v>284.75</v>
      </c>
      <c r="M86" s="365">
        <v>22.440159999999999</v>
      </c>
    </row>
    <row r="87" spans="1:13">
      <c r="A87" s="389">
        <v>78</v>
      </c>
      <c r="B87" s="365" t="s">
        <v>249</v>
      </c>
      <c r="C87" s="365">
        <v>493.85</v>
      </c>
      <c r="D87" s="367">
        <v>496.08333333333331</v>
      </c>
      <c r="E87" s="367">
        <v>485.71666666666664</v>
      </c>
      <c r="F87" s="367">
        <v>477.58333333333331</v>
      </c>
      <c r="G87" s="367">
        <v>467.21666666666664</v>
      </c>
      <c r="H87" s="367">
        <v>504.21666666666664</v>
      </c>
      <c r="I87" s="367">
        <v>514.58333333333326</v>
      </c>
      <c r="J87" s="367">
        <v>522.7166666666667</v>
      </c>
      <c r="K87" s="365">
        <v>506.45</v>
      </c>
      <c r="L87" s="365">
        <v>487.95</v>
      </c>
      <c r="M87" s="365">
        <v>0.88573000000000002</v>
      </c>
    </row>
    <row r="88" spans="1:13">
      <c r="A88" s="389">
        <v>79</v>
      </c>
      <c r="B88" s="365" t="s">
        <v>105</v>
      </c>
      <c r="C88" s="365">
        <v>734.5</v>
      </c>
      <c r="D88" s="367">
        <v>738.79999999999984</v>
      </c>
      <c r="E88" s="367">
        <v>725.74999999999966</v>
      </c>
      <c r="F88" s="367">
        <v>716.99999999999977</v>
      </c>
      <c r="G88" s="367">
        <v>703.94999999999959</v>
      </c>
      <c r="H88" s="367">
        <v>747.54999999999973</v>
      </c>
      <c r="I88" s="367">
        <v>760.59999999999991</v>
      </c>
      <c r="J88" s="367">
        <v>769.3499999999998</v>
      </c>
      <c r="K88" s="365">
        <v>751.85</v>
      </c>
      <c r="L88" s="365">
        <v>730.05</v>
      </c>
      <c r="M88" s="365">
        <v>4.3662900000000002</v>
      </c>
    </row>
    <row r="89" spans="1:13">
      <c r="A89" s="389">
        <v>80</v>
      </c>
      <c r="B89" s="365" t="s">
        <v>250</v>
      </c>
      <c r="C89" s="365">
        <v>425.25</v>
      </c>
      <c r="D89" s="367">
        <v>425.88333333333338</v>
      </c>
      <c r="E89" s="367">
        <v>420.76666666666677</v>
      </c>
      <c r="F89" s="367">
        <v>416.28333333333336</v>
      </c>
      <c r="G89" s="367">
        <v>411.16666666666674</v>
      </c>
      <c r="H89" s="367">
        <v>430.36666666666679</v>
      </c>
      <c r="I89" s="367">
        <v>435.48333333333346</v>
      </c>
      <c r="J89" s="367">
        <v>439.96666666666681</v>
      </c>
      <c r="K89" s="365">
        <v>431</v>
      </c>
      <c r="L89" s="365">
        <v>421.4</v>
      </c>
      <c r="M89" s="365">
        <v>0.83691000000000004</v>
      </c>
    </row>
    <row r="90" spans="1:13">
      <c r="A90" s="389">
        <v>81</v>
      </c>
      <c r="B90" s="365" t="s">
        <v>251</v>
      </c>
      <c r="C90" s="365">
        <v>961.25</v>
      </c>
      <c r="D90" s="367">
        <v>972.41666666666663</v>
      </c>
      <c r="E90" s="367">
        <v>944.83333333333326</v>
      </c>
      <c r="F90" s="367">
        <v>928.41666666666663</v>
      </c>
      <c r="G90" s="367">
        <v>900.83333333333326</v>
      </c>
      <c r="H90" s="367">
        <v>988.83333333333326</v>
      </c>
      <c r="I90" s="367">
        <v>1016.4166666666665</v>
      </c>
      <c r="J90" s="367">
        <v>1032.8333333333333</v>
      </c>
      <c r="K90" s="365">
        <v>1000</v>
      </c>
      <c r="L90" s="365">
        <v>956</v>
      </c>
      <c r="M90" s="365">
        <v>3.3513299999999999</v>
      </c>
    </row>
    <row r="91" spans="1:13">
      <c r="A91" s="389">
        <v>82</v>
      </c>
      <c r="B91" s="365" t="s">
        <v>252</v>
      </c>
      <c r="C91" s="365">
        <v>302.45</v>
      </c>
      <c r="D91" s="367">
        <v>305.71666666666664</v>
      </c>
      <c r="E91" s="367">
        <v>296.98333333333329</v>
      </c>
      <c r="F91" s="367">
        <v>291.51666666666665</v>
      </c>
      <c r="G91" s="367">
        <v>282.7833333333333</v>
      </c>
      <c r="H91" s="367">
        <v>311.18333333333328</v>
      </c>
      <c r="I91" s="367">
        <v>319.91666666666663</v>
      </c>
      <c r="J91" s="367">
        <v>325.38333333333327</v>
      </c>
      <c r="K91" s="365">
        <v>314.45</v>
      </c>
      <c r="L91" s="365">
        <v>300.25</v>
      </c>
      <c r="M91" s="365">
        <v>23.36788</v>
      </c>
    </row>
    <row r="92" spans="1:13">
      <c r="A92" s="389">
        <v>83</v>
      </c>
      <c r="B92" s="365" t="s">
        <v>106</v>
      </c>
      <c r="C92" s="365">
        <v>774</v>
      </c>
      <c r="D92" s="367">
        <v>776.63333333333333</v>
      </c>
      <c r="E92" s="367">
        <v>767.36666666666667</v>
      </c>
      <c r="F92" s="367">
        <v>760.73333333333335</v>
      </c>
      <c r="G92" s="367">
        <v>751.4666666666667</v>
      </c>
      <c r="H92" s="367">
        <v>783.26666666666665</v>
      </c>
      <c r="I92" s="367">
        <v>792.5333333333333</v>
      </c>
      <c r="J92" s="367">
        <v>799.16666666666663</v>
      </c>
      <c r="K92" s="365">
        <v>785.9</v>
      </c>
      <c r="L92" s="365">
        <v>770</v>
      </c>
      <c r="M92" s="365">
        <v>13.461080000000001</v>
      </c>
    </row>
    <row r="93" spans="1:13">
      <c r="A93" s="389">
        <v>84</v>
      </c>
      <c r="B93" s="365" t="s">
        <v>253</v>
      </c>
      <c r="C93" s="365">
        <v>213.7</v>
      </c>
      <c r="D93" s="367">
        <v>213.73333333333332</v>
      </c>
      <c r="E93" s="367">
        <v>209.61666666666665</v>
      </c>
      <c r="F93" s="367">
        <v>205.53333333333333</v>
      </c>
      <c r="G93" s="367">
        <v>201.41666666666666</v>
      </c>
      <c r="H93" s="367">
        <v>217.81666666666663</v>
      </c>
      <c r="I93" s="367">
        <v>221.93333333333331</v>
      </c>
      <c r="J93" s="367">
        <v>226.01666666666662</v>
      </c>
      <c r="K93" s="365">
        <v>217.85</v>
      </c>
      <c r="L93" s="365">
        <v>209.65</v>
      </c>
      <c r="M93" s="365">
        <v>2.4931899999999998</v>
      </c>
    </row>
    <row r="94" spans="1:13">
      <c r="A94" s="389">
        <v>85</v>
      </c>
      <c r="B94" s="365" t="s">
        <v>254</v>
      </c>
      <c r="C94" s="365">
        <v>1021</v>
      </c>
      <c r="D94" s="367">
        <v>1027.9666666666667</v>
      </c>
      <c r="E94" s="367">
        <v>1008.0333333333333</v>
      </c>
      <c r="F94" s="367">
        <v>995.06666666666661</v>
      </c>
      <c r="G94" s="367">
        <v>975.13333333333321</v>
      </c>
      <c r="H94" s="367">
        <v>1040.9333333333334</v>
      </c>
      <c r="I94" s="367">
        <v>1060.8666666666668</v>
      </c>
      <c r="J94" s="367">
        <v>1073.8333333333335</v>
      </c>
      <c r="K94" s="365">
        <v>1047.9000000000001</v>
      </c>
      <c r="L94" s="365">
        <v>1015</v>
      </c>
      <c r="M94" s="365">
        <v>5.46373</v>
      </c>
    </row>
    <row r="95" spans="1:13">
      <c r="A95" s="389">
        <v>86</v>
      </c>
      <c r="B95" s="365" t="s">
        <v>109</v>
      </c>
      <c r="C95" s="365">
        <v>1150.0999999999999</v>
      </c>
      <c r="D95" s="367">
        <v>1153.5333333333333</v>
      </c>
      <c r="E95" s="367">
        <v>1142.6666666666665</v>
      </c>
      <c r="F95" s="367">
        <v>1135.2333333333331</v>
      </c>
      <c r="G95" s="367">
        <v>1124.3666666666663</v>
      </c>
      <c r="H95" s="367">
        <v>1160.9666666666667</v>
      </c>
      <c r="I95" s="367">
        <v>1171.8333333333335</v>
      </c>
      <c r="J95" s="367">
        <v>1179.2666666666669</v>
      </c>
      <c r="K95" s="365">
        <v>1164.4000000000001</v>
      </c>
      <c r="L95" s="365">
        <v>1146.0999999999999</v>
      </c>
      <c r="M95" s="365">
        <v>20.132899999999999</v>
      </c>
    </row>
    <row r="96" spans="1:13">
      <c r="A96" s="389">
        <v>87</v>
      </c>
      <c r="B96" s="365" t="s">
        <v>255</v>
      </c>
      <c r="C96" s="365">
        <v>3191.55</v>
      </c>
      <c r="D96" s="367">
        <v>3152.8166666666671</v>
      </c>
      <c r="E96" s="367">
        <v>3056.733333333334</v>
      </c>
      <c r="F96" s="367">
        <v>2921.916666666667</v>
      </c>
      <c r="G96" s="367">
        <v>2825.8333333333339</v>
      </c>
      <c r="H96" s="367">
        <v>3287.6333333333341</v>
      </c>
      <c r="I96" s="367">
        <v>3383.7166666666672</v>
      </c>
      <c r="J96" s="367">
        <v>3518.5333333333342</v>
      </c>
      <c r="K96" s="365">
        <v>3248.9</v>
      </c>
      <c r="L96" s="365">
        <v>3018</v>
      </c>
      <c r="M96" s="365">
        <v>22.629110000000001</v>
      </c>
    </row>
    <row r="97" spans="1:13">
      <c r="A97" s="389">
        <v>88</v>
      </c>
      <c r="B97" s="365" t="s">
        <v>111</v>
      </c>
      <c r="C97" s="365">
        <v>1255.5999999999999</v>
      </c>
      <c r="D97" s="367">
        <v>1258.0166666666667</v>
      </c>
      <c r="E97" s="367">
        <v>1249.0333333333333</v>
      </c>
      <c r="F97" s="367">
        <v>1242.4666666666667</v>
      </c>
      <c r="G97" s="367">
        <v>1233.4833333333333</v>
      </c>
      <c r="H97" s="367">
        <v>1264.5833333333333</v>
      </c>
      <c r="I97" s="367">
        <v>1273.5666666666664</v>
      </c>
      <c r="J97" s="367">
        <v>1280.1333333333332</v>
      </c>
      <c r="K97" s="365">
        <v>1267</v>
      </c>
      <c r="L97" s="365">
        <v>1251.45</v>
      </c>
      <c r="M97" s="365">
        <v>66.257480000000001</v>
      </c>
    </row>
    <row r="98" spans="1:13">
      <c r="A98" s="389">
        <v>89</v>
      </c>
      <c r="B98" s="365" t="s">
        <v>256</v>
      </c>
      <c r="C98" s="365">
        <v>567.9</v>
      </c>
      <c r="D98" s="367">
        <v>573.19999999999993</v>
      </c>
      <c r="E98" s="367">
        <v>561.19999999999982</v>
      </c>
      <c r="F98" s="367">
        <v>554.49999999999989</v>
      </c>
      <c r="G98" s="367">
        <v>542.49999999999977</v>
      </c>
      <c r="H98" s="367">
        <v>579.89999999999986</v>
      </c>
      <c r="I98" s="367">
        <v>591.90000000000009</v>
      </c>
      <c r="J98" s="367">
        <v>598.59999999999991</v>
      </c>
      <c r="K98" s="365">
        <v>585.20000000000005</v>
      </c>
      <c r="L98" s="365">
        <v>566.5</v>
      </c>
      <c r="M98" s="365">
        <v>36.305480000000003</v>
      </c>
    </row>
    <row r="99" spans="1:13">
      <c r="A99" s="389">
        <v>90</v>
      </c>
      <c r="B99" s="365" t="s">
        <v>107</v>
      </c>
      <c r="C99" s="365">
        <v>707.5</v>
      </c>
      <c r="D99" s="367">
        <v>709.18333333333339</v>
      </c>
      <c r="E99" s="367">
        <v>701.11666666666679</v>
      </c>
      <c r="F99" s="367">
        <v>694.73333333333335</v>
      </c>
      <c r="G99" s="367">
        <v>686.66666666666674</v>
      </c>
      <c r="H99" s="367">
        <v>715.56666666666683</v>
      </c>
      <c r="I99" s="367">
        <v>723.63333333333344</v>
      </c>
      <c r="J99" s="367">
        <v>730.01666666666688</v>
      </c>
      <c r="K99" s="365">
        <v>717.25</v>
      </c>
      <c r="L99" s="365">
        <v>702.8</v>
      </c>
      <c r="M99" s="365">
        <v>11.290789999999999</v>
      </c>
    </row>
    <row r="100" spans="1:13">
      <c r="A100" s="389">
        <v>91</v>
      </c>
      <c r="B100" s="365" t="s">
        <v>112</v>
      </c>
      <c r="C100" s="365">
        <v>2646.95</v>
      </c>
      <c r="D100" s="367">
        <v>2659.8666666666668</v>
      </c>
      <c r="E100" s="367">
        <v>2627.7333333333336</v>
      </c>
      <c r="F100" s="367">
        <v>2608.5166666666669</v>
      </c>
      <c r="G100" s="367">
        <v>2576.3833333333337</v>
      </c>
      <c r="H100" s="367">
        <v>2679.0833333333335</v>
      </c>
      <c r="I100" s="367">
        <v>2711.2166666666667</v>
      </c>
      <c r="J100" s="367">
        <v>2730.4333333333334</v>
      </c>
      <c r="K100" s="365">
        <v>2692</v>
      </c>
      <c r="L100" s="365">
        <v>2640.65</v>
      </c>
      <c r="M100" s="365">
        <v>4.4471699999999998</v>
      </c>
    </row>
    <row r="101" spans="1:13">
      <c r="A101" s="389">
        <v>92</v>
      </c>
      <c r="B101" s="365" t="s">
        <v>113</v>
      </c>
      <c r="C101" s="365">
        <v>338.8</v>
      </c>
      <c r="D101" s="367">
        <v>341.91666666666669</v>
      </c>
      <c r="E101" s="367">
        <v>334.48333333333335</v>
      </c>
      <c r="F101" s="367">
        <v>330.16666666666669</v>
      </c>
      <c r="G101" s="367">
        <v>322.73333333333335</v>
      </c>
      <c r="H101" s="367">
        <v>346.23333333333335</v>
      </c>
      <c r="I101" s="367">
        <v>353.66666666666663</v>
      </c>
      <c r="J101" s="367">
        <v>357.98333333333335</v>
      </c>
      <c r="K101" s="365">
        <v>349.35</v>
      </c>
      <c r="L101" s="365">
        <v>337.6</v>
      </c>
      <c r="M101" s="365">
        <v>4.8905700000000003</v>
      </c>
    </row>
    <row r="102" spans="1:13">
      <c r="A102" s="389">
        <v>93</v>
      </c>
      <c r="B102" s="365" t="s">
        <v>115</v>
      </c>
      <c r="C102" s="365">
        <v>203.85</v>
      </c>
      <c r="D102" s="367">
        <v>204.65</v>
      </c>
      <c r="E102" s="367">
        <v>202.3</v>
      </c>
      <c r="F102" s="367">
        <v>200.75</v>
      </c>
      <c r="G102" s="367">
        <v>198.4</v>
      </c>
      <c r="H102" s="367">
        <v>206.20000000000002</v>
      </c>
      <c r="I102" s="367">
        <v>208.54999999999998</v>
      </c>
      <c r="J102" s="367">
        <v>210.10000000000002</v>
      </c>
      <c r="K102" s="365">
        <v>207</v>
      </c>
      <c r="L102" s="365">
        <v>203.1</v>
      </c>
      <c r="M102" s="365">
        <v>100.82727</v>
      </c>
    </row>
    <row r="103" spans="1:13">
      <c r="A103" s="389">
        <v>94</v>
      </c>
      <c r="B103" s="365" t="s">
        <v>116</v>
      </c>
      <c r="C103" s="365">
        <v>293.95</v>
      </c>
      <c r="D103" s="367">
        <v>299.08333333333331</v>
      </c>
      <c r="E103" s="367">
        <v>286.76666666666665</v>
      </c>
      <c r="F103" s="367">
        <v>279.58333333333331</v>
      </c>
      <c r="G103" s="367">
        <v>267.26666666666665</v>
      </c>
      <c r="H103" s="367">
        <v>306.26666666666665</v>
      </c>
      <c r="I103" s="367">
        <v>318.58333333333337</v>
      </c>
      <c r="J103" s="367">
        <v>325.76666666666665</v>
      </c>
      <c r="K103" s="365">
        <v>311.39999999999998</v>
      </c>
      <c r="L103" s="365">
        <v>291.89999999999998</v>
      </c>
      <c r="M103" s="365">
        <v>84.823049999999995</v>
      </c>
    </row>
    <row r="104" spans="1:13">
      <c r="A104" s="389">
        <v>95</v>
      </c>
      <c r="B104" s="365" t="s">
        <v>117</v>
      </c>
      <c r="C104" s="365">
        <v>2086.4</v>
      </c>
      <c r="D104" s="367">
        <v>2104.85</v>
      </c>
      <c r="E104" s="367">
        <v>2064.5499999999997</v>
      </c>
      <c r="F104" s="367">
        <v>2042.6999999999998</v>
      </c>
      <c r="G104" s="367">
        <v>2002.3999999999996</v>
      </c>
      <c r="H104" s="367">
        <v>2126.6999999999998</v>
      </c>
      <c r="I104" s="367">
        <v>2167</v>
      </c>
      <c r="J104" s="367">
        <v>2188.85</v>
      </c>
      <c r="K104" s="365">
        <v>2145.15</v>
      </c>
      <c r="L104" s="365">
        <v>2083</v>
      </c>
      <c r="M104" s="365">
        <v>15.37851</v>
      </c>
    </row>
    <row r="105" spans="1:13">
      <c r="A105" s="389">
        <v>96</v>
      </c>
      <c r="B105" s="365" t="s">
        <v>257</v>
      </c>
      <c r="C105" s="365">
        <v>210.8</v>
      </c>
      <c r="D105" s="367">
        <v>211.44999999999996</v>
      </c>
      <c r="E105" s="367">
        <v>208.54999999999993</v>
      </c>
      <c r="F105" s="367">
        <v>206.29999999999995</v>
      </c>
      <c r="G105" s="367">
        <v>203.39999999999992</v>
      </c>
      <c r="H105" s="367">
        <v>213.69999999999993</v>
      </c>
      <c r="I105" s="367">
        <v>216.59999999999997</v>
      </c>
      <c r="J105" s="367">
        <v>218.84999999999994</v>
      </c>
      <c r="K105" s="365">
        <v>214.35</v>
      </c>
      <c r="L105" s="365">
        <v>209.2</v>
      </c>
      <c r="M105" s="365">
        <v>5.8321199999999997</v>
      </c>
    </row>
    <row r="106" spans="1:13">
      <c r="A106" s="389">
        <v>97</v>
      </c>
      <c r="B106" s="365" t="s">
        <v>258</v>
      </c>
      <c r="C106" s="365">
        <v>40.65</v>
      </c>
      <c r="D106" s="367">
        <v>41.1</v>
      </c>
      <c r="E106" s="367">
        <v>39.950000000000003</v>
      </c>
      <c r="F106" s="367">
        <v>39.25</v>
      </c>
      <c r="G106" s="367">
        <v>38.1</v>
      </c>
      <c r="H106" s="367">
        <v>41.800000000000004</v>
      </c>
      <c r="I106" s="367">
        <v>42.949999999999996</v>
      </c>
      <c r="J106" s="367">
        <v>43.650000000000006</v>
      </c>
      <c r="K106" s="365">
        <v>42.25</v>
      </c>
      <c r="L106" s="365">
        <v>40.4</v>
      </c>
      <c r="M106" s="365">
        <v>12.91897</v>
      </c>
    </row>
    <row r="107" spans="1:13">
      <c r="A107" s="389">
        <v>98</v>
      </c>
      <c r="B107" s="365" t="s">
        <v>110</v>
      </c>
      <c r="C107" s="365">
        <v>2233.1999999999998</v>
      </c>
      <c r="D107" s="367">
        <v>2232.2333333333331</v>
      </c>
      <c r="E107" s="367">
        <v>2211.9666666666662</v>
      </c>
      <c r="F107" s="367">
        <v>2190.7333333333331</v>
      </c>
      <c r="G107" s="367">
        <v>2170.4666666666662</v>
      </c>
      <c r="H107" s="367">
        <v>2253.4666666666662</v>
      </c>
      <c r="I107" s="367">
        <v>2273.7333333333336</v>
      </c>
      <c r="J107" s="367">
        <v>2294.9666666666662</v>
      </c>
      <c r="K107" s="365">
        <v>2252.5</v>
      </c>
      <c r="L107" s="365">
        <v>2211</v>
      </c>
      <c r="M107" s="365">
        <v>33.156219999999998</v>
      </c>
    </row>
    <row r="108" spans="1:13">
      <c r="A108" s="389">
        <v>99</v>
      </c>
      <c r="B108" s="365" t="s">
        <v>119</v>
      </c>
      <c r="C108" s="365">
        <v>489.45</v>
      </c>
      <c r="D108" s="367">
        <v>488.58333333333331</v>
      </c>
      <c r="E108" s="367">
        <v>481.16666666666663</v>
      </c>
      <c r="F108" s="367">
        <v>472.88333333333333</v>
      </c>
      <c r="G108" s="367">
        <v>465.46666666666664</v>
      </c>
      <c r="H108" s="367">
        <v>496.86666666666662</v>
      </c>
      <c r="I108" s="367">
        <v>504.28333333333325</v>
      </c>
      <c r="J108" s="367">
        <v>512.56666666666661</v>
      </c>
      <c r="K108" s="365">
        <v>496</v>
      </c>
      <c r="L108" s="365">
        <v>480.3</v>
      </c>
      <c r="M108" s="365">
        <v>522.07120999999995</v>
      </c>
    </row>
    <row r="109" spans="1:13">
      <c r="A109" s="389">
        <v>100</v>
      </c>
      <c r="B109" s="365" t="s">
        <v>259</v>
      </c>
      <c r="C109" s="365">
        <v>1320.45</v>
      </c>
      <c r="D109" s="367">
        <v>1321.4833333333333</v>
      </c>
      <c r="E109" s="367">
        <v>1308.9666666666667</v>
      </c>
      <c r="F109" s="367">
        <v>1297.4833333333333</v>
      </c>
      <c r="G109" s="367">
        <v>1284.9666666666667</v>
      </c>
      <c r="H109" s="367">
        <v>1332.9666666666667</v>
      </c>
      <c r="I109" s="367">
        <v>1345.4833333333336</v>
      </c>
      <c r="J109" s="367">
        <v>1356.9666666666667</v>
      </c>
      <c r="K109" s="365">
        <v>1334</v>
      </c>
      <c r="L109" s="365">
        <v>1310</v>
      </c>
      <c r="M109" s="365">
        <v>6.2735000000000003</v>
      </c>
    </row>
    <row r="110" spans="1:13">
      <c r="A110" s="389">
        <v>101</v>
      </c>
      <c r="B110" s="365" t="s">
        <v>120</v>
      </c>
      <c r="C110" s="365">
        <v>519.45000000000005</v>
      </c>
      <c r="D110" s="367">
        <v>520.63333333333333</v>
      </c>
      <c r="E110" s="367">
        <v>513.9666666666667</v>
      </c>
      <c r="F110" s="367">
        <v>508.48333333333335</v>
      </c>
      <c r="G110" s="367">
        <v>501.81666666666672</v>
      </c>
      <c r="H110" s="367">
        <v>526.11666666666667</v>
      </c>
      <c r="I110" s="367">
        <v>532.78333333333342</v>
      </c>
      <c r="J110" s="367">
        <v>538.26666666666665</v>
      </c>
      <c r="K110" s="365">
        <v>527.29999999999995</v>
      </c>
      <c r="L110" s="365">
        <v>515.15</v>
      </c>
      <c r="M110" s="365">
        <v>39.501609999999999</v>
      </c>
    </row>
    <row r="111" spans="1:13">
      <c r="A111" s="389">
        <v>102</v>
      </c>
      <c r="B111" s="365" t="s">
        <v>260</v>
      </c>
      <c r="C111" s="365">
        <v>33.049999999999997</v>
      </c>
      <c r="D111" s="367">
        <v>33.15</v>
      </c>
      <c r="E111" s="367">
        <v>32</v>
      </c>
      <c r="F111" s="367">
        <v>30.950000000000003</v>
      </c>
      <c r="G111" s="367">
        <v>29.800000000000004</v>
      </c>
      <c r="H111" s="367">
        <v>34.199999999999996</v>
      </c>
      <c r="I111" s="367">
        <v>35.349999999999987</v>
      </c>
      <c r="J111" s="367">
        <v>36.399999999999991</v>
      </c>
      <c r="K111" s="365">
        <v>34.299999999999997</v>
      </c>
      <c r="L111" s="365">
        <v>32.1</v>
      </c>
      <c r="M111" s="365">
        <v>18.914899999999999</v>
      </c>
    </row>
    <row r="112" spans="1:13">
      <c r="A112" s="389">
        <v>103</v>
      </c>
      <c r="B112" s="365" t="s">
        <v>122</v>
      </c>
      <c r="C112" s="365">
        <v>42.15</v>
      </c>
      <c r="D112" s="367">
        <v>42.416666666666664</v>
      </c>
      <c r="E112" s="367">
        <v>41.733333333333327</v>
      </c>
      <c r="F112" s="367">
        <v>41.316666666666663</v>
      </c>
      <c r="G112" s="367">
        <v>40.633333333333326</v>
      </c>
      <c r="H112" s="367">
        <v>42.833333333333329</v>
      </c>
      <c r="I112" s="367">
        <v>43.516666666666666</v>
      </c>
      <c r="J112" s="367">
        <v>43.93333333333333</v>
      </c>
      <c r="K112" s="365">
        <v>43.1</v>
      </c>
      <c r="L112" s="365">
        <v>42</v>
      </c>
      <c r="M112" s="365">
        <v>151.91472999999999</v>
      </c>
    </row>
    <row r="113" spans="1:13">
      <c r="A113" s="389">
        <v>104</v>
      </c>
      <c r="B113" s="365" t="s">
        <v>129</v>
      </c>
      <c r="C113" s="365">
        <v>260.5</v>
      </c>
      <c r="D113" s="367">
        <v>261.98333333333335</v>
      </c>
      <c r="E113" s="367">
        <v>258.51666666666671</v>
      </c>
      <c r="F113" s="367">
        <v>256.53333333333336</v>
      </c>
      <c r="G113" s="367">
        <v>253.06666666666672</v>
      </c>
      <c r="H113" s="367">
        <v>263.9666666666667</v>
      </c>
      <c r="I113" s="367">
        <v>267.43333333333339</v>
      </c>
      <c r="J113" s="367">
        <v>269.41666666666669</v>
      </c>
      <c r="K113" s="365">
        <v>265.45</v>
      </c>
      <c r="L113" s="365">
        <v>260</v>
      </c>
      <c r="M113" s="365">
        <v>118.99353000000001</v>
      </c>
    </row>
    <row r="114" spans="1:13">
      <c r="A114" s="389">
        <v>105</v>
      </c>
      <c r="B114" s="365" t="s">
        <v>118</v>
      </c>
      <c r="C114" s="365">
        <v>241.65</v>
      </c>
      <c r="D114" s="367">
        <v>243.33333333333334</v>
      </c>
      <c r="E114" s="367">
        <v>226.66666666666669</v>
      </c>
      <c r="F114" s="367">
        <v>211.68333333333334</v>
      </c>
      <c r="G114" s="367">
        <v>195.01666666666668</v>
      </c>
      <c r="H114" s="367">
        <v>258.31666666666672</v>
      </c>
      <c r="I114" s="367">
        <v>274.98333333333335</v>
      </c>
      <c r="J114" s="367">
        <v>289.9666666666667</v>
      </c>
      <c r="K114" s="365">
        <v>260</v>
      </c>
      <c r="L114" s="365">
        <v>228.35</v>
      </c>
      <c r="M114" s="365">
        <v>778.50816999999995</v>
      </c>
    </row>
    <row r="115" spans="1:13">
      <c r="A115" s="389">
        <v>106</v>
      </c>
      <c r="B115" s="365" t="s">
        <v>261</v>
      </c>
      <c r="C115" s="365">
        <v>134.94999999999999</v>
      </c>
      <c r="D115" s="367">
        <v>131.29999999999998</v>
      </c>
      <c r="E115" s="367">
        <v>127.64999999999998</v>
      </c>
      <c r="F115" s="367">
        <v>120.35</v>
      </c>
      <c r="G115" s="367">
        <v>116.69999999999999</v>
      </c>
      <c r="H115" s="367">
        <v>138.59999999999997</v>
      </c>
      <c r="I115" s="367">
        <v>142.25</v>
      </c>
      <c r="J115" s="367">
        <v>149.54999999999995</v>
      </c>
      <c r="K115" s="365">
        <v>134.94999999999999</v>
      </c>
      <c r="L115" s="365">
        <v>124</v>
      </c>
      <c r="M115" s="365">
        <v>14.379670000000001</v>
      </c>
    </row>
    <row r="116" spans="1:13">
      <c r="A116" s="389">
        <v>107</v>
      </c>
      <c r="B116" s="365" t="s">
        <v>262</v>
      </c>
      <c r="C116" s="365">
        <v>123.5</v>
      </c>
      <c r="D116" s="367">
        <v>124.63333333333333</v>
      </c>
      <c r="E116" s="367">
        <v>121.36666666666665</v>
      </c>
      <c r="F116" s="367">
        <v>119.23333333333332</v>
      </c>
      <c r="G116" s="367">
        <v>115.96666666666664</v>
      </c>
      <c r="H116" s="367">
        <v>126.76666666666665</v>
      </c>
      <c r="I116" s="367">
        <v>130.03333333333333</v>
      </c>
      <c r="J116" s="367">
        <v>132.16666666666666</v>
      </c>
      <c r="K116" s="365">
        <v>127.9</v>
      </c>
      <c r="L116" s="365">
        <v>122.5</v>
      </c>
      <c r="M116" s="365">
        <v>11.14274</v>
      </c>
    </row>
    <row r="117" spans="1:13">
      <c r="A117" s="389">
        <v>108</v>
      </c>
      <c r="B117" s="365" t="s">
        <v>263</v>
      </c>
      <c r="C117" s="365">
        <v>149.35</v>
      </c>
      <c r="D117" s="367">
        <v>149.86666666666667</v>
      </c>
      <c r="E117" s="367">
        <v>148.48333333333335</v>
      </c>
      <c r="F117" s="367">
        <v>147.61666666666667</v>
      </c>
      <c r="G117" s="367">
        <v>146.23333333333335</v>
      </c>
      <c r="H117" s="367">
        <v>150.73333333333335</v>
      </c>
      <c r="I117" s="367">
        <v>152.11666666666667</v>
      </c>
      <c r="J117" s="367">
        <v>152.98333333333335</v>
      </c>
      <c r="K117" s="365">
        <v>151.25</v>
      </c>
      <c r="L117" s="365">
        <v>149</v>
      </c>
      <c r="M117" s="365">
        <v>2.6529099999999999</v>
      </c>
    </row>
    <row r="118" spans="1:13">
      <c r="A118" s="389">
        <v>109</v>
      </c>
      <c r="B118" s="365" t="s">
        <v>128</v>
      </c>
      <c r="C118" s="365">
        <v>134.05000000000001</v>
      </c>
      <c r="D118" s="367">
        <v>134.56666666666666</v>
      </c>
      <c r="E118" s="367">
        <v>133.18333333333334</v>
      </c>
      <c r="F118" s="367">
        <v>132.31666666666666</v>
      </c>
      <c r="G118" s="367">
        <v>130.93333333333334</v>
      </c>
      <c r="H118" s="367">
        <v>135.43333333333334</v>
      </c>
      <c r="I118" s="367">
        <v>136.81666666666666</v>
      </c>
      <c r="J118" s="367">
        <v>137.68333333333334</v>
      </c>
      <c r="K118" s="365">
        <v>135.94999999999999</v>
      </c>
      <c r="L118" s="365">
        <v>133.69999999999999</v>
      </c>
      <c r="M118" s="365">
        <v>65.717370000000003</v>
      </c>
    </row>
    <row r="119" spans="1:13">
      <c r="A119" s="389">
        <v>110</v>
      </c>
      <c r="B119" s="365" t="s">
        <v>123</v>
      </c>
      <c r="C119" s="365">
        <v>418.15</v>
      </c>
      <c r="D119" s="367">
        <v>415.38333333333338</v>
      </c>
      <c r="E119" s="367">
        <v>403.76666666666677</v>
      </c>
      <c r="F119" s="367">
        <v>389.38333333333338</v>
      </c>
      <c r="G119" s="367">
        <v>377.76666666666677</v>
      </c>
      <c r="H119" s="367">
        <v>429.76666666666677</v>
      </c>
      <c r="I119" s="367">
        <v>441.38333333333344</v>
      </c>
      <c r="J119" s="367">
        <v>455.76666666666677</v>
      </c>
      <c r="K119" s="365">
        <v>427</v>
      </c>
      <c r="L119" s="365">
        <v>401</v>
      </c>
      <c r="M119" s="365">
        <v>129.21428</v>
      </c>
    </row>
    <row r="120" spans="1:13">
      <c r="A120" s="389">
        <v>111</v>
      </c>
      <c r="B120" s="365" t="s">
        <v>125</v>
      </c>
      <c r="C120" s="365">
        <v>1422.8</v>
      </c>
      <c r="D120" s="367">
        <v>1410.7666666666667</v>
      </c>
      <c r="E120" s="367">
        <v>1367.5833333333333</v>
      </c>
      <c r="F120" s="367">
        <v>1312.3666666666666</v>
      </c>
      <c r="G120" s="367">
        <v>1269.1833333333332</v>
      </c>
      <c r="H120" s="367">
        <v>1465.9833333333333</v>
      </c>
      <c r="I120" s="367">
        <v>1509.1666666666667</v>
      </c>
      <c r="J120" s="367">
        <v>1564.3833333333334</v>
      </c>
      <c r="K120" s="365">
        <v>1453.95</v>
      </c>
      <c r="L120" s="365">
        <v>1355.55</v>
      </c>
      <c r="M120" s="365">
        <v>85.069059999999993</v>
      </c>
    </row>
    <row r="121" spans="1:13">
      <c r="A121" s="389">
        <v>112</v>
      </c>
      <c r="B121" s="365" t="s">
        <v>264</v>
      </c>
      <c r="C121" s="365">
        <v>2515.0500000000002</v>
      </c>
      <c r="D121" s="367">
        <v>2541.25</v>
      </c>
      <c r="E121" s="367">
        <v>2457.5</v>
      </c>
      <c r="F121" s="367">
        <v>2399.9499999999998</v>
      </c>
      <c r="G121" s="367">
        <v>2316.1999999999998</v>
      </c>
      <c r="H121" s="367">
        <v>2598.8000000000002</v>
      </c>
      <c r="I121" s="367">
        <v>2682.55</v>
      </c>
      <c r="J121" s="367">
        <v>2740.1000000000004</v>
      </c>
      <c r="K121" s="365">
        <v>2625</v>
      </c>
      <c r="L121" s="365">
        <v>2483.6999999999998</v>
      </c>
      <c r="M121" s="365">
        <v>9.3163699999999992</v>
      </c>
    </row>
    <row r="122" spans="1:13">
      <c r="A122" s="389">
        <v>113</v>
      </c>
      <c r="B122" s="365" t="s">
        <v>127</v>
      </c>
      <c r="C122" s="365">
        <v>708.15</v>
      </c>
      <c r="D122" s="367">
        <v>712.63333333333333</v>
      </c>
      <c r="E122" s="367">
        <v>701.01666666666665</v>
      </c>
      <c r="F122" s="367">
        <v>693.88333333333333</v>
      </c>
      <c r="G122" s="367">
        <v>682.26666666666665</v>
      </c>
      <c r="H122" s="367">
        <v>719.76666666666665</v>
      </c>
      <c r="I122" s="367">
        <v>731.38333333333321</v>
      </c>
      <c r="J122" s="367">
        <v>738.51666666666665</v>
      </c>
      <c r="K122" s="365">
        <v>724.25</v>
      </c>
      <c r="L122" s="365">
        <v>705.5</v>
      </c>
      <c r="M122" s="365">
        <v>85.856300000000005</v>
      </c>
    </row>
    <row r="123" spans="1:13">
      <c r="A123" s="389">
        <v>114</v>
      </c>
      <c r="B123" s="365" t="s">
        <v>124</v>
      </c>
      <c r="C123" s="365">
        <v>1530</v>
      </c>
      <c r="D123" s="367">
        <v>1517.4333333333334</v>
      </c>
      <c r="E123" s="367">
        <v>1493.1166666666668</v>
      </c>
      <c r="F123" s="367">
        <v>1456.2333333333333</v>
      </c>
      <c r="G123" s="367">
        <v>1431.9166666666667</v>
      </c>
      <c r="H123" s="367">
        <v>1554.3166666666668</v>
      </c>
      <c r="I123" s="367">
        <v>1578.6333333333334</v>
      </c>
      <c r="J123" s="367">
        <v>1615.5166666666669</v>
      </c>
      <c r="K123" s="365">
        <v>1541.75</v>
      </c>
      <c r="L123" s="365">
        <v>1480.55</v>
      </c>
      <c r="M123" s="365">
        <v>24.003730000000001</v>
      </c>
    </row>
    <row r="124" spans="1:13">
      <c r="A124" s="389">
        <v>115</v>
      </c>
      <c r="B124" s="365" t="s">
        <v>265</v>
      </c>
      <c r="C124" s="365">
        <v>1069.95</v>
      </c>
      <c r="D124" s="367">
        <v>1073.3166666666666</v>
      </c>
      <c r="E124" s="367">
        <v>1051.6333333333332</v>
      </c>
      <c r="F124" s="367">
        <v>1033.3166666666666</v>
      </c>
      <c r="G124" s="367">
        <v>1011.6333333333332</v>
      </c>
      <c r="H124" s="367">
        <v>1091.6333333333332</v>
      </c>
      <c r="I124" s="367">
        <v>1113.3166666666666</v>
      </c>
      <c r="J124" s="367">
        <v>1131.6333333333332</v>
      </c>
      <c r="K124" s="365">
        <v>1095</v>
      </c>
      <c r="L124" s="365">
        <v>1055</v>
      </c>
      <c r="M124" s="365">
        <v>8.1186799999999995</v>
      </c>
    </row>
    <row r="125" spans="1:13">
      <c r="A125" s="389">
        <v>116</v>
      </c>
      <c r="B125" s="365" t="s">
        <v>266</v>
      </c>
      <c r="C125" s="365">
        <v>76.55</v>
      </c>
      <c r="D125" s="367">
        <v>77.516666666666666</v>
      </c>
      <c r="E125" s="367">
        <v>75.033333333333331</v>
      </c>
      <c r="F125" s="367">
        <v>73.516666666666666</v>
      </c>
      <c r="G125" s="367">
        <v>71.033333333333331</v>
      </c>
      <c r="H125" s="367">
        <v>79.033333333333331</v>
      </c>
      <c r="I125" s="367">
        <v>81.516666666666652</v>
      </c>
      <c r="J125" s="367">
        <v>83.033333333333331</v>
      </c>
      <c r="K125" s="365">
        <v>80</v>
      </c>
      <c r="L125" s="365">
        <v>76</v>
      </c>
      <c r="M125" s="365">
        <v>14.091200000000001</v>
      </c>
    </row>
    <row r="126" spans="1:13">
      <c r="A126" s="389">
        <v>117</v>
      </c>
      <c r="B126" s="365" t="s">
        <v>131</v>
      </c>
      <c r="C126" s="365">
        <v>250</v>
      </c>
      <c r="D126" s="367">
        <v>251.66666666666666</v>
      </c>
      <c r="E126" s="367">
        <v>246.83333333333331</v>
      </c>
      <c r="F126" s="367">
        <v>243.66666666666666</v>
      </c>
      <c r="G126" s="367">
        <v>238.83333333333331</v>
      </c>
      <c r="H126" s="367">
        <v>254.83333333333331</v>
      </c>
      <c r="I126" s="367">
        <v>259.66666666666663</v>
      </c>
      <c r="J126" s="367">
        <v>262.83333333333331</v>
      </c>
      <c r="K126" s="365">
        <v>256.5</v>
      </c>
      <c r="L126" s="365">
        <v>248.5</v>
      </c>
      <c r="M126" s="365">
        <v>71.50985</v>
      </c>
    </row>
    <row r="127" spans="1:13">
      <c r="A127" s="389">
        <v>118</v>
      </c>
      <c r="B127" s="365" t="s">
        <v>130</v>
      </c>
      <c r="C127" s="365">
        <v>144.55000000000001</v>
      </c>
      <c r="D127" s="367">
        <v>146.30000000000001</v>
      </c>
      <c r="E127" s="367">
        <v>142.20000000000002</v>
      </c>
      <c r="F127" s="367">
        <v>139.85</v>
      </c>
      <c r="G127" s="367">
        <v>135.75</v>
      </c>
      <c r="H127" s="367">
        <v>148.65000000000003</v>
      </c>
      <c r="I127" s="367">
        <v>152.75000000000006</v>
      </c>
      <c r="J127" s="367">
        <v>155.10000000000005</v>
      </c>
      <c r="K127" s="365">
        <v>150.4</v>
      </c>
      <c r="L127" s="365">
        <v>143.94999999999999</v>
      </c>
      <c r="M127" s="365">
        <v>292.59836000000001</v>
      </c>
    </row>
    <row r="128" spans="1:13">
      <c r="A128" s="389">
        <v>119</v>
      </c>
      <c r="B128" s="365" t="s">
        <v>132</v>
      </c>
      <c r="C128" s="365">
        <v>1614.2</v>
      </c>
      <c r="D128" s="367">
        <v>1617.7166666666665</v>
      </c>
      <c r="E128" s="367">
        <v>1603.4333333333329</v>
      </c>
      <c r="F128" s="367">
        <v>1592.6666666666665</v>
      </c>
      <c r="G128" s="367">
        <v>1578.383333333333</v>
      </c>
      <c r="H128" s="367">
        <v>1628.4833333333329</v>
      </c>
      <c r="I128" s="367">
        <v>1642.7666666666662</v>
      </c>
      <c r="J128" s="367">
        <v>1653.5333333333328</v>
      </c>
      <c r="K128" s="365">
        <v>1632</v>
      </c>
      <c r="L128" s="365">
        <v>1606.95</v>
      </c>
      <c r="M128" s="365">
        <v>9.3531600000000008</v>
      </c>
    </row>
    <row r="129" spans="1:13">
      <c r="A129" s="389">
        <v>120</v>
      </c>
      <c r="B129" s="365" t="s">
        <v>267</v>
      </c>
      <c r="C129" s="365">
        <v>539.1</v>
      </c>
      <c r="D129" s="367">
        <v>539.35</v>
      </c>
      <c r="E129" s="367">
        <v>533.90000000000009</v>
      </c>
      <c r="F129" s="367">
        <v>528.70000000000005</v>
      </c>
      <c r="G129" s="367">
        <v>523.25000000000011</v>
      </c>
      <c r="H129" s="367">
        <v>544.55000000000007</v>
      </c>
      <c r="I129" s="367">
        <v>550.00000000000011</v>
      </c>
      <c r="J129" s="367">
        <v>555.20000000000005</v>
      </c>
      <c r="K129" s="365">
        <v>544.79999999999995</v>
      </c>
      <c r="L129" s="365">
        <v>534.15</v>
      </c>
      <c r="M129" s="365">
        <v>1.3982600000000001</v>
      </c>
    </row>
    <row r="130" spans="1:13">
      <c r="A130" s="389">
        <v>121</v>
      </c>
      <c r="B130" s="365" t="s">
        <v>134</v>
      </c>
      <c r="C130" s="365">
        <v>1600.25</v>
      </c>
      <c r="D130" s="367">
        <v>1592.75</v>
      </c>
      <c r="E130" s="367">
        <v>1579.5</v>
      </c>
      <c r="F130" s="367">
        <v>1558.75</v>
      </c>
      <c r="G130" s="367">
        <v>1545.5</v>
      </c>
      <c r="H130" s="367">
        <v>1613.5</v>
      </c>
      <c r="I130" s="367">
        <v>1626.75</v>
      </c>
      <c r="J130" s="367">
        <v>1647.5</v>
      </c>
      <c r="K130" s="365">
        <v>1606</v>
      </c>
      <c r="L130" s="365">
        <v>1572</v>
      </c>
      <c r="M130" s="365">
        <v>39.136270000000003</v>
      </c>
    </row>
    <row r="131" spans="1:13">
      <c r="A131" s="389">
        <v>122</v>
      </c>
      <c r="B131" s="365" t="s">
        <v>135</v>
      </c>
      <c r="C131" s="365">
        <v>99.55</v>
      </c>
      <c r="D131" s="367">
        <v>99.40000000000002</v>
      </c>
      <c r="E131" s="367">
        <v>96.80000000000004</v>
      </c>
      <c r="F131" s="367">
        <v>94.050000000000026</v>
      </c>
      <c r="G131" s="367">
        <v>91.450000000000045</v>
      </c>
      <c r="H131" s="367">
        <v>102.15000000000003</v>
      </c>
      <c r="I131" s="367">
        <v>104.75000000000003</v>
      </c>
      <c r="J131" s="367">
        <v>107.50000000000003</v>
      </c>
      <c r="K131" s="365">
        <v>102</v>
      </c>
      <c r="L131" s="365">
        <v>96.65</v>
      </c>
      <c r="M131" s="365">
        <v>127.67085</v>
      </c>
    </row>
    <row r="132" spans="1:13">
      <c r="A132" s="389">
        <v>123</v>
      </c>
      <c r="B132" s="365" t="s">
        <v>268</v>
      </c>
      <c r="C132" s="365">
        <v>1454.65</v>
      </c>
      <c r="D132" s="367">
        <v>1458.5666666666666</v>
      </c>
      <c r="E132" s="367">
        <v>1443.0833333333333</v>
      </c>
      <c r="F132" s="367">
        <v>1431.5166666666667</v>
      </c>
      <c r="G132" s="367">
        <v>1416.0333333333333</v>
      </c>
      <c r="H132" s="367">
        <v>1470.1333333333332</v>
      </c>
      <c r="I132" s="367">
        <v>1485.6166666666668</v>
      </c>
      <c r="J132" s="367">
        <v>1497.1833333333332</v>
      </c>
      <c r="K132" s="365">
        <v>1474.05</v>
      </c>
      <c r="L132" s="365">
        <v>1447</v>
      </c>
      <c r="M132" s="365">
        <v>0.71131999999999995</v>
      </c>
    </row>
    <row r="133" spans="1:13">
      <c r="A133" s="389">
        <v>124</v>
      </c>
      <c r="B133" s="365" t="s">
        <v>136</v>
      </c>
      <c r="C133" s="365">
        <v>439.55</v>
      </c>
      <c r="D133" s="367">
        <v>438.98333333333335</v>
      </c>
      <c r="E133" s="367">
        <v>432.56666666666672</v>
      </c>
      <c r="F133" s="367">
        <v>425.58333333333337</v>
      </c>
      <c r="G133" s="367">
        <v>419.16666666666674</v>
      </c>
      <c r="H133" s="367">
        <v>445.9666666666667</v>
      </c>
      <c r="I133" s="367">
        <v>452.38333333333333</v>
      </c>
      <c r="J133" s="367">
        <v>459.36666666666667</v>
      </c>
      <c r="K133" s="365">
        <v>445.4</v>
      </c>
      <c r="L133" s="365">
        <v>432</v>
      </c>
      <c r="M133" s="365">
        <v>33.988999999999997</v>
      </c>
    </row>
    <row r="134" spans="1:13">
      <c r="A134" s="389">
        <v>125</v>
      </c>
      <c r="B134" s="365" t="s">
        <v>269</v>
      </c>
      <c r="C134" s="365">
        <v>1652.6</v>
      </c>
      <c r="D134" s="367">
        <v>1659.1333333333332</v>
      </c>
      <c r="E134" s="367">
        <v>1643.4666666666665</v>
      </c>
      <c r="F134" s="367">
        <v>1634.3333333333333</v>
      </c>
      <c r="G134" s="367">
        <v>1618.6666666666665</v>
      </c>
      <c r="H134" s="367">
        <v>1668.2666666666664</v>
      </c>
      <c r="I134" s="367">
        <v>1683.9333333333334</v>
      </c>
      <c r="J134" s="367">
        <v>1693.0666666666664</v>
      </c>
      <c r="K134" s="365">
        <v>1674.8</v>
      </c>
      <c r="L134" s="365">
        <v>1650</v>
      </c>
      <c r="M134" s="365">
        <v>0.31374999999999997</v>
      </c>
    </row>
    <row r="135" spans="1:13">
      <c r="A135" s="389">
        <v>126</v>
      </c>
      <c r="B135" s="365" t="s">
        <v>137</v>
      </c>
      <c r="C135" s="365">
        <v>1423</v>
      </c>
      <c r="D135" s="367">
        <v>1430.3333333333333</v>
      </c>
      <c r="E135" s="367">
        <v>1412.6666666666665</v>
      </c>
      <c r="F135" s="367">
        <v>1402.3333333333333</v>
      </c>
      <c r="G135" s="367">
        <v>1384.6666666666665</v>
      </c>
      <c r="H135" s="367">
        <v>1440.6666666666665</v>
      </c>
      <c r="I135" s="367">
        <v>1458.333333333333</v>
      </c>
      <c r="J135" s="367">
        <v>1468.6666666666665</v>
      </c>
      <c r="K135" s="365">
        <v>1448</v>
      </c>
      <c r="L135" s="365">
        <v>1420</v>
      </c>
      <c r="M135" s="365">
        <v>22.17408</v>
      </c>
    </row>
    <row r="136" spans="1:13">
      <c r="A136" s="389">
        <v>127</v>
      </c>
      <c r="B136" s="365" t="s">
        <v>138</v>
      </c>
      <c r="C136" s="365">
        <v>718.75</v>
      </c>
      <c r="D136" s="367">
        <v>725.66666666666663</v>
      </c>
      <c r="E136" s="367">
        <v>708.33333333333326</v>
      </c>
      <c r="F136" s="367">
        <v>697.91666666666663</v>
      </c>
      <c r="G136" s="367">
        <v>680.58333333333326</v>
      </c>
      <c r="H136" s="367">
        <v>736.08333333333326</v>
      </c>
      <c r="I136" s="367">
        <v>753.41666666666652</v>
      </c>
      <c r="J136" s="367">
        <v>763.83333333333326</v>
      </c>
      <c r="K136" s="365">
        <v>743</v>
      </c>
      <c r="L136" s="365">
        <v>715.25</v>
      </c>
      <c r="M136" s="365">
        <v>15.23794</v>
      </c>
    </row>
    <row r="137" spans="1:13">
      <c r="A137" s="389">
        <v>128</v>
      </c>
      <c r="B137" s="365" t="s">
        <v>149</v>
      </c>
      <c r="C137" s="365">
        <v>64454.45</v>
      </c>
      <c r="D137" s="367">
        <v>64266.716666666667</v>
      </c>
      <c r="E137" s="367">
        <v>63043.433333333334</v>
      </c>
      <c r="F137" s="367">
        <v>61632.416666666664</v>
      </c>
      <c r="G137" s="367">
        <v>60409.133333333331</v>
      </c>
      <c r="H137" s="367">
        <v>65677.733333333337</v>
      </c>
      <c r="I137" s="367">
        <v>66901.016666666677</v>
      </c>
      <c r="J137" s="367">
        <v>68312.03333333334</v>
      </c>
      <c r="K137" s="365">
        <v>65490</v>
      </c>
      <c r="L137" s="365">
        <v>62855.7</v>
      </c>
      <c r="M137" s="365">
        <v>0.15991</v>
      </c>
    </row>
    <row r="138" spans="1:13">
      <c r="A138" s="389">
        <v>129</v>
      </c>
      <c r="B138" s="365" t="s">
        <v>146</v>
      </c>
      <c r="C138" s="365">
        <v>969.6</v>
      </c>
      <c r="D138" s="367">
        <v>968.2166666666667</v>
      </c>
      <c r="E138" s="367">
        <v>952.38333333333344</v>
      </c>
      <c r="F138" s="367">
        <v>935.16666666666674</v>
      </c>
      <c r="G138" s="367">
        <v>919.33333333333348</v>
      </c>
      <c r="H138" s="367">
        <v>985.43333333333339</v>
      </c>
      <c r="I138" s="367">
        <v>1001.2666666666667</v>
      </c>
      <c r="J138" s="367">
        <v>1018.4833333333333</v>
      </c>
      <c r="K138" s="365">
        <v>984.05</v>
      </c>
      <c r="L138" s="365">
        <v>951</v>
      </c>
      <c r="M138" s="365">
        <v>11.97308</v>
      </c>
    </row>
    <row r="139" spans="1:13">
      <c r="A139" s="389">
        <v>130</v>
      </c>
      <c r="B139" s="365" t="s">
        <v>140</v>
      </c>
      <c r="C139" s="365">
        <v>329</v>
      </c>
      <c r="D139" s="367">
        <v>332.05</v>
      </c>
      <c r="E139" s="367">
        <v>324.70000000000005</v>
      </c>
      <c r="F139" s="367">
        <v>320.40000000000003</v>
      </c>
      <c r="G139" s="367">
        <v>313.05000000000007</v>
      </c>
      <c r="H139" s="367">
        <v>336.35</v>
      </c>
      <c r="I139" s="367">
        <v>343.70000000000005</v>
      </c>
      <c r="J139" s="367">
        <v>348</v>
      </c>
      <c r="K139" s="365">
        <v>339.4</v>
      </c>
      <c r="L139" s="365">
        <v>327.75</v>
      </c>
      <c r="M139" s="365">
        <v>10.99647</v>
      </c>
    </row>
    <row r="140" spans="1:13">
      <c r="A140" s="389">
        <v>131</v>
      </c>
      <c r="B140" s="365" t="s">
        <v>139</v>
      </c>
      <c r="C140" s="365">
        <v>580</v>
      </c>
      <c r="D140" s="367">
        <v>584.44999999999993</v>
      </c>
      <c r="E140" s="367">
        <v>572.39999999999986</v>
      </c>
      <c r="F140" s="367">
        <v>564.79999999999995</v>
      </c>
      <c r="G140" s="367">
        <v>552.74999999999989</v>
      </c>
      <c r="H140" s="367">
        <v>592.04999999999984</v>
      </c>
      <c r="I140" s="367">
        <v>604.0999999999998</v>
      </c>
      <c r="J140" s="367">
        <v>611.69999999999982</v>
      </c>
      <c r="K140" s="365">
        <v>596.5</v>
      </c>
      <c r="L140" s="365">
        <v>576.85</v>
      </c>
      <c r="M140" s="365">
        <v>83.746139999999997</v>
      </c>
    </row>
    <row r="141" spans="1:13">
      <c r="A141" s="389">
        <v>132</v>
      </c>
      <c r="B141" s="365" t="s">
        <v>141</v>
      </c>
      <c r="C141" s="365">
        <v>166.3</v>
      </c>
      <c r="D141" s="367">
        <v>167.31666666666669</v>
      </c>
      <c r="E141" s="367">
        <v>164.73333333333338</v>
      </c>
      <c r="F141" s="367">
        <v>163.16666666666669</v>
      </c>
      <c r="G141" s="367">
        <v>160.58333333333337</v>
      </c>
      <c r="H141" s="367">
        <v>168.88333333333338</v>
      </c>
      <c r="I141" s="367">
        <v>171.4666666666667</v>
      </c>
      <c r="J141" s="367">
        <v>173.03333333333339</v>
      </c>
      <c r="K141" s="365">
        <v>169.9</v>
      </c>
      <c r="L141" s="365">
        <v>165.75</v>
      </c>
      <c r="M141" s="365">
        <v>33.722859999999997</v>
      </c>
    </row>
    <row r="142" spans="1:13">
      <c r="A142" s="389">
        <v>133</v>
      </c>
      <c r="B142" s="365" t="s">
        <v>270</v>
      </c>
      <c r="C142" s="365">
        <v>48.75</v>
      </c>
      <c r="D142" s="367">
        <v>49.133333333333333</v>
      </c>
      <c r="E142" s="367">
        <v>48.116666666666667</v>
      </c>
      <c r="F142" s="367">
        <v>47.483333333333334</v>
      </c>
      <c r="G142" s="367">
        <v>46.466666666666669</v>
      </c>
      <c r="H142" s="367">
        <v>49.766666666666666</v>
      </c>
      <c r="I142" s="367">
        <v>50.783333333333331</v>
      </c>
      <c r="J142" s="367">
        <v>51.416666666666664</v>
      </c>
      <c r="K142" s="365">
        <v>50.15</v>
      </c>
      <c r="L142" s="365">
        <v>48.5</v>
      </c>
      <c r="M142" s="365">
        <v>4.21272</v>
      </c>
    </row>
    <row r="143" spans="1:13">
      <c r="A143" s="389">
        <v>134</v>
      </c>
      <c r="B143" s="365" t="s">
        <v>142</v>
      </c>
      <c r="C143" s="365">
        <v>370.6</v>
      </c>
      <c r="D143" s="367">
        <v>369.9666666666667</v>
      </c>
      <c r="E143" s="367">
        <v>367.48333333333341</v>
      </c>
      <c r="F143" s="367">
        <v>364.36666666666673</v>
      </c>
      <c r="G143" s="367">
        <v>361.88333333333344</v>
      </c>
      <c r="H143" s="367">
        <v>373.08333333333337</v>
      </c>
      <c r="I143" s="367">
        <v>375.56666666666672</v>
      </c>
      <c r="J143" s="367">
        <v>378.68333333333334</v>
      </c>
      <c r="K143" s="365">
        <v>372.45</v>
      </c>
      <c r="L143" s="365">
        <v>366.85</v>
      </c>
      <c r="M143" s="365">
        <v>13.340619999999999</v>
      </c>
    </row>
    <row r="144" spans="1:13">
      <c r="A144" s="389">
        <v>135</v>
      </c>
      <c r="B144" s="365" t="s">
        <v>143</v>
      </c>
      <c r="C144" s="365">
        <v>7200.55</v>
      </c>
      <c r="D144" s="367">
        <v>7249.5333333333328</v>
      </c>
      <c r="E144" s="367">
        <v>7129.0666666666657</v>
      </c>
      <c r="F144" s="367">
        <v>7057.583333333333</v>
      </c>
      <c r="G144" s="367">
        <v>6937.1166666666659</v>
      </c>
      <c r="H144" s="367">
        <v>7321.0166666666655</v>
      </c>
      <c r="I144" s="367">
        <v>7441.4833333333327</v>
      </c>
      <c r="J144" s="367">
        <v>7512.9666666666653</v>
      </c>
      <c r="K144" s="365">
        <v>7370</v>
      </c>
      <c r="L144" s="365">
        <v>7178.05</v>
      </c>
      <c r="M144" s="365">
        <v>9.8393599999999992</v>
      </c>
    </row>
    <row r="145" spans="1:13">
      <c r="A145" s="389">
        <v>136</v>
      </c>
      <c r="B145" s="365" t="s">
        <v>145</v>
      </c>
      <c r="C145" s="365">
        <v>482</v>
      </c>
      <c r="D145" s="367">
        <v>481.38333333333338</v>
      </c>
      <c r="E145" s="367">
        <v>465.61666666666679</v>
      </c>
      <c r="F145" s="367">
        <v>449.23333333333341</v>
      </c>
      <c r="G145" s="367">
        <v>433.46666666666681</v>
      </c>
      <c r="H145" s="367">
        <v>497.76666666666677</v>
      </c>
      <c r="I145" s="367">
        <v>513.5333333333333</v>
      </c>
      <c r="J145" s="367">
        <v>529.91666666666674</v>
      </c>
      <c r="K145" s="365">
        <v>497.15</v>
      </c>
      <c r="L145" s="365">
        <v>465</v>
      </c>
      <c r="M145" s="365">
        <v>59.03904</v>
      </c>
    </row>
    <row r="146" spans="1:13">
      <c r="A146" s="389">
        <v>137</v>
      </c>
      <c r="B146" s="365" t="s">
        <v>147</v>
      </c>
      <c r="C146" s="365">
        <v>693.8</v>
      </c>
      <c r="D146" s="367">
        <v>697.15</v>
      </c>
      <c r="E146" s="367">
        <v>688.3</v>
      </c>
      <c r="F146" s="367">
        <v>682.8</v>
      </c>
      <c r="G146" s="367">
        <v>673.94999999999993</v>
      </c>
      <c r="H146" s="367">
        <v>702.65</v>
      </c>
      <c r="I146" s="367">
        <v>711.50000000000011</v>
      </c>
      <c r="J146" s="367">
        <v>717</v>
      </c>
      <c r="K146" s="365">
        <v>706</v>
      </c>
      <c r="L146" s="365">
        <v>691.65</v>
      </c>
      <c r="M146" s="365">
        <v>2.84043</v>
      </c>
    </row>
    <row r="147" spans="1:13">
      <c r="A147" s="389">
        <v>138</v>
      </c>
      <c r="B147" s="365" t="s">
        <v>148</v>
      </c>
      <c r="C147" s="365">
        <v>129.25</v>
      </c>
      <c r="D147" s="367">
        <v>131.06666666666669</v>
      </c>
      <c r="E147" s="367">
        <v>126.78333333333339</v>
      </c>
      <c r="F147" s="367">
        <v>124.31666666666669</v>
      </c>
      <c r="G147" s="367">
        <v>120.03333333333339</v>
      </c>
      <c r="H147" s="367">
        <v>133.53333333333339</v>
      </c>
      <c r="I147" s="367">
        <v>137.81666666666669</v>
      </c>
      <c r="J147" s="367">
        <v>140.28333333333339</v>
      </c>
      <c r="K147" s="365">
        <v>135.35</v>
      </c>
      <c r="L147" s="365">
        <v>128.6</v>
      </c>
      <c r="M147" s="365">
        <v>121.51485</v>
      </c>
    </row>
    <row r="148" spans="1:13">
      <c r="A148" s="389">
        <v>139</v>
      </c>
      <c r="B148" s="365" t="s">
        <v>271</v>
      </c>
      <c r="C148" s="365">
        <v>879.55</v>
      </c>
      <c r="D148" s="367">
        <v>889.55000000000007</v>
      </c>
      <c r="E148" s="367">
        <v>865.10000000000014</v>
      </c>
      <c r="F148" s="367">
        <v>850.65000000000009</v>
      </c>
      <c r="G148" s="367">
        <v>826.20000000000016</v>
      </c>
      <c r="H148" s="367">
        <v>904.00000000000011</v>
      </c>
      <c r="I148" s="367">
        <v>928.45000000000016</v>
      </c>
      <c r="J148" s="367">
        <v>942.90000000000009</v>
      </c>
      <c r="K148" s="365">
        <v>914</v>
      </c>
      <c r="L148" s="365">
        <v>875.1</v>
      </c>
      <c r="M148" s="365">
        <v>1.0060899999999999</v>
      </c>
    </row>
    <row r="149" spans="1:13">
      <c r="A149" s="389">
        <v>140</v>
      </c>
      <c r="B149" s="365" t="s">
        <v>150</v>
      </c>
      <c r="C149" s="365">
        <v>674.9</v>
      </c>
      <c r="D149" s="367">
        <v>678.31666666666672</v>
      </c>
      <c r="E149" s="367">
        <v>669.78333333333342</v>
      </c>
      <c r="F149" s="367">
        <v>664.66666666666674</v>
      </c>
      <c r="G149" s="367">
        <v>656.13333333333344</v>
      </c>
      <c r="H149" s="367">
        <v>683.43333333333339</v>
      </c>
      <c r="I149" s="367">
        <v>691.9666666666667</v>
      </c>
      <c r="J149" s="367">
        <v>697.08333333333337</v>
      </c>
      <c r="K149" s="365">
        <v>686.85</v>
      </c>
      <c r="L149" s="365">
        <v>673.2</v>
      </c>
      <c r="M149" s="365">
        <v>3.30246</v>
      </c>
    </row>
    <row r="150" spans="1:13">
      <c r="A150" s="389">
        <v>141</v>
      </c>
      <c r="B150" s="365" t="s">
        <v>272</v>
      </c>
      <c r="C150" s="365">
        <v>577.79999999999995</v>
      </c>
      <c r="D150" s="367">
        <v>577.54999999999995</v>
      </c>
      <c r="E150" s="367">
        <v>573.29999999999995</v>
      </c>
      <c r="F150" s="367">
        <v>568.79999999999995</v>
      </c>
      <c r="G150" s="367">
        <v>564.54999999999995</v>
      </c>
      <c r="H150" s="367">
        <v>582.04999999999995</v>
      </c>
      <c r="I150" s="367">
        <v>586.29999999999995</v>
      </c>
      <c r="J150" s="367">
        <v>590.79999999999995</v>
      </c>
      <c r="K150" s="365">
        <v>581.79999999999995</v>
      </c>
      <c r="L150" s="365">
        <v>573.04999999999995</v>
      </c>
      <c r="M150" s="365">
        <v>0.48779</v>
      </c>
    </row>
    <row r="151" spans="1:13">
      <c r="A151" s="389">
        <v>142</v>
      </c>
      <c r="B151" s="365" t="s">
        <v>152</v>
      </c>
      <c r="C151" s="365">
        <v>40.75</v>
      </c>
      <c r="D151" s="367">
        <v>41.06666666666667</v>
      </c>
      <c r="E151" s="367">
        <v>40.233333333333341</v>
      </c>
      <c r="F151" s="367">
        <v>39.716666666666669</v>
      </c>
      <c r="G151" s="367">
        <v>38.88333333333334</v>
      </c>
      <c r="H151" s="367">
        <v>41.583333333333343</v>
      </c>
      <c r="I151" s="367">
        <v>42.416666666666671</v>
      </c>
      <c r="J151" s="367">
        <v>42.933333333333344</v>
      </c>
      <c r="K151" s="365">
        <v>41.9</v>
      </c>
      <c r="L151" s="365">
        <v>40.549999999999997</v>
      </c>
      <c r="M151" s="365">
        <v>204.78412</v>
      </c>
    </row>
    <row r="152" spans="1:13">
      <c r="A152" s="389">
        <v>143</v>
      </c>
      <c r="B152" s="365" t="s">
        <v>273</v>
      </c>
      <c r="C152" s="365">
        <v>23.35</v>
      </c>
      <c r="D152" s="367">
        <v>23.349999999999998</v>
      </c>
      <c r="E152" s="367">
        <v>23.199999999999996</v>
      </c>
      <c r="F152" s="367">
        <v>23.049999999999997</v>
      </c>
      <c r="G152" s="367">
        <v>22.899999999999995</v>
      </c>
      <c r="H152" s="367">
        <v>23.499999999999996</v>
      </c>
      <c r="I152" s="367">
        <v>23.649999999999995</v>
      </c>
      <c r="J152" s="367">
        <v>23.799999999999997</v>
      </c>
      <c r="K152" s="365">
        <v>23.5</v>
      </c>
      <c r="L152" s="365">
        <v>23.2</v>
      </c>
      <c r="M152" s="365">
        <v>19.658829999999998</v>
      </c>
    </row>
    <row r="153" spans="1:13">
      <c r="A153" s="389">
        <v>144</v>
      </c>
      <c r="B153" s="365" t="s">
        <v>156</v>
      </c>
      <c r="C153" s="365">
        <v>103.75</v>
      </c>
      <c r="D153" s="367">
        <v>105.38333333333333</v>
      </c>
      <c r="E153" s="367">
        <v>101.76666666666665</v>
      </c>
      <c r="F153" s="367">
        <v>99.783333333333331</v>
      </c>
      <c r="G153" s="367">
        <v>96.166666666666657</v>
      </c>
      <c r="H153" s="367">
        <v>107.36666666666665</v>
      </c>
      <c r="I153" s="367">
        <v>110.98333333333332</v>
      </c>
      <c r="J153" s="367">
        <v>112.96666666666664</v>
      </c>
      <c r="K153" s="365">
        <v>109</v>
      </c>
      <c r="L153" s="365">
        <v>103.4</v>
      </c>
      <c r="M153" s="365">
        <v>63.842709999999997</v>
      </c>
    </row>
    <row r="154" spans="1:13">
      <c r="A154" s="389">
        <v>145</v>
      </c>
      <c r="B154" s="365" t="s">
        <v>157</v>
      </c>
      <c r="C154" s="365">
        <v>117.4</v>
      </c>
      <c r="D154" s="367">
        <v>117.91666666666667</v>
      </c>
      <c r="E154" s="367">
        <v>116.48333333333335</v>
      </c>
      <c r="F154" s="367">
        <v>115.56666666666668</v>
      </c>
      <c r="G154" s="367">
        <v>114.13333333333335</v>
      </c>
      <c r="H154" s="367">
        <v>118.83333333333334</v>
      </c>
      <c r="I154" s="367">
        <v>120.26666666666665</v>
      </c>
      <c r="J154" s="367">
        <v>121.18333333333334</v>
      </c>
      <c r="K154" s="365">
        <v>119.35</v>
      </c>
      <c r="L154" s="365">
        <v>117</v>
      </c>
      <c r="M154" s="365">
        <v>97.717150000000004</v>
      </c>
    </row>
    <row r="155" spans="1:13">
      <c r="A155" s="389">
        <v>146</v>
      </c>
      <c r="B155" s="365" t="s">
        <v>151</v>
      </c>
      <c r="C155" s="365">
        <v>46.5</v>
      </c>
      <c r="D155" s="367">
        <v>46.783333333333331</v>
      </c>
      <c r="E155" s="367">
        <v>46.016666666666666</v>
      </c>
      <c r="F155" s="367">
        <v>45.533333333333331</v>
      </c>
      <c r="G155" s="367">
        <v>44.766666666666666</v>
      </c>
      <c r="H155" s="367">
        <v>47.266666666666666</v>
      </c>
      <c r="I155" s="367">
        <v>48.033333333333331</v>
      </c>
      <c r="J155" s="367">
        <v>48.516666666666666</v>
      </c>
      <c r="K155" s="365">
        <v>47.55</v>
      </c>
      <c r="L155" s="365">
        <v>46.3</v>
      </c>
      <c r="M155" s="365">
        <v>54.170650000000002</v>
      </c>
    </row>
    <row r="156" spans="1:13">
      <c r="A156" s="389">
        <v>147</v>
      </c>
      <c r="B156" s="365" t="s">
        <v>154</v>
      </c>
      <c r="C156" s="365">
        <v>14471.3</v>
      </c>
      <c r="D156" s="367">
        <v>14565.1</v>
      </c>
      <c r="E156" s="367">
        <v>14280.2</v>
      </c>
      <c r="F156" s="367">
        <v>14089.1</v>
      </c>
      <c r="G156" s="367">
        <v>13804.2</v>
      </c>
      <c r="H156" s="367">
        <v>14756.2</v>
      </c>
      <c r="I156" s="367">
        <v>15041.099999999999</v>
      </c>
      <c r="J156" s="367">
        <v>15232.2</v>
      </c>
      <c r="K156" s="365">
        <v>14850</v>
      </c>
      <c r="L156" s="365">
        <v>14374</v>
      </c>
      <c r="M156" s="365">
        <v>0.82028999999999996</v>
      </c>
    </row>
    <row r="157" spans="1:13">
      <c r="A157" s="389">
        <v>148</v>
      </c>
      <c r="B157" s="365" t="s">
        <v>274</v>
      </c>
      <c r="C157" s="365">
        <v>515.04999999999995</v>
      </c>
      <c r="D157" s="367">
        <v>511.79999999999995</v>
      </c>
      <c r="E157" s="367">
        <v>506.79999999999995</v>
      </c>
      <c r="F157" s="367">
        <v>498.55</v>
      </c>
      <c r="G157" s="367">
        <v>493.55</v>
      </c>
      <c r="H157" s="367">
        <v>520.04999999999995</v>
      </c>
      <c r="I157" s="367">
        <v>525.04999999999995</v>
      </c>
      <c r="J157" s="367">
        <v>533.29999999999984</v>
      </c>
      <c r="K157" s="365">
        <v>516.79999999999995</v>
      </c>
      <c r="L157" s="365">
        <v>503.55</v>
      </c>
      <c r="M157" s="365">
        <v>1.9115599999999999</v>
      </c>
    </row>
    <row r="158" spans="1:13">
      <c r="A158" s="389">
        <v>149</v>
      </c>
      <c r="B158" s="365" t="s">
        <v>159</v>
      </c>
      <c r="C158" s="365">
        <v>138.30000000000001</v>
      </c>
      <c r="D158" s="367">
        <v>139.79999999999998</v>
      </c>
      <c r="E158" s="367">
        <v>136.09999999999997</v>
      </c>
      <c r="F158" s="367">
        <v>133.89999999999998</v>
      </c>
      <c r="G158" s="367">
        <v>130.19999999999996</v>
      </c>
      <c r="H158" s="367">
        <v>141.99999999999997</v>
      </c>
      <c r="I158" s="367">
        <v>145.69999999999996</v>
      </c>
      <c r="J158" s="367">
        <v>147.89999999999998</v>
      </c>
      <c r="K158" s="365">
        <v>143.5</v>
      </c>
      <c r="L158" s="365">
        <v>137.6</v>
      </c>
      <c r="M158" s="365">
        <v>82.529300000000006</v>
      </c>
    </row>
    <row r="159" spans="1:13">
      <c r="A159" s="389">
        <v>150</v>
      </c>
      <c r="B159" s="365" t="s">
        <v>158</v>
      </c>
      <c r="C159" s="365">
        <v>165.55</v>
      </c>
      <c r="D159" s="367">
        <v>166.06666666666669</v>
      </c>
      <c r="E159" s="367">
        <v>164.13333333333338</v>
      </c>
      <c r="F159" s="367">
        <v>162.7166666666667</v>
      </c>
      <c r="G159" s="367">
        <v>160.78333333333339</v>
      </c>
      <c r="H159" s="367">
        <v>167.48333333333338</v>
      </c>
      <c r="I159" s="367">
        <v>169.41666666666671</v>
      </c>
      <c r="J159" s="367">
        <v>170.83333333333337</v>
      </c>
      <c r="K159" s="365">
        <v>168</v>
      </c>
      <c r="L159" s="365">
        <v>164.65</v>
      </c>
      <c r="M159" s="365">
        <v>3.3483299999999998</v>
      </c>
    </row>
    <row r="160" spans="1:13">
      <c r="A160" s="389">
        <v>151</v>
      </c>
      <c r="B160" s="365" t="s">
        <v>275</v>
      </c>
      <c r="C160" s="365">
        <v>3126.1</v>
      </c>
      <c r="D160" s="367">
        <v>3127.0666666666671</v>
      </c>
      <c r="E160" s="367">
        <v>3108.733333333334</v>
      </c>
      <c r="F160" s="367">
        <v>3091.3666666666668</v>
      </c>
      <c r="G160" s="367">
        <v>3073.0333333333338</v>
      </c>
      <c r="H160" s="367">
        <v>3144.4333333333343</v>
      </c>
      <c r="I160" s="367">
        <v>3162.7666666666673</v>
      </c>
      <c r="J160" s="367">
        <v>3180.1333333333346</v>
      </c>
      <c r="K160" s="365">
        <v>3145.4</v>
      </c>
      <c r="L160" s="365">
        <v>3109.7</v>
      </c>
      <c r="M160" s="365">
        <v>7.2499999999999995E-2</v>
      </c>
    </row>
    <row r="161" spans="1:13">
      <c r="A161" s="389">
        <v>152</v>
      </c>
      <c r="B161" s="365" t="s">
        <v>276</v>
      </c>
      <c r="C161" s="365">
        <v>52.85</v>
      </c>
      <c r="D161" s="367">
        <v>53.066666666666663</v>
      </c>
      <c r="E161" s="367">
        <v>52.383333333333326</v>
      </c>
      <c r="F161" s="367">
        <v>51.916666666666664</v>
      </c>
      <c r="G161" s="367">
        <v>51.233333333333327</v>
      </c>
      <c r="H161" s="367">
        <v>53.533333333333324</v>
      </c>
      <c r="I161" s="367">
        <v>54.216666666666661</v>
      </c>
      <c r="J161" s="367">
        <v>54.683333333333323</v>
      </c>
      <c r="K161" s="365">
        <v>53.75</v>
      </c>
      <c r="L161" s="365">
        <v>52.6</v>
      </c>
      <c r="M161" s="365">
        <v>4.2435099999999997</v>
      </c>
    </row>
    <row r="162" spans="1:13">
      <c r="A162" s="389">
        <v>153</v>
      </c>
      <c r="B162" s="365" t="s">
        <v>277</v>
      </c>
      <c r="C162" s="365">
        <v>1400.25</v>
      </c>
      <c r="D162" s="367">
        <v>1401.4333333333334</v>
      </c>
      <c r="E162" s="367">
        <v>1387.8666666666668</v>
      </c>
      <c r="F162" s="367">
        <v>1375.4833333333333</v>
      </c>
      <c r="G162" s="367">
        <v>1361.9166666666667</v>
      </c>
      <c r="H162" s="367">
        <v>1413.8166666666668</v>
      </c>
      <c r="I162" s="367">
        <v>1427.3833333333334</v>
      </c>
      <c r="J162" s="367">
        <v>1439.7666666666669</v>
      </c>
      <c r="K162" s="365">
        <v>1415</v>
      </c>
      <c r="L162" s="365">
        <v>1389.05</v>
      </c>
      <c r="M162" s="365">
        <v>0.71406999999999998</v>
      </c>
    </row>
    <row r="163" spans="1:13">
      <c r="A163" s="389">
        <v>154</v>
      </c>
      <c r="B163" s="365" t="s">
        <v>278</v>
      </c>
      <c r="C163" s="365">
        <v>570.5</v>
      </c>
      <c r="D163" s="367">
        <v>571.5</v>
      </c>
      <c r="E163" s="367">
        <v>557.25</v>
      </c>
      <c r="F163" s="367">
        <v>544</v>
      </c>
      <c r="G163" s="367">
        <v>529.75</v>
      </c>
      <c r="H163" s="367">
        <v>584.75</v>
      </c>
      <c r="I163" s="367">
        <v>599</v>
      </c>
      <c r="J163" s="367">
        <v>612.25</v>
      </c>
      <c r="K163" s="365">
        <v>585.75</v>
      </c>
      <c r="L163" s="365">
        <v>558.25</v>
      </c>
      <c r="M163" s="365">
        <v>6.3646900000000004</v>
      </c>
    </row>
    <row r="164" spans="1:13">
      <c r="A164" s="389">
        <v>155</v>
      </c>
      <c r="B164" s="365" t="s">
        <v>160</v>
      </c>
      <c r="C164" s="365">
        <v>24403.1</v>
      </c>
      <c r="D164" s="367">
        <v>24406.783333333336</v>
      </c>
      <c r="E164" s="367">
        <v>23913.666666666672</v>
      </c>
      <c r="F164" s="367">
        <v>23424.233333333334</v>
      </c>
      <c r="G164" s="367">
        <v>22931.116666666669</v>
      </c>
      <c r="H164" s="367">
        <v>24896.216666666674</v>
      </c>
      <c r="I164" s="367">
        <v>25389.333333333336</v>
      </c>
      <c r="J164" s="367">
        <v>25878.766666666677</v>
      </c>
      <c r="K164" s="365">
        <v>24899.9</v>
      </c>
      <c r="L164" s="365">
        <v>23917.35</v>
      </c>
      <c r="M164" s="365">
        <v>0.34309000000000001</v>
      </c>
    </row>
    <row r="165" spans="1:13">
      <c r="A165" s="389">
        <v>156</v>
      </c>
      <c r="B165" s="365" t="s">
        <v>162</v>
      </c>
      <c r="C165" s="365">
        <v>283.39999999999998</v>
      </c>
      <c r="D165" s="367">
        <v>284.11666666666667</v>
      </c>
      <c r="E165" s="367">
        <v>281.93333333333334</v>
      </c>
      <c r="F165" s="367">
        <v>280.46666666666664</v>
      </c>
      <c r="G165" s="367">
        <v>278.2833333333333</v>
      </c>
      <c r="H165" s="367">
        <v>285.58333333333337</v>
      </c>
      <c r="I165" s="367">
        <v>287.76666666666677</v>
      </c>
      <c r="J165" s="367">
        <v>289.23333333333341</v>
      </c>
      <c r="K165" s="365">
        <v>286.3</v>
      </c>
      <c r="L165" s="365">
        <v>282.64999999999998</v>
      </c>
      <c r="M165" s="365">
        <v>17.10718</v>
      </c>
    </row>
    <row r="166" spans="1:13">
      <c r="A166" s="389">
        <v>157</v>
      </c>
      <c r="B166" s="365" t="s">
        <v>279</v>
      </c>
      <c r="C166" s="365">
        <v>4025.2</v>
      </c>
      <c r="D166" s="367">
        <v>4032.1333333333337</v>
      </c>
      <c r="E166" s="367">
        <v>3989.6166666666672</v>
      </c>
      <c r="F166" s="367">
        <v>3954.0333333333338</v>
      </c>
      <c r="G166" s="367">
        <v>3911.5166666666673</v>
      </c>
      <c r="H166" s="367">
        <v>4067.7166666666672</v>
      </c>
      <c r="I166" s="367">
        <v>4110.2333333333336</v>
      </c>
      <c r="J166" s="367">
        <v>4145.8166666666675</v>
      </c>
      <c r="K166" s="365">
        <v>4074.65</v>
      </c>
      <c r="L166" s="365">
        <v>3996.55</v>
      </c>
      <c r="M166" s="365">
        <v>0.21709999999999999</v>
      </c>
    </row>
    <row r="167" spans="1:13">
      <c r="A167" s="389">
        <v>158</v>
      </c>
      <c r="B167" s="365" t="s">
        <v>164</v>
      </c>
      <c r="C167" s="365">
        <v>1354.15</v>
      </c>
      <c r="D167" s="367">
        <v>1362.7833333333335</v>
      </c>
      <c r="E167" s="367">
        <v>1336.866666666667</v>
      </c>
      <c r="F167" s="367">
        <v>1319.5833333333335</v>
      </c>
      <c r="G167" s="367">
        <v>1293.666666666667</v>
      </c>
      <c r="H167" s="367">
        <v>1380.0666666666671</v>
      </c>
      <c r="I167" s="367">
        <v>1405.9833333333336</v>
      </c>
      <c r="J167" s="367">
        <v>1423.2666666666671</v>
      </c>
      <c r="K167" s="365">
        <v>1388.7</v>
      </c>
      <c r="L167" s="365">
        <v>1345.5</v>
      </c>
      <c r="M167" s="365">
        <v>4.2295999999999996</v>
      </c>
    </row>
    <row r="168" spans="1:13">
      <c r="A168" s="389">
        <v>159</v>
      </c>
      <c r="B168" s="365" t="s">
        <v>161</v>
      </c>
      <c r="C168" s="365">
        <v>1776.55</v>
      </c>
      <c r="D168" s="367">
        <v>1787.6333333333332</v>
      </c>
      <c r="E168" s="367">
        <v>1756.2666666666664</v>
      </c>
      <c r="F168" s="367">
        <v>1735.9833333333331</v>
      </c>
      <c r="G168" s="367">
        <v>1704.6166666666663</v>
      </c>
      <c r="H168" s="367">
        <v>1807.9166666666665</v>
      </c>
      <c r="I168" s="367">
        <v>1839.2833333333333</v>
      </c>
      <c r="J168" s="367">
        <v>1859.5666666666666</v>
      </c>
      <c r="K168" s="365">
        <v>1819</v>
      </c>
      <c r="L168" s="365">
        <v>1767.35</v>
      </c>
      <c r="M168" s="365">
        <v>13.427250000000001</v>
      </c>
    </row>
    <row r="169" spans="1:13">
      <c r="A169" s="389">
        <v>160</v>
      </c>
      <c r="B169" s="365" t="s">
        <v>163</v>
      </c>
      <c r="C169" s="365">
        <v>111.05</v>
      </c>
      <c r="D169" s="367">
        <v>111.86666666666667</v>
      </c>
      <c r="E169" s="367">
        <v>109.83333333333334</v>
      </c>
      <c r="F169" s="367">
        <v>108.61666666666667</v>
      </c>
      <c r="G169" s="367">
        <v>106.58333333333334</v>
      </c>
      <c r="H169" s="367">
        <v>113.08333333333334</v>
      </c>
      <c r="I169" s="367">
        <v>115.11666666666667</v>
      </c>
      <c r="J169" s="367">
        <v>116.33333333333334</v>
      </c>
      <c r="K169" s="365">
        <v>113.9</v>
      </c>
      <c r="L169" s="365">
        <v>110.65</v>
      </c>
      <c r="M169" s="365">
        <v>45.129339999999999</v>
      </c>
    </row>
    <row r="170" spans="1:13">
      <c r="A170" s="389">
        <v>161</v>
      </c>
      <c r="B170" s="365" t="s">
        <v>166</v>
      </c>
      <c r="C170" s="365">
        <v>191.65</v>
      </c>
      <c r="D170" s="367">
        <v>192.63333333333333</v>
      </c>
      <c r="E170" s="367">
        <v>189.86666666666665</v>
      </c>
      <c r="F170" s="367">
        <v>188.08333333333331</v>
      </c>
      <c r="G170" s="367">
        <v>185.31666666666663</v>
      </c>
      <c r="H170" s="367">
        <v>194.41666666666666</v>
      </c>
      <c r="I170" s="367">
        <v>197.18333333333331</v>
      </c>
      <c r="J170" s="367">
        <v>198.96666666666667</v>
      </c>
      <c r="K170" s="365">
        <v>195.4</v>
      </c>
      <c r="L170" s="365">
        <v>190.85</v>
      </c>
      <c r="M170" s="365">
        <v>66.162679999999995</v>
      </c>
    </row>
    <row r="171" spans="1:13">
      <c r="A171" s="389">
        <v>162</v>
      </c>
      <c r="B171" s="365" t="s">
        <v>280</v>
      </c>
      <c r="C171" s="365">
        <v>310.3</v>
      </c>
      <c r="D171" s="367">
        <v>310.3</v>
      </c>
      <c r="E171" s="367">
        <v>306</v>
      </c>
      <c r="F171" s="367">
        <v>301.7</v>
      </c>
      <c r="G171" s="367">
        <v>297.39999999999998</v>
      </c>
      <c r="H171" s="367">
        <v>314.60000000000002</v>
      </c>
      <c r="I171" s="367">
        <v>318.90000000000009</v>
      </c>
      <c r="J171" s="367">
        <v>323.20000000000005</v>
      </c>
      <c r="K171" s="365">
        <v>314.60000000000002</v>
      </c>
      <c r="L171" s="365">
        <v>306</v>
      </c>
      <c r="M171" s="365">
        <v>2.5293299999999999</v>
      </c>
    </row>
    <row r="172" spans="1:13">
      <c r="A172" s="389">
        <v>163</v>
      </c>
      <c r="B172" s="365" t="s">
        <v>281</v>
      </c>
      <c r="C172" s="365">
        <v>11379.9</v>
      </c>
      <c r="D172" s="367">
        <v>11467.466666666667</v>
      </c>
      <c r="E172" s="367">
        <v>11221.433333333334</v>
      </c>
      <c r="F172" s="367">
        <v>11062.966666666667</v>
      </c>
      <c r="G172" s="367">
        <v>10816.933333333334</v>
      </c>
      <c r="H172" s="367">
        <v>11625.933333333334</v>
      </c>
      <c r="I172" s="367">
        <v>11871.966666666667</v>
      </c>
      <c r="J172" s="367">
        <v>12030.433333333334</v>
      </c>
      <c r="K172" s="365">
        <v>11713.5</v>
      </c>
      <c r="L172" s="365">
        <v>11309</v>
      </c>
      <c r="M172" s="365">
        <v>3.0630000000000001E-2</v>
      </c>
    </row>
    <row r="173" spans="1:13">
      <c r="A173" s="389">
        <v>164</v>
      </c>
      <c r="B173" s="365" t="s">
        <v>165</v>
      </c>
      <c r="C173" s="365">
        <v>61.45</v>
      </c>
      <c r="D173" s="367">
        <v>61.716666666666669</v>
      </c>
      <c r="E173" s="367">
        <v>60.833333333333336</v>
      </c>
      <c r="F173" s="367">
        <v>60.216666666666669</v>
      </c>
      <c r="G173" s="367">
        <v>59.333333333333336</v>
      </c>
      <c r="H173" s="367">
        <v>62.333333333333336</v>
      </c>
      <c r="I173" s="367">
        <v>63.216666666666661</v>
      </c>
      <c r="J173" s="367">
        <v>63.833333333333336</v>
      </c>
      <c r="K173" s="365">
        <v>62.6</v>
      </c>
      <c r="L173" s="365">
        <v>61.1</v>
      </c>
      <c r="M173" s="365">
        <v>181.36704</v>
      </c>
    </row>
    <row r="174" spans="1:13">
      <c r="A174" s="389">
        <v>165</v>
      </c>
      <c r="B174" s="365" t="s">
        <v>282</v>
      </c>
      <c r="C174" s="365">
        <v>526.95000000000005</v>
      </c>
      <c r="D174" s="367">
        <v>523.48333333333335</v>
      </c>
      <c r="E174" s="367">
        <v>513.9666666666667</v>
      </c>
      <c r="F174" s="367">
        <v>500.98333333333335</v>
      </c>
      <c r="G174" s="367">
        <v>491.4666666666667</v>
      </c>
      <c r="H174" s="367">
        <v>536.4666666666667</v>
      </c>
      <c r="I174" s="367">
        <v>545.98333333333335</v>
      </c>
      <c r="J174" s="367">
        <v>558.9666666666667</v>
      </c>
      <c r="K174" s="365">
        <v>533</v>
      </c>
      <c r="L174" s="365">
        <v>510.5</v>
      </c>
      <c r="M174" s="365">
        <v>1.5617099999999999</v>
      </c>
    </row>
    <row r="175" spans="1:13">
      <c r="A175" s="389">
        <v>166</v>
      </c>
      <c r="B175" s="365" t="s">
        <v>169</v>
      </c>
      <c r="C175" s="365">
        <v>323.89999999999998</v>
      </c>
      <c r="D175" s="367">
        <v>320.66666666666669</v>
      </c>
      <c r="E175" s="367">
        <v>308.58333333333337</v>
      </c>
      <c r="F175" s="367">
        <v>293.26666666666671</v>
      </c>
      <c r="G175" s="367">
        <v>281.18333333333339</v>
      </c>
      <c r="H175" s="367">
        <v>335.98333333333335</v>
      </c>
      <c r="I175" s="367">
        <v>348.06666666666672</v>
      </c>
      <c r="J175" s="367">
        <v>363.38333333333333</v>
      </c>
      <c r="K175" s="365">
        <v>332.75</v>
      </c>
      <c r="L175" s="365">
        <v>305.35000000000002</v>
      </c>
      <c r="M175" s="365">
        <v>236.84769</v>
      </c>
    </row>
    <row r="176" spans="1:13">
      <c r="A176" s="389">
        <v>167</v>
      </c>
      <c r="B176" s="365" t="s">
        <v>170</v>
      </c>
      <c r="C176" s="365">
        <v>138.75</v>
      </c>
      <c r="D176" s="367">
        <v>140.06666666666666</v>
      </c>
      <c r="E176" s="367">
        <v>137.13333333333333</v>
      </c>
      <c r="F176" s="367">
        <v>135.51666666666665</v>
      </c>
      <c r="G176" s="367">
        <v>132.58333333333331</v>
      </c>
      <c r="H176" s="367">
        <v>141.68333333333334</v>
      </c>
      <c r="I176" s="367">
        <v>144.61666666666667</v>
      </c>
      <c r="J176" s="367">
        <v>146.23333333333335</v>
      </c>
      <c r="K176" s="365">
        <v>143</v>
      </c>
      <c r="L176" s="365">
        <v>138.44999999999999</v>
      </c>
      <c r="M176" s="365">
        <v>50.531869999999998</v>
      </c>
    </row>
    <row r="177" spans="1:13">
      <c r="A177" s="389">
        <v>168</v>
      </c>
      <c r="B177" s="365" t="s">
        <v>283</v>
      </c>
      <c r="C177" s="365">
        <v>674.9</v>
      </c>
      <c r="D177" s="367">
        <v>676.85</v>
      </c>
      <c r="E177" s="367">
        <v>671.55000000000007</v>
      </c>
      <c r="F177" s="367">
        <v>668.2</v>
      </c>
      <c r="G177" s="367">
        <v>662.90000000000009</v>
      </c>
      <c r="H177" s="367">
        <v>680.2</v>
      </c>
      <c r="I177" s="367">
        <v>685.5</v>
      </c>
      <c r="J177" s="367">
        <v>688.85</v>
      </c>
      <c r="K177" s="365">
        <v>682.15</v>
      </c>
      <c r="L177" s="365">
        <v>673.5</v>
      </c>
      <c r="M177" s="365">
        <v>1.2072000000000001</v>
      </c>
    </row>
    <row r="178" spans="1:13">
      <c r="A178" s="389">
        <v>169</v>
      </c>
      <c r="B178" s="365" t="s">
        <v>171</v>
      </c>
      <c r="C178" s="365">
        <v>1445.5</v>
      </c>
      <c r="D178" s="367">
        <v>1448.8166666666666</v>
      </c>
      <c r="E178" s="367">
        <v>1437.9833333333331</v>
      </c>
      <c r="F178" s="367">
        <v>1430.4666666666665</v>
      </c>
      <c r="G178" s="367">
        <v>1419.633333333333</v>
      </c>
      <c r="H178" s="367">
        <v>1456.3333333333333</v>
      </c>
      <c r="I178" s="367">
        <v>1467.1666666666667</v>
      </c>
      <c r="J178" s="367">
        <v>1474.6833333333334</v>
      </c>
      <c r="K178" s="365">
        <v>1459.65</v>
      </c>
      <c r="L178" s="365">
        <v>1441.3</v>
      </c>
      <c r="M178" s="365">
        <v>54.948439999999998</v>
      </c>
    </row>
    <row r="179" spans="1:13">
      <c r="A179" s="389">
        <v>170</v>
      </c>
      <c r="B179" s="365" t="s">
        <v>284</v>
      </c>
      <c r="C179" s="365">
        <v>318.95</v>
      </c>
      <c r="D179" s="367">
        <v>324.7</v>
      </c>
      <c r="E179" s="367">
        <v>310.5</v>
      </c>
      <c r="F179" s="367">
        <v>302.05</v>
      </c>
      <c r="G179" s="367">
        <v>287.85000000000002</v>
      </c>
      <c r="H179" s="367">
        <v>333.15</v>
      </c>
      <c r="I179" s="367">
        <v>347.34999999999991</v>
      </c>
      <c r="J179" s="367">
        <v>355.79999999999995</v>
      </c>
      <c r="K179" s="365">
        <v>338.9</v>
      </c>
      <c r="L179" s="365">
        <v>316.25</v>
      </c>
      <c r="M179" s="365">
        <v>30.384309999999999</v>
      </c>
    </row>
    <row r="180" spans="1:13">
      <c r="A180" s="389">
        <v>171</v>
      </c>
      <c r="B180" s="365" t="s">
        <v>285</v>
      </c>
      <c r="C180" s="365">
        <v>982.2</v>
      </c>
      <c r="D180" s="367">
        <v>993.56666666666661</v>
      </c>
      <c r="E180" s="367">
        <v>965.13333333333321</v>
      </c>
      <c r="F180" s="367">
        <v>948.06666666666661</v>
      </c>
      <c r="G180" s="367">
        <v>919.63333333333321</v>
      </c>
      <c r="H180" s="367">
        <v>1010.6333333333332</v>
      </c>
      <c r="I180" s="367">
        <v>1039.0666666666666</v>
      </c>
      <c r="J180" s="367">
        <v>1056.1333333333332</v>
      </c>
      <c r="K180" s="365">
        <v>1022</v>
      </c>
      <c r="L180" s="365">
        <v>976.5</v>
      </c>
      <c r="M180" s="365">
        <v>56.566870000000002</v>
      </c>
    </row>
    <row r="181" spans="1:13">
      <c r="A181" s="389">
        <v>172</v>
      </c>
      <c r="B181" s="365" t="s">
        <v>176</v>
      </c>
      <c r="C181" s="365">
        <v>3139.45</v>
      </c>
      <c r="D181" s="367">
        <v>3161.35</v>
      </c>
      <c r="E181" s="367">
        <v>3097.7</v>
      </c>
      <c r="F181" s="367">
        <v>3055.95</v>
      </c>
      <c r="G181" s="367">
        <v>2992.2999999999997</v>
      </c>
      <c r="H181" s="367">
        <v>3203.1</v>
      </c>
      <c r="I181" s="367">
        <v>3266.7500000000005</v>
      </c>
      <c r="J181" s="367">
        <v>3308.5</v>
      </c>
      <c r="K181" s="365">
        <v>3225</v>
      </c>
      <c r="L181" s="365">
        <v>3119.6</v>
      </c>
      <c r="M181" s="365">
        <v>7.9934399999999997</v>
      </c>
    </row>
    <row r="182" spans="1:13">
      <c r="A182" s="389">
        <v>173</v>
      </c>
      <c r="B182" s="365" t="s">
        <v>174</v>
      </c>
      <c r="C182" s="365">
        <v>19985.95</v>
      </c>
      <c r="D182" s="367">
        <v>19954.316666666666</v>
      </c>
      <c r="E182" s="367">
        <v>19742.633333333331</v>
      </c>
      <c r="F182" s="367">
        <v>19499.316666666666</v>
      </c>
      <c r="G182" s="367">
        <v>19287.633333333331</v>
      </c>
      <c r="H182" s="367">
        <v>20197.633333333331</v>
      </c>
      <c r="I182" s="367">
        <v>20409.316666666666</v>
      </c>
      <c r="J182" s="367">
        <v>20652.633333333331</v>
      </c>
      <c r="K182" s="365">
        <v>20166</v>
      </c>
      <c r="L182" s="365">
        <v>19711</v>
      </c>
      <c r="M182" s="365">
        <v>0.22206000000000001</v>
      </c>
    </row>
    <row r="183" spans="1:13">
      <c r="A183" s="389">
        <v>174</v>
      </c>
      <c r="B183" s="365" t="s">
        <v>177</v>
      </c>
      <c r="C183" s="365">
        <v>1116.3499999999999</v>
      </c>
      <c r="D183" s="367">
        <v>1129.95</v>
      </c>
      <c r="E183" s="367">
        <v>1097.4000000000001</v>
      </c>
      <c r="F183" s="367">
        <v>1078.45</v>
      </c>
      <c r="G183" s="367">
        <v>1045.9000000000001</v>
      </c>
      <c r="H183" s="367">
        <v>1148.9000000000001</v>
      </c>
      <c r="I183" s="367">
        <v>1181.4499999999998</v>
      </c>
      <c r="J183" s="367">
        <v>1200.4000000000001</v>
      </c>
      <c r="K183" s="365">
        <v>1162.5</v>
      </c>
      <c r="L183" s="365">
        <v>1111</v>
      </c>
      <c r="M183" s="365">
        <v>8.7815399999999997</v>
      </c>
    </row>
    <row r="184" spans="1:13">
      <c r="A184" s="389">
        <v>175</v>
      </c>
      <c r="B184" s="365" t="s">
        <v>175</v>
      </c>
      <c r="C184" s="365">
        <v>1648.5</v>
      </c>
      <c r="D184" s="367">
        <v>1657.2333333333333</v>
      </c>
      <c r="E184" s="367">
        <v>1631.4666666666667</v>
      </c>
      <c r="F184" s="367">
        <v>1614.4333333333334</v>
      </c>
      <c r="G184" s="367">
        <v>1588.6666666666667</v>
      </c>
      <c r="H184" s="367">
        <v>1674.2666666666667</v>
      </c>
      <c r="I184" s="367">
        <v>1700.0333333333335</v>
      </c>
      <c r="J184" s="367">
        <v>1717.0666666666666</v>
      </c>
      <c r="K184" s="365">
        <v>1683</v>
      </c>
      <c r="L184" s="365">
        <v>1640.2</v>
      </c>
      <c r="M184" s="365">
        <v>9.5907300000000006</v>
      </c>
    </row>
    <row r="185" spans="1:13">
      <c r="A185" s="389">
        <v>176</v>
      </c>
      <c r="B185" s="365" t="s">
        <v>173</v>
      </c>
      <c r="C185" s="365">
        <v>316</v>
      </c>
      <c r="D185" s="367">
        <v>317.16666666666669</v>
      </c>
      <c r="E185" s="367">
        <v>313.33333333333337</v>
      </c>
      <c r="F185" s="367">
        <v>310.66666666666669</v>
      </c>
      <c r="G185" s="367">
        <v>306.83333333333337</v>
      </c>
      <c r="H185" s="367">
        <v>319.83333333333337</v>
      </c>
      <c r="I185" s="367">
        <v>323.66666666666674</v>
      </c>
      <c r="J185" s="367">
        <v>326.33333333333337</v>
      </c>
      <c r="K185" s="365">
        <v>321</v>
      </c>
      <c r="L185" s="365">
        <v>314.5</v>
      </c>
      <c r="M185" s="365">
        <v>254.23362</v>
      </c>
    </row>
    <row r="186" spans="1:13">
      <c r="A186" s="389">
        <v>177</v>
      </c>
      <c r="B186" s="365" t="s">
        <v>172</v>
      </c>
      <c r="C186" s="365">
        <v>38.700000000000003</v>
      </c>
      <c r="D186" s="367">
        <v>39.06666666666667</v>
      </c>
      <c r="E186" s="367">
        <v>38.183333333333337</v>
      </c>
      <c r="F186" s="367">
        <v>37.666666666666664</v>
      </c>
      <c r="G186" s="367">
        <v>36.783333333333331</v>
      </c>
      <c r="H186" s="367">
        <v>39.583333333333343</v>
      </c>
      <c r="I186" s="367">
        <v>40.466666666666683</v>
      </c>
      <c r="J186" s="367">
        <v>40.983333333333348</v>
      </c>
      <c r="K186" s="365">
        <v>39.950000000000003</v>
      </c>
      <c r="L186" s="365">
        <v>38.549999999999997</v>
      </c>
      <c r="M186" s="365">
        <v>270.26861000000002</v>
      </c>
    </row>
    <row r="187" spans="1:13">
      <c r="A187" s="389">
        <v>178</v>
      </c>
      <c r="B187" s="365" t="s">
        <v>286</v>
      </c>
      <c r="C187" s="365">
        <v>136.85</v>
      </c>
      <c r="D187" s="367">
        <v>135.86666666666667</v>
      </c>
      <c r="E187" s="367">
        <v>129.23333333333335</v>
      </c>
      <c r="F187" s="367">
        <v>121.61666666666667</v>
      </c>
      <c r="G187" s="367">
        <v>114.98333333333335</v>
      </c>
      <c r="H187" s="367">
        <v>143.48333333333335</v>
      </c>
      <c r="I187" s="367">
        <v>150.11666666666667</v>
      </c>
      <c r="J187" s="367">
        <v>157.73333333333335</v>
      </c>
      <c r="K187" s="365">
        <v>142.5</v>
      </c>
      <c r="L187" s="365">
        <v>128.25</v>
      </c>
      <c r="M187" s="365">
        <v>40.489699999999999</v>
      </c>
    </row>
    <row r="188" spans="1:13">
      <c r="A188" s="389">
        <v>179</v>
      </c>
      <c r="B188" s="365" t="s">
        <v>179</v>
      </c>
      <c r="C188" s="365">
        <v>422.1</v>
      </c>
      <c r="D188" s="367">
        <v>428.48333333333335</v>
      </c>
      <c r="E188" s="367">
        <v>414.4666666666667</v>
      </c>
      <c r="F188" s="367">
        <v>406.83333333333337</v>
      </c>
      <c r="G188" s="367">
        <v>392.81666666666672</v>
      </c>
      <c r="H188" s="367">
        <v>436.11666666666667</v>
      </c>
      <c r="I188" s="367">
        <v>450.13333333333333</v>
      </c>
      <c r="J188" s="367">
        <v>457.76666666666665</v>
      </c>
      <c r="K188" s="365">
        <v>442.5</v>
      </c>
      <c r="L188" s="365">
        <v>420.85</v>
      </c>
      <c r="M188" s="365">
        <v>119.0247</v>
      </c>
    </row>
    <row r="189" spans="1:13">
      <c r="A189" s="389">
        <v>180</v>
      </c>
      <c r="B189" s="365" t="s">
        <v>180</v>
      </c>
      <c r="C189" s="365">
        <v>510.25</v>
      </c>
      <c r="D189" s="367">
        <v>515.38333333333333</v>
      </c>
      <c r="E189" s="367">
        <v>498.7166666666667</v>
      </c>
      <c r="F189" s="367">
        <v>487.18333333333339</v>
      </c>
      <c r="G189" s="367">
        <v>470.51666666666677</v>
      </c>
      <c r="H189" s="367">
        <v>526.91666666666663</v>
      </c>
      <c r="I189" s="367">
        <v>543.58333333333337</v>
      </c>
      <c r="J189" s="367">
        <v>555.11666666666656</v>
      </c>
      <c r="K189" s="365">
        <v>532.04999999999995</v>
      </c>
      <c r="L189" s="365">
        <v>503.85</v>
      </c>
      <c r="M189" s="365">
        <v>9.7758800000000008</v>
      </c>
    </row>
    <row r="190" spans="1:13">
      <c r="A190" s="389">
        <v>181</v>
      </c>
      <c r="B190" s="365" t="s">
        <v>287</v>
      </c>
      <c r="C190" s="365">
        <v>330.35</v>
      </c>
      <c r="D190" s="367">
        <v>327.78333333333336</v>
      </c>
      <c r="E190" s="367">
        <v>323.56666666666672</v>
      </c>
      <c r="F190" s="367">
        <v>316.78333333333336</v>
      </c>
      <c r="G190" s="367">
        <v>312.56666666666672</v>
      </c>
      <c r="H190" s="367">
        <v>334.56666666666672</v>
      </c>
      <c r="I190" s="367">
        <v>338.7833333333333</v>
      </c>
      <c r="J190" s="367">
        <v>345.56666666666672</v>
      </c>
      <c r="K190" s="365">
        <v>332</v>
      </c>
      <c r="L190" s="365">
        <v>321</v>
      </c>
      <c r="M190" s="365">
        <v>0.53983000000000003</v>
      </c>
    </row>
    <row r="191" spans="1:13">
      <c r="A191" s="389">
        <v>182</v>
      </c>
      <c r="B191" s="365" t="s">
        <v>194</v>
      </c>
      <c r="C191" s="365">
        <v>452.4</v>
      </c>
      <c r="D191" s="367">
        <v>451.2833333333333</v>
      </c>
      <c r="E191" s="367">
        <v>446.11666666666662</v>
      </c>
      <c r="F191" s="367">
        <v>439.83333333333331</v>
      </c>
      <c r="G191" s="367">
        <v>434.66666666666663</v>
      </c>
      <c r="H191" s="367">
        <v>457.56666666666661</v>
      </c>
      <c r="I191" s="367">
        <v>462.73333333333335</v>
      </c>
      <c r="J191" s="367">
        <v>469.01666666666659</v>
      </c>
      <c r="K191" s="365">
        <v>456.45</v>
      </c>
      <c r="L191" s="365">
        <v>445</v>
      </c>
      <c r="M191" s="365">
        <v>13.22514</v>
      </c>
    </row>
    <row r="192" spans="1:13">
      <c r="A192" s="389">
        <v>183</v>
      </c>
      <c r="B192" s="365" t="s">
        <v>182</v>
      </c>
      <c r="C192" s="365">
        <v>631.54999999999995</v>
      </c>
      <c r="D192" s="367">
        <v>635.15</v>
      </c>
      <c r="E192" s="367">
        <v>624.34999999999991</v>
      </c>
      <c r="F192" s="367">
        <v>617.15</v>
      </c>
      <c r="G192" s="367">
        <v>606.34999999999991</v>
      </c>
      <c r="H192" s="367">
        <v>642.34999999999991</v>
      </c>
      <c r="I192" s="367">
        <v>653.14999999999986</v>
      </c>
      <c r="J192" s="367">
        <v>660.34999999999991</v>
      </c>
      <c r="K192" s="365">
        <v>645.95000000000005</v>
      </c>
      <c r="L192" s="365">
        <v>627.95000000000005</v>
      </c>
      <c r="M192" s="365">
        <v>2.7970799999999998</v>
      </c>
    </row>
    <row r="193" spans="1:13">
      <c r="A193" s="389">
        <v>184</v>
      </c>
      <c r="B193" s="365" t="s">
        <v>189</v>
      </c>
      <c r="C193" s="365">
        <v>2129.9499999999998</v>
      </c>
      <c r="D193" s="367">
        <v>2147.85</v>
      </c>
      <c r="E193" s="367">
        <v>2106.1</v>
      </c>
      <c r="F193" s="367">
        <v>2082.25</v>
      </c>
      <c r="G193" s="367">
        <v>2040.5</v>
      </c>
      <c r="H193" s="367">
        <v>2171.6999999999998</v>
      </c>
      <c r="I193" s="367">
        <v>2213.4499999999998</v>
      </c>
      <c r="J193" s="367">
        <v>2237.2999999999997</v>
      </c>
      <c r="K193" s="365">
        <v>2189.6</v>
      </c>
      <c r="L193" s="365">
        <v>2124</v>
      </c>
      <c r="M193" s="365">
        <v>27.887589999999999</v>
      </c>
    </row>
    <row r="194" spans="1:13">
      <c r="A194" s="389">
        <v>185</v>
      </c>
      <c r="B194" s="365" t="s">
        <v>184</v>
      </c>
      <c r="C194" s="365">
        <v>295.2</v>
      </c>
      <c r="D194" s="367">
        <v>296.06666666666666</v>
      </c>
      <c r="E194" s="367">
        <v>293.13333333333333</v>
      </c>
      <c r="F194" s="367">
        <v>291.06666666666666</v>
      </c>
      <c r="G194" s="367">
        <v>288.13333333333333</v>
      </c>
      <c r="H194" s="367">
        <v>298.13333333333333</v>
      </c>
      <c r="I194" s="367">
        <v>301.06666666666661</v>
      </c>
      <c r="J194" s="367">
        <v>303.13333333333333</v>
      </c>
      <c r="K194" s="365">
        <v>299</v>
      </c>
      <c r="L194" s="365">
        <v>294</v>
      </c>
      <c r="M194" s="365">
        <v>46.897590000000001</v>
      </c>
    </row>
    <row r="195" spans="1:13">
      <c r="A195" s="389">
        <v>186</v>
      </c>
      <c r="B195" s="365" t="s">
        <v>186</v>
      </c>
      <c r="C195" s="365">
        <v>77.599999999999994</v>
      </c>
      <c r="D195" s="367">
        <v>78.899999999999991</v>
      </c>
      <c r="E195" s="367">
        <v>75.799999999999983</v>
      </c>
      <c r="F195" s="367">
        <v>73.999999999999986</v>
      </c>
      <c r="G195" s="367">
        <v>70.899999999999977</v>
      </c>
      <c r="H195" s="367">
        <v>80.699999999999989</v>
      </c>
      <c r="I195" s="367">
        <v>83.799999999999983</v>
      </c>
      <c r="J195" s="367">
        <v>85.6</v>
      </c>
      <c r="K195" s="365">
        <v>82</v>
      </c>
      <c r="L195" s="365">
        <v>77.099999999999994</v>
      </c>
      <c r="M195" s="365">
        <v>61.457160000000002</v>
      </c>
    </row>
    <row r="196" spans="1:13">
      <c r="A196" s="389">
        <v>187</v>
      </c>
      <c r="B196" s="365" t="s">
        <v>185</v>
      </c>
      <c r="C196" s="365">
        <v>169.05</v>
      </c>
      <c r="D196" s="367">
        <v>171.91666666666666</v>
      </c>
      <c r="E196" s="367">
        <v>164.93333333333331</v>
      </c>
      <c r="F196" s="367">
        <v>160.81666666666666</v>
      </c>
      <c r="G196" s="367">
        <v>153.83333333333331</v>
      </c>
      <c r="H196" s="367">
        <v>176.0333333333333</v>
      </c>
      <c r="I196" s="367">
        <v>183.01666666666665</v>
      </c>
      <c r="J196" s="367">
        <v>187.1333333333333</v>
      </c>
      <c r="K196" s="365">
        <v>178.9</v>
      </c>
      <c r="L196" s="365">
        <v>167.8</v>
      </c>
      <c r="M196" s="365">
        <v>391.02947</v>
      </c>
    </row>
    <row r="197" spans="1:13">
      <c r="A197" s="389">
        <v>188</v>
      </c>
      <c r="B197" s="365" t="s">
        <v>187</v>
      </c>
      <c r="C197" s="365">
        <v>59.55</v>
      </c>
      <c r="D197" s="367">
        <v>59.516666666666673</v>
      </c>
      <c r="E197" s="367">
        <v>58.683333333333344</v>
      </c>
      <c r="F197" s="367">
        <v>57.81666666666667</v>
      </c>
      <c r="G197" s="367">
        <v>56.983333333333341</v>
      </c>
      <c r="H197" s="367">
        <v>60.383333333333347</v>
      </c>
      <c r="I197" s="367">
        <v>61.216666666666676</v>
      </c>
      <c r="J197" s="367">
        <v>62.08333333333335</v>
      </c>
      <c r="K197" s="365">
        <v>60.35</v>
      </c>
      <c r="L197" s="365">
        <v>58.65</v>
      </c>
      <c r="M197" s="365">
        <v>252.24075999999999</v>
      </c>
    </row>
    <row r="198" spans="1:13">
      <c r="A198" s="389">
        <v>189</v>
      </c>
      <c r="B198" s="365" t="s">
        <v>188</v>
      </c>
      <c r="C198" s="365">
        <v>397.95</v>
      </c>
      <c r="D198" s="367">
        <v>399.75</v>
      </c>
      <c r="E198" s="367">
        <v>393.3</v>
      </c>
      <c r="F198" s="367">
        <v>388.65000000000003</v>
      </c>
      <c r="G198" s="367">
        <v>382.20000000000005</v>
      </c>
      <c r="H198" s="367">
        <v>404.4</v>
      </c>
      <c r="I198" s="367">
        <v>410.85</v>
      </c>
      <c r="J198" s="367">
        <v>415.49999999999994</v>
      </c>
      <c r="K198" s="365">
        <v>406.2</v>
      </c>
      <c r="L198" s="365">
        <v>395.1</v>
      </c>
      <c r="M198" s="365">
        <v>214.23519999999999</v>
      </c>
    </row>
    <row r="199" spans="1:13">
      <c r="A199" s="389">
        <v>190</v>
      </c>
      <c r="B199" s="365" t="s">
        <v>190</v>
      </c>
      <c r="C199" s="365">
        <v>771.35</v>
      </c>
      <c r="D199" s="367">
        <v>773.16666666666663</v>
      </c>
      <c r="E199" s="367">
        <v>768.48333333333323</v>
      </c>
      <c r="F199" s="367">
        <v>765.61666666666656</v>
      </c>
      <c r="G199" s="367">
        <v>760.93333333333317</v>
      </c>
      <c r="H199" s="367">
        <v>776.0333333333333</v>
      </c>
      <c r="I199" s="367">
        <v>780.7166666666667</v>
      </c>
      <c r="J199" s="367">
        <v>783.58333333333337</v>
      </c>
      <c r="K199" s="365">
        <v>777.85</v>
      </c>
      <c r="L199" s="365">
        <v>770.3</v>
      </c>
      <c r="M199" s="365">
        <v>23.68591</v>
      </c>
    </row>
    <row r="200" spans="1:13">
      <c r="A200" s="389">
        <v>191</v>
      </c>
      <c r="B200" s="365" t="s">
        <v>288</v>
      </c>
      <c r="C200" s="365">
        <v>145.05000000000001</v>
      </c>
      <c r="D200" s="367">
        <v>148.5</v>
      </c>
      <c r="E200" s="367">
        <v>141</v>
      </c>
      <c r="F200" s="367">
        <v>136.94999999999999</v>
      </c>
      <c r="G200" s="367">
        <v>129.44999999999999</v>
      </c>
      <c r="H200" s="367">
        <v>152.55000000000001</v>
      </c>
      <c r="I200" s="367">
        <v>160.05000000000001</v>
      </c>
      <c r="J200" s="367">
        <v>164.10000000000002</v>
      </c>
      <c r="K200" s="365">
        <v>156</v>
      </c>
      <c r="L200" s="365">
        <v>144.44999999999999</v>
      </c>
      <c r="M200" s="365">
        <v>4.1090299999999997</v>
      </c>
    </row>
    <row r="201" spans="1:13">
      <c r="A201" s="389">
        <v>192</v>
      </c>
      <c r="B201" s="365" t="s">
        <v>168</v>
      </c>
      <c r="C201" s="365">
        <v>796.2</v>
      </c>
      <c r="D201" s="367">
        <v>799.36666666666679</v>
      </c>
      <c r="E201" s="367">
        <v>786.13333333333355</v>
      </c>
      <c r="F201" s="367">
        <v>776.06666666666672</v>
      </c>
      <c r="G201" s="367">
        <v>762.83333333333348</v>
      </c>
      <c r="H201" s="367">
        <v>809.43333333333362</v>
      </c>
      <c r="I201" s="367">
        <v>822.66666666666674</v>
      </c>
      <c r="J201" s="367">
        <v>832.73333333333369</v>
      </c>
      <c r="K201" s="365">
        <v>812.6</v>
      </c>
      <c r="L201" s="365">
        <v>789.3</v>
      </c>
      <c r="M201" s="365">
        <v>1.6965399999999999</v>
      </c>
    </row>
    <row r="202" spans="1:13">
      <c r="A202" s="389">
        <v>193</v>
      </c>
      <c r="B202" s="365" t="s">
        <v>191</v>
      </c>
      <c r="C202" s="365">
        <v>1156.75</v>
      </c>
      <c r="D202" s="367">
        <v>1161.2333333333333</v>
      </c>
      <c r="E202" s="367">
        <v>1149.5166666666667</v>
      </c>
      <c r="F202" s="367">
        <v>1142.2833333333333</v>
      </c>
      <c r="G202" s="367">
        <v>1130.5666666666666</v>
      </c>
      <c r="H202" s="367">
        <v>1168.4666666666667</v>
      </c>
      <c r="I202" s="367">
        <v>1180.1833333333334</v>
      </c>
      <c r="J202" s="367">
        <v>1187.4166666666667</v>
      </c>
      <c r="K202" s="365">
        <v>1172.95</v>
      </c>
      <c r="L202" s="365">
        <v>1154</v>
      </c>
      <c r="M202" s="365">
        <v>27.965109999999999</v>
      </c>
    </row>
    <row r="203" spans="1:13">
      <c r="A203" s="389">
        <v>194</v>
      </c>
      <c r="B203" s="365" t="s">
        <v>192</v>
      </c>
      <c r="C203" s="365">
        <v>1814.65</v>
      </c>
      <c r="D203" s="367">
        <v>1816.5166666666667</v>
      </c>
      <c r="E203" s="367">
        <v>1798.1333333333332</v>
      </c>
      <c r="F203" s="367">
        <v>1781.6166666666666</v>
      </c>
      <c r="G203" s="367">
        <v>1763.2333333333331</v>
      </c>
      <c r="H203" s="367">
        <v>1833.0333333333333</v>
      </c>
      <c r="I203" s="367">
        <v>1851.416666666667</v>
      </c>
      <c r="J203" s="367">
        <v>1867.9333333333334</v>
      </c>
      <c r="K203" s="365">
        <v>1834.9</v>
      </c>
      <c r="L203" s="365">
        <v>1800</v>
      </c>
      <c r="M203" s="365">
        <v>0.62629999999999997</v>
      </c>
    </row>
    <row r="204" spans="1:13">
      <c r="A204" s="389">
        <v>195</v>
      </c>
      <c r="B204" s="352" t="s">
        <v>193</v>
      </c>
      <c r="C204" s="352">
        <v>292.89999999999998</v>
      </c>
      <c r="D204" s="396">
        <v>295.66666666666669</v>
      </c>
      <c r="E204" s="396">
        <v>288.33333333333337</v>
      </c>
      <c r="F204" s="396">
        <v>283.76666666666671</v>
      </c>
      <c r="G204" s="396">
        <v>276.43333333333339</v>
      </c>
      <c r="H204" s="396">
        <v>300.23333333333335</v>
      </c>
      <c r="I204" s="396">
        <v>307.56666666666672</v>
      </c>
      <c r="J204" s="396">
        <v>312.13333333333333</v>
      </c>
      <c r="K204" s="352">
        <v>303</v>
      </c>
      <c r="L204" s="352">
        <v>291.10000000000002</v>
      </c>
      <c r="M204" s="352">
        <v>25.750070000000001</v>
      </c>
    </row>
    <row r="205" spans="1:13">
      <c r="A205" s="389">
        <v>196</v>
      </c>
      <c r="B205" s="352" t="s">
        <v>199</v>
      </c>
      <c r="C205" s="352">
        <v>555.85</v>
      </c>
      <c r="D205" s="396">
        <v>560.96666666666658</v>
      </c>
      <c r="E205" s="396">
        <v>547.43333333333317</v>
      </c>
      <c r="F205" s="396">
        <v>539.01666666666654</v>
      </c>
      <c r="G205" s="396">
        <v>525.48333333333312</v>
      </c>
      <c r="H205" s="396">
        <v>569.38333333333321</v>
      </c>
      <c r="I205" s="396">
        <v>582.91666666666674</v>
      </c>
      <c r="J205" s="396">
        <v>591.33333333333326</v>
      </c>
      <c r="K205" s="352">
        <v>574.5</v>
      </c>
      <c r="L205" s="352">
        <v>552.54999999999995</v>
      </c>
      <c r="M205" s="352">
        <v>80.508229999999998</v>
      </c>
    </row>
    <row r="206" spans="1:13">
      <c r="A206" s="389">
        <v>197</v>
      </c>
      <c r="B206" s="352" t="s">
        <v>197</v>
      </c>
      <c r="C206" s="352">
        <v>4147.25</v>
      </c>
      <c r="D206" s="396">
        <v>4156.1166666666668</v>
      </c>
      <c r="E206" s="396">
        <v>4117.3833333333332</v>
      </c>
      <c r="F206" s="396">
        <v>4087.5166666666664</v>
      </c>
      <c r="G206" s="396">
        <v>4048.7833333333328</v>
      </c>
      <c r="H206" s="396">
        <v>4185.9833333333336</v>
      </c>
      <c r="I206" s="396">
        <v>4224.7166666666672</v>
      </c>
      <c r="J206" s="396">
        <v>4254.5833333333339</v>
      </c>
      <c r="K206" s="352">
        <v>4194.8500000000004</v>
      </c>
      <c r="L206" s="352">
        <v>4126.25</v>
      </c>
      <c r="M206" s="352">
        <v>3.71096</v>
      </c>
    </row>
    <row r="207" spans="1:13">
      <c r="A207" s="389">
        <v>198</v>
      </c>
      <c r="B207" s="352" t="s">
        <v>198</v>
      </c>
      <c r="C207" s="352">
        <v>54.7</v>
      </c>
      <c r="D207" s="396">
        <v>55.083333333333336</v>
      </c>
      <c r="E207" s="396">
        <v>54.016666666666673</v>
      </c>
      <c r="F207" s="396">
        <v>53.333333333333336</v>
      </c>
      <c r="G207" s="396">
        <v>52.266666666666673</v>
      </c>
      <c r="H207" s="396">
        <v>55.766666666666673</v>
      </c>
      <c r="I207" s="396">
        <v>56.833333333333336</v>
      </c>
      <c r="J207" s="396">
        <v>57.516666666666673</v>
      </c>
      <c r="K207" s="352">
        <v>56.15</v>
      </c>
      <c r="L207" s="352">
        <v>54.4</v>
      </c>
      <c r="M207" s="352">
        <v>89.753150000000005</v>
      </c>
    </row>
    <row r="208" spans="1:13">
      <c r="A208" s="389">
        <v>199</v>
      </c>
      <c r="B208" s="352" t="s">
        <v>195</v>
      </c>
      <c r="C208" s="352">
        <v>1255.4000000000001</v>
      </c>
      <c r="D208" s="396">
        <v>1257.2</v>
      </c>
      <c r="E208" s="396">
        <v>1218.2</v>
      </c>
      <c r="F208" s="396">
        <v>1181</v>
      </c>
      <c r="G208" s="396">
        <v>1142</v>
      </c>
      <c r="H208" s="396">
        <v>1294.4000000000001</v>
      </c>
      <c r="I208" s="396">
        <v>1333.4</v>
      </c>
      <c r="J208" s="396">
        <v>1370.6000000000001</v>
      </c>
      <c r="K208" s="352">
        <v>1296.2</v>
      </c>
      <c r="L208" s="352">
        <v>1220</v>
      </c>
      <c r="M208" s="352">
        <v>18.913779999999999</v>
      </c>
    </row>
    <row r="209" spans="1:13">
      <c r="A209" s="389">
        <v>200</v>
      </c>
      <c r="B209" s="352" t="s">
        <v>144</v>
      </c>
      <c r="C209" s="352">
        <v>633.04999999999995</v>
      </c>
      <c r="D209" s="396">
        <v>636.7166666666667</v>
      </c>
      <c r="E209" s="396">
        <v>624.18333333333339</v>
      </c>
      <c r="F209" s="396">
        <v>615.31666666666672</v>
      </c>
      <c r="G209" s="396">
        <v>602.78333333333342</v>
      </c>
      <c r="H209" s="396">
        <v>645.58333333333337</v>
      </c>
      <c r="I209" s="396">
        <v>658.11666666666667</v>
      </c>
      <c r="J209" s="396">
        <v>666.98333333333335</v>
      </c>
      <c r="K209" s="352">
        <v>649.25</v>
      </c>
      <c r="L209" s="352">
        <v>627.85</v>
      </c>
      <c r="M209" s="352">
        <v>11.90123</v>
      </c>
    </row>
    <row r="210" spans="1:13">
      <c r="A210" s="389">
        <v>201</v>
      </c>
      <c r="B210" s="352" t="s">
        <v>289</v>
      </c>
      <c r="C210" s="352">
        <v>235.2</v>
      </c>
      <c r="D210" s="396">
        <v>238.4666666666667</v>
      </c>
      <c r="E210" s="396">
        <v>231.03333333333339</v>
      </c>
      <c r="F210" s="396">
        <v>226.8666666666667</v>
      </c>
      <c r="G210" s="396">
        <v>219.43333333333339</v>
      </c>
      <c r="H210" s="396">
        <v>242.63333333333338</v>
      </c>
      <c r="I210" s="396">
        <v>250.06666666666666</v>
      </c>
      <c r="J210" s="396">
        <v>254.23333333333338</v>
      </c>
      <c r="K210" s="352">
        <v>245.9</v>
      </c>
      <c r="L210" s="352">
        <v>234.3</v>
      </c>
      <c r="M210" s="352">
        <v>5.1072600000000001</v>
      </c>
    </row>
    <row r="211" spans="1:13">
      <c r="A211" s="389">
        <v>202</v>
      </c>
      <c r="B211" s="352" t="s">
        <v>290</v>
      </c>
      <c r="C211" s="352">
        <v>479.55</v>
      </c>
      <c r="D211" s="396">
        <v>475.48333333333335</v>
      </c>
      <c r="E211" s="396">
        <v>466.06666666666672</v>
      </c>
      <c r="F211" s="396">
        <v>452.58333333333337</v>
      </c>
      <c r="G211" s="396">
        <v>443.16666666666674</v>
      </c>
      <c r="H211" s="396">
        <v>488.9666666666667</v>
      </c>
      <c r="I211" s="396">
        <v>498.38333333333333</v>
      </c>
      <c r="J211" s="396">
        <v>511.86666666666667</v>
      </c>
      <c r="K211" s="352">
        <v>484.9</v>
      </c>
      <c r="L211" s="352">
        <v>462</v>
      </c>
      <c r="M211" s="352">
        <v>0.17560000000000001</v>
      </c>
    </row>
    <row r="212" spans="1:13">
      <c r="A212" s="389">
        <v>203</v>
      </c>
      <c r="B212" s="352" t="s">
        <v>200</v>
      </c>
      <c r="C212" s="352">
        <v>155.5</v>
      </c>
      <c r="D212" s="396">
        <v>157.43333333333334</v>
      </c>
      <c r="E212" s="396">
        <v>153.06666666666666</v>
      </c>
      <c r="F212" s="396">
        <v>150.63333333333333</v>
      </c>
      <c r="G212" s="396">
        <v>146.26666666666665</v>
      </c>
      <c r="H212" s="396">
        <v>159.86666666666667</v>
      </c>
      <c r="I212" s="396">
        <v>164.23333333333335</v>
      </c>
      <c r="J212" s="396">
        <v>166.66666666666669</v>
      </c>
      <c r="K212" s="352">
        <v>161.80000000000001</v>
      </c>
      <c r="L212" s="352">
        <v>155</v>
      </c>
      <c r="M212" s="352">
        <v>145.02610999999999</v>
      </c>
    </row>
    <row r="213" spans="1:13">
      <c r="A213" s="389">
        <v>204</v>
      </c>
      <c r="B213" s="352" t="s">
        <v>121</v>
      </c>
      <c r="C213" s="352">
        <v>3.75</v>
      </c>
      <c r="D213" s="396">
        <v>3.8333333333333335</v>
      </c>
      <c r="E213" s="396">
        <v>3.6166666666666671</v>
      </c>
      <c r="F213" s="396">
        <v>3.4833333333333338</v>
      </c>
      <c r="G213" s="396">
        <v>3.2666666666666675</v>
      </c>
      <c r="H213" s="396">
        <v>3.9666666666666668</v>
      </c>
      <c r="I213" s="396">
        <v>4.1833333333333327</v>
      </c>
      <c r="J213" s="396">
        <v>4.3166666666666664</v>
      </c>
      <c r="K213" s="352">
        <v>4.05</v>
      </c>
      <c r="L213" s="352">
        <v>3.7</v>
      </c>
      <c r="M213" s="352">
        <v>2298.8577100000002</v>
      </c>
    </row>
    <row r="214" spans="1:13">
      <c r="A214" s="389">
        <v>205</v>
      </c>
      <c r="B214" s="352" t="s">
        <v>201</v>
      </c>
      <c r="C214" s="352">
        <v>693.65</v>
      </c>
      <c r="D214" s="396">
        <v>686.86666666666667</v>
      </c>
      <c r="E214" s="396">
        <v>672.2833333333333</v>
      </c>
      <c r="F214" s="396">
        <v>650.91666666666663</v>
      </c>
      <c r="G214" s="396">
        <v>636.33333333333326</v>
      </c>
      <c r="H214" s="396">
        <v>708.23333333333335</v>
      </c>
      <c r="I214" s="396">
        <v>722.81666666666661</v>
      </c>
      <c r="J214" s="396">
        <v>744.18333333333339</v>
      </c>
      <c r="K214" s="352">
        <v>701.45</v>
      </c>
      <c r="L214" s="352">
        <v>665.5</v>
      </c>
      <c r="M214" s="352">
        <v>29.98481</v>
      </c>
    </row>
    <row r="215" spans="1:13">
      <c r="A215" s="389">
        <v>206</v>
      </c>
      <c r="B215" s="352" t="s">
        <v>202</v>
      </c>
      <c r="C215" s="352">
        <v>256.39999999999998</v>
      </c>
      <c r="D215" s="396">
        <v>257.65000000000003</v>
      </c>
      <c r="E215" s="396">
        <v>254.50000000000006</v>
      </c>
      <c r="F215" s="396">
        <v>252.60000000000002</v>
      </c>
      <c r="G215" s="396">
        <v>249.45000000000005</v>
      </c>
      <c r="H215" s="396">
        <v>259.55000000000007</v>
      </c>
      <c r="I215" s="396">
        <v>262.70000000000005</v>
      </c>
      <c r="J215" s="396">
        <v>264.60000000000008</v>
      </c>
      <c r="K215" s="352">
        <v>260.8</v>
      </c>
      <c r="L215" s="352">
        <v>255.75</v>
      </c>
      <c r="M215" s="352">
        <v>15.398540000000001</v>
      </c>
    </row>
    <row r="216" spans="1:13">
      <c r="A216" s="389">
        <v>207</v>
      </c>
      <c r="B216" s="352" t="s">
        <v>203</v>
      </c>
      <c r="C216" s="352">
        <v>68.95</v>
      </c>
      <c r="D216" s="396">
        <v>68.516666666666666</v>
      </c>
      <c r="E216" s="396">
        <v>64.733333333333334</v>
      </c>
      <c r="F216" s="396">
        <v>60.516666666666666</v>
      </c>
      <c r="G216" s="396">
        <v>56.733333333333334</v>
      </c>
      <c r="H216" s="396">
        <v>72.733333333333334</v>
      </c>
      <c r="I216" s="396">
        <v>76.516666666666666</v>
      </c>
      <c r="J216" s="396">
        <v>80.733333333333334</v>
      </c>
      <c r="K216" s="352">
        <v>72.3</v>
      </c>
      <c r="L216" s="352">
        <v>64.3</v>
      </c>
      <c r="M216" s="352">
        <v>4131.0698000000002</v>
      </c>
    </row>
    <row r="217" spans="1:13">
      <c r="A217" s="389">
        <v>208</v>
      </c>
      <c r="B217" s="352" t="s">
        <v>204</v>
      </c>
      <c r="C217" s="352">
        <v>287.5</v>
      </c>
      <c r="D217" s="396">
        <v>289</v>
      </c>
      <c r="E217" s="396">
        <v>283</v>
      </c>
      <c r="F217" s="396">
        <v>278.5</v>
      </c>
      <c r="G217" s="396">
        <v>272.5</v>
      </c>
      <c r="H217" s="396">
        <v>293.5</v>
      </c>
      <c r="I217" s="396">
        <v>299.5</v>
      </c>
      <c r="J217" s="396">
        <v>304</v>
      </c>
      <c r="K217" s="352">
        <v>295</v>
      </c>
      <c r="L217" s="352">
        <v>284.5</v>
      </c>
      <c r="M217" s="352">
        <v>107.77211</v>
      </c>
    </row>
    <row r="218" spans="1:13">
      <c r="A218" s="389"/>
      <c r="B218" s="380"/>
      <c r="C218" s="379"/>
      <c r="D218" s="379"/>
      <c r="E218" s="379"/>
      <c r="F218" s="379"/>
      <c r="G218" s="379"/>
      <c r="H218" s="379"/>
      <c r="I218" s="379"/>
      <c r="J218" s="379"/>
      <c r="K218" s="379"/>
      <c r="L218" s="400"/>
      <c r="M218" s="16"/>
    </row>
    <row r="219" spans="1:13">
      <c r="A219" s="61"/>
      <c r="B219" s="380"/>
      <c r="C219" s="379"/>
      <c r="D219" s="379"/>
      <c r="E219" s="379"/>
      <c r="F219" s="379"/>
      <c r="G219" s="379"/>
      <c r="H219" s="379"/>
      <c r="I219" s="379"/>
      <c r="J219" s="379"/>
      <c r="K219" s="379"/>
      <c r="L219" s="400"/>
      <c r="M219" s="16"/>
    </row>
    <row r="220" spans="1:13">
      <c r="A220" s="61"/>
      <c r="B220" s="380"/>
      <c r="C220" s="379"/>
      <c r="D220" s="379"/>
      <c r="E220" s="379"/>
      <c r="F220" s="379"/>
      <c r="G220" s="379"/>
      <c r="H220" s="379"/>
      <c r="I220" s="379"/>
      <c r="J220" s="379"/>
      <c r="K220" s="379"/>
      <c r="L220" s="400"/>
      <c r="M220" s="16"/>
    </row>
    <row r="221" spans="1:13">
      <c r="A221" s="61"/>
      <c r="B221" s="380"/>
      <c r="C221" s="379"/>
      <c r="D221" s="379"/>
      <c r="E221" s="379"/>
      <c r="F221" s="379"/>
      <c r="G221" s="379"/>
      <c r="H221" s="379"/>
      <c r="I221" s="379"/>
      <c r="J221" s="379"/>
      <c r="K221" s="379"/>
      <c r="L221" s="400"/>
      <c r="M221" s="16"/>
    </row>
    <row r="222" spans="1:13">
      <c r="A222" s="397" t="s">
        <v>291</v>
      </c>
      <c r="B222" s="380"/>
      <c r="C222" s="379"/>
      <c r="D222" s="379"/>
      <c r="E222" s="379"/>
      <c r="F222" s="379"/>
      <c r="G222" s="379"/>
      <c r="H222" s="379"/>
      <c r="I222" s="379"/>
      <c r="J222" s="379"/>
      <c r="K222" s="379"/>
      <c r="L222" s="400"/>
      <c r="M222" s="16"/>
    </row>
    <row r="223" spans="1:13">
      <c r="B223" s="380"/>
      <c r="C223" s="379"/>
      <c r="D223" s="379"/>
      <c r="E223" s="379"/>
      <c r="F223" s="379"/>
      <c r="G223" s="379"/>
      <c r="H223" s="379"/>
      <c r="I223" s="379"/>
      <c r="J223" s="379"/>
      <c r="K223" s="379"/>
      <c r="L223" s="400"/>
      <c r="M223" s="16"/>
    </row>
    <row r="224" spans="1:13">
      <c r="B224" s="380"/>
      <c r="C224" s="379"/>
      <c r="D224" s="379"/>
      <c r="E224" s="379"/>
      <c r="F224" s="379"/>
      <c r="G224" s="379"/>
      <c r="H224" s="379"/>
      <c r="I224" s="379"/>
      <c r="J224" s="379"/>
      <c r="K224" s="379"/>
      <c r="L224" s="400"/>
      <c r="M224" s="16"/>
    </row>
    <row r="225" spans="1:15">
      <c r="A225" s="398" t="s">
        <v>292</v>
      </c>
      <c r="B225" s="380"/>
      <c r="C225" s="379"/>
      <c r="D225" s="379"/>
      <c r="E225" s="379"/>
      <c r="F225" s="379"/>
      <c r="G225" s="379"/>
      <c r="H225" s="379"/>
      <c r="I225" s="379"/>
      <c r="J225" s="379"/>
      <c r="K225" s="379"/>
      <c r="L225" s="400"/>
      <c r="M225" s="16"/>
    </row>
    <row r="226" spans="1:15">
      <c r="A226" s="399"/>
      <c r="B226" s="380"/>
      <c r="C226" s="379"/>
      <c r="D226" s="379"/>
      <c r="E226" s="379"/>
      <c r="F226" s="379"/>
      <c r="G226" s="379"/>
      <c r="H226" s="379"/>
      <c r="I226" s="379"/>
      <c r="J226" s="379"/>
      <c r="K226" s="379"/>
      <c r="L226" s="400"/>
      <c r="M226" s="16"/>
    </row>
    <row r="227" spans="1:15">
      <c r="A227" s="383" t="s">
        <v>293</v>
      </c>
      <c r="B227" s="16"/>
      <c r="C227" s="379"/>
      <c r="D227" s="379"/>
      <c r="E227" s="379"/>
      <c r="F227" s="379"/>
      <c r="G227" s="379"/>
      <c r="H227" s="379"/>
      <c r="I227" s="379"/>
      <c r="J227" s="379"/>
      <c r="K227" s="379"/>
      <c r="L227" s="400"/>
      <c r="M227" s="16"/>
    </row>
    <row r="228" spans="1:15">
      <c r="A228" s="384" t="s">
        <v>205</v>
      </c>
      <c r="B228" s="16"/>
      <c r="C228" s="379"/>
      <c r="D228" s="379"/>
      <c r="E228" s="379"/>
      <c r="F228" s="379"/>
      <c r="G228" s="379"/>
      <c r="H228" s="379"/>
      <c r="I228" s="379"/>
      <c r="J228" s="379"/>
      <c r="K228" s="379"/>
      <c r="L228" s="400"/>
      <c r="M228" s="16"/>
      <c r="N228" s="16"/>
      <c r="O228" s="16"/>
    </row>
    <row r="229" spans="1:15">
      <c r="A229" s="384" t="s">
        <v>206</v>
      </c>
      <c r="B229" s="16"/>
      <c r="C229" s="379"/>
      <c r="D229" s="379"/>
      <c r="E229" s="379"/>
      <c r="F229" s="379"/>
      <c r="G229" s="379"/>
      <c r="H229" s="379"/>
      <c r="I229" s="379"/>
      <c r="J229" s="379"/>
      <c r="K229" s="379"/>
      <c r="L229" s="400"/>
      <c r="M229" s="16"/>
      <c r="N229" s="16"/>
      <c r="O229" s="16"/>
    </row>
    <row r="230" spans="1:15">
      <c r="A230" s="384" t="s">
        <v>207</v>
      </c>
      <c r="B230" s="16"/>
      <c r="C230" s="379"/>
      <c r="D230" s="379"/>
      <c r="E230" s="379"/>
      <c r="F230" s="379"/>
      <c r="G230" s="379"/>
      <c r="H230" s="379"/>
      <c r="I230" s="379"/>
      <c r="J230" s="379"/>
      <c r="K230" s="379"/>
      <c r="L230" s="400"/>
      <c r="M230" s="16"/>
      <c r="N230" s="16"/>
      <c r="O230" s="16"/>
    </row>
    <row r="231" spans="1:15">
      <c r="A231" s="384" t="s">
        <v>208</v>
      </c>
      <c r="B231" s="16"/>
      <c r="C231" s="379"/>
      <c r="D231" s="379"/>
      <c r="E231" s="379"/>
      <c r="F231" s="379"/>
      <c r="G231" s="379"/>
      <c r="H231" s="379"/>
      <c r="I231" s="379"/>
      <c r="J231" s="379"/>
      <c r="K231" s="379"/>
      <c r="L231" s="400"/>
      <c r="M231" s="16"/>
      <c r="N231" s="16"/>
      <c r="O231" s="16"/>
    </row>
    <row r="232" spans="1:15">
      <c r="A232" s="384" t="s">
        <v>209</v>
      </c>
      <c r="B232" s="16"/>
      <c r="C232" s="379"/>
      <c r="D232" s="379"/>
      <c r="E232" s="379"/>
      <c r="F232" s="379"/>
      <c r="G232" s="379"/>
      <c r="H232" s="379"/>
      <c r="I232" s="379"/>
      <c r="J232" s="379"/>
      <c r="K232" s="379"/>
      <c r="L232" s="400"/>
      <c r="M232" s="16"/>
      <c r="N232" s="16"/>
      <c r="O232" s="16"/>
    </row>
    <row r="233" spans="1:15">
      <c r="A233" s="385"/>
      <c r="B233" s="16"/>
      <c r="C233" s="379"/>
      <c r="D233" s="379"/>
      <c r="E233" s="379"/>
      <c r="F233" s="379"/>
      <c r="G233" s="379"/>
      <c r="H233" s="379"/>
      <c r="I233" s="379"/>
      <c r="J233" s="379"/>
      <c r="K233" s="379"/>
      <c r="L233" s="400"/>
      <c r="M233" s="16"/>
      <c r="N233" s="16"/>
      <c r="O233" s="16"/>
    </row>
    <row r="234" spans="1:15">
      <c r="A234" s="16"/>
      <c r="B234" s="16"/>
      <c r="C234" s="379"/>
      <c r="D234" s="379"/>
      <c r="E234" s="379"/>
      <c r="F234" s="379"/>
      <c r="G234" s="379"/>
      <c r="H234" s="379"/>
      <c r="I234" s="379"/>
      <c r="J234" s="379"/>
      <c r="K234" s="379"/>
      <c r="L234" s="400"/>
      <c r="M234" s="16"/>
      <c r="N234" s="16"/>
      <c r="O234" s="16"/>
    </row>
    <row r="235" spans="1:15">
      <c r="A235" s="16"/>
      <c r="B235" s="16"/>
      <c r="C235" s="379"/>
      <c r="D235" s="379"/>
      <c r="E235" s="379"/>
      <c r="F235" s="379"/>
      <c r="G235" s="379"/>
      <c r="H235" s="379"/>
      <c r="I235" s="379"/>
      <c r="J235" s="379"/>
      <c r="K235" s="379"/>
      <c r="L235" s="400"/>
      <c r="M235" s="16"/>
      <c r="N235" s="16"/>
      <c r="O235" s="16"/>
    </row>
    <row r="236" spans="1:15">
      <c r="A236" s="16"/>
      <c r="B236" s="16"/>
      <c r="C236" s="379"/>
      <c r="D236" s="379"/>
      <c r="E236" s="379"/>
      <c r="F236" s="379"/>
      <c r="G236" s="379"/>
      <c r="H236" s="379"/>
      <c r="I236" s="379"/>
      <c r="J236" s="379"/>
      <c r="K236" s="379"/>
      <c r="L236" s="400"/>
      <c r="M236" s="16"/>
      <c r="N236" s="16"/>
      <c r="O236" s="16"/>
    </row>
    <row r="237" spans="1:15">
      <c r="A237" s="16"/>
      <c r="B237" s="16"/>
      <c r="C237" s="381"/>
      <c r="D237" s="381"/>
      <c r="E237" s="381"/>
      <c r="F237" s="381"/>
      <c r="G237" s="381"/>
      <c r="H237" s="381"/>
      <c r="I237" s="381"/>
      <c r="J237" s="381"/>
      <c r="K237" s="381"/>
      <c r="L237" s="400"/>
      <c r="M237" s="16"/>
      <c r="N237" s="16"/>
      <c r="O237" s="16"/>
    </row>
    <row r="238" spans="1:15">
      <c r="A238" s="359" t="s">
        <v>210</v>
      </c>
      <c r="B238" s="16"/>
      <c r="C238" s="379"/>
      <c r="D238" s="379"/>
      <c r="E238" s="379"/>
      <c r="F238" s="379"/>
      <c r="G238" s="379"/>
      <c r="H238" s="379"/>
      <c r="I238" s="379"/>
      <c r="J238" s="379"/>
      <c r="K238" s="379"/>
      <c r="L238" s="400"/>
      <c r="M238" s="16"/>
      <c r="N238" s="16"/>
      <c r="O238" s="16"/>
    </row>
    <row r="239" spans="1:15">
      <c r="A239" s="382" t="s">
        <v>211</v>
      </c>
      <c r="B239" s="16"/>
      <c r="C239" s="379"/>
      <c r="D239" s="379"/>
      <c r="E239" s="379"/>
      <c r="F239" s="379"/>
      <c r="G239" s="379"/>
      <c r="H239" s="379"/>
      <c r="I239" s="379"/>
      <c r="J239" s="379"/>
      <c r="K239" s="379"/>
      <c r="L239" s="400"/>
      <c r="M239" s="16"/>
    </row>
    <row r="240" spans="1:15">
      <c r="A240" s="382" t="s">
        <v>212</v>
      </c>
      <c r="B240" s="16"/>
      <c r="C240" s="379"/>
      <c r="D240" s="379"/>
      <c r="E240" s="379"/>
      <c r="F240" s="379"/>
      <c r="G240" s="379"/>
      <c r="H240" s="379"/>
      <c r="I240" s="379"/>
      <c r="J240" s="379"/>
      <c r="K240" s="379"/>
      <c r="L240" s="400"/>
      <c r="M240" s="16"/>
    </row>
    <row r="241" spans="1:13">
      <c r="A241" s="382" t="s">
        <v>213</v>
      </c>
      <c r="B241" s="16"/>
      <c r="C241" s="379"/>
      <c r="D241" s="379"/>
      <c r="E241" s="379"/>
      <c r="F241" s="379"/>
      <c r="G241" s="379"/>
      <c r="H241" s="379"/>
      <c r="I241" s="379"/>
      <c r="J241" s="379"/>
      <c r="K241" s="379"/>
      <c r="L241" s="400"/>
      <c r="M241" s="16"/>
    </row>
    <row r="242" spans="1:13">
      <c r="A242" s="386" t="s">
        <v>214</v>
      </c>
      <c r="B242" s="16"/>
      <c r="C242" s="379"/>
      <c r="D242" s="379"/>
      <c r="E242" s="379"/>
      <c r="F242" s="379"/>
      <c r="G242" s="379"/>
      <c r="H242" s="379"/>
      <c r="I242" s="379"/>
      <c r="J242" s="379"/>
      <c r="K242" s="379"/>
      <c r="L242" s="400"/>
      <c r="M242" s="16"/>
    </row>
    <row r="243" spans="1:13">
      <c r="A243" s="386" t="s">
        <v>215</v>
      </c>
      <c r="B243" s="16"/>
      <c r="C243" s="379"/>
      <c r="D243" s="379"/>
      <c r="E243" s="379"/>
      <c r="F243" s="379"/>
      <c r="G243" s="379"/>
      <c r="H243" s="379"/>
      <c r="I243" s="379"/>
      <c r="J243" s="379"/>
      <c r="K243" s="379"/>
      <c r="L243" s="400"/>
      <c r="M243" s="16"/>
    </row>
    <row r="244" spans="1:13">
      <c r="A244" s="386" t="s">
        <v>216</v>
      </c>
      <c r="B244" s="16"/>
      <c r="C244" s="379"/>
      <c r="D244" s="379"/>
      <c r="E244" s="379"/>
      <c r="F244" s="379"/>
      <c r="G244" s="379"/>
      <c r="H244" s="379"/>
      <c r="I244" s="379"/>
      <c r="J244" s="379"/>
      <c r="K244" s="379"/>
      <c r="L244" s="400"/>
      <c r="M244" s="16"/>
    </row>
    <row r="245" spans="1:13">
      <c r="A245" s="386" t="s">
        <v>217</v>
      </c>
      <c r="B245" s="16"/>
      <c r="C245" s="379"/>
      <c r="D245" s="379"/>
      <c r="E245" s="379"/>
      <c r="F245" s="379"/>
      <c r="G245" s="379"/>
      <c r="H245" s="379"/>
      <c r="I245" s="379"/>
      <c r="J245" s="379"/>
      <c r="K245" s="379"/>
      <c r="L245" s="400"/>
      <c r="M245" s="16"/>
    </row>
    <row r="246" spans="1:13">
      <c r="A246" s="386" t="s">
        <v>218</v>
      </c>
      <c r="B246" s="16"/>
      <c r="C246" s="379"/>
      <c r="D246" s="379"/>
      <c r="E246" s="379"/>
      <c r="F246" s="379"/>
      <c r="G246" s="379"/>
      <c r="H246" s="379"/>
      <c r="I246" s="379"/>
      <c r="J246" s="379"/>
      <c r="K246" s="379"/>
      <c r="L246" s="400"/>
      <c r="M246" s="16"/>
    </row>
    <row r="247" spans="1:13">
      <c r="A247" s="386" t="s">
        <v>219</v>
      </c>
      <c r="B247" s="16"/>
      <c r="C247" s="379"/>
      <c r="D247" s="379"/>
      <c r="E247" s="379"/>
      <c r="F247" s="379"/>
      <c r="G247" s="379"/>
      <c r="H247" s="379"/>
      <c r="I247" s="379"/>
      <c r="J247" s="379"/>
      <c r="K247" s="379"/>
      <c r="L247" s="400"/>
      <c r="M247" s="16"/>
    </row>
    <row r="248" spans="1:13">
      <c r="B248" s="16"/>
      <c r="C248" s="379"/>
      <c r="D248" s="379"/>
      <c r="E248" s="379"/>
      <c r="F248" s="379"/>
      <c r="G248" s="379"/>
      <c r="H248" s="379"/>
      <c r="I248" s="379"/>
      <c r="J248" s="379"/>
      <c r="K248" s="379"/>
      <c r="L248" s="400"/>
      <c r="M248" s="16"/>
    </row>
    <row r="249" spans="1:13">
      <c r="B249" s="16"/>
      <c r="C249" s="379"/>
      <c r="D249" s="379"/>
      <c r="E249" s="379"/>
      <c r="F249" s="379"/>
      <c r="G249" s="379"/>
      <c r="H249" s="379"/>
      <c r="I249" s="379"/>
      <c r="J249" s="379"/>
      <c r="K249" s="379"/>
      <c r="L249" s="400"/>
      <c r="M249" s="16"/>
    </row>
    <row r="250" spans="1:13">
      <c r="B250" s="16"/>
      <c r="C250" s="379"/>
      <c r="D250" s="379"/>
      <c r="E250" s="379"/>
      <c r="F250" s="379"/>
      <c r="G250" s="379"/>
      <c r="H250" s="379"/>
      <c r="I250" s="379"/>
      <c r="J250" s="379"/>
      <c r="K250" s="379"/>
      <c r="L250" s="400"/>
      <c r="M250" s="16"/>
    </row>
    <row r="251" spans="1:13">
      <c r="B251" s="16"/>
      <c r="C251" s="379"/>
      <c r="D251" s="379"/>
      <c r="E251" s="379"/>
      <c r="F251" s="379"/>
      <c r="G251" s="379"/>
      <c r="H251" s="379"/>
      <c r="I251" s="379"/>
      <c r="J251" s="379"/>
      <c r="K251" s="379"/>
      <c r="L251" s="400"/>
      <c r="M251" s="16"/>
    </row>
    <row r="252" spans="1:13">
      <c r="B252" s="16"/>
      <c r="C252" s="379"/>
      <c r="D252" s="379"/>
      <c r="E252" s="379"/>
      <c r="F252" s="379"/>
      <c r="G252" s="379"/>
      <c r="H252" s="379"/>
      <c r="I252" s="379"/>
      <c r="J252" s="379"/>
      <c r="K252" s="379"/>
      <c r="L252" s="400"/>
      <c r="M252" s="16"/>
    </row>
    <row r="253" spans="1:13">
      <c r="B253" s="16"/>
      <c r="C253" s="379"/>
      <c r="D253" s="379"/>
      <c r="E253" s="379"/>
      <c r="F253" s="379"/>
      <c r="G253" s="379"/>
      <c r="H253" s="379"/>
      <c r="I253" s="379"/>
      <c r="J253" s="379"/>
      <c r="K253" s="379"/>
      <c r="L253" s="400"/>
      <c r="M253" s="16"/>
    </row>
    <row r="254" spans="1:13">
      <c r="B254" s="16"/>
      <c r="C254" s="381"/>
      <c r="D254" s="381"/>
      <c r="E254" s="381"/>
      <c r="F254" s="381"/>
      <c r="G254" s="381"/>
      <c r="H254" s="381"/>
      <c r="I254" s="381"/>
      <c r="J254" s="381"/>
      <c r="K254" s="381"/>
      <c r="L254" s="400"/>
      <c r="M254" s="16"/>
    </row>
    <row r="255" spans="1:13">
      <c r="B255" s="16"/>
      <c r="C255" s="379"/>
      <c r="D255" s="379"/>
      <c r="E255" s="379"/>
      <c r="F255" s="379"/>
      <c r="G255" s="379"/>
      <c r="H255" s="379"/>
      <c r="I255" s="379"/>
      <c r="J255" s="379"/>
      <c r="K255" s="379"/>
      <c r="L255" s="400"/>
      <c r="M255" s="16"/>
    </row>
    <row r="256" spans="1:13">
      <c r="B256" s="16"/>
      <c r="C256" s="379"/>
      <c r="D256" s="379"/>
      <c r="E256" s="379"/>
      <c r="F256" s="379"/>
      <c r="G256" s="379"/>
      <c r="H256" s="379"/>
      <c r="I256" s="379"/>
      <c r="J256" s="379"/>
      <c r="K256" s="379"/>
      <c r="L256" s="400"/>
      <c r="M256" s="16"/>
    </row>
    <row r="257" spans="2:13">
      <c r="B257" s="16"/>
      <c r="C257" s="379"/>
      <c r="D257" s="379"/>
      <c r="E257" s="379"/>
      <c r="F257" s="379"/>
      <c r="G257" s="379"/>
      <c r="H257" s="379"/>
      <c r="I257" s="379"/>
      <c r="J257" s="379"/>
      <c r="K257" s="379"/>
      <c r="L257" s="400"/>
      <c r="M257" s="16"/>
    </row>
    <row r="258" spans="2:13">
      <c r="B258" s="16"/>
      <c r="C258" s="379"/>
      <c r="D258" s="379"/>
      <c r="E258" s="379"/>
      <c r="F258" s="379"/>
      <c r="G258" s="379"/>
      <c r="H258" s="379"/>
      <c r="I258" s="379"/>
      <c r="J258" s="379"/>
      <c r="K258" s="379"/>
      <c r="L258" s="400"/>
      <c r="M258" s="16"/>
    </row>
    <row r="259" spans="2:13">
      <c r="B259" s="16"/>
      <c r="C259" s="379"/>
      <c r="D259" s="379"/>
      <c r="E259" s="379"/>
      <c r="F259" s="379"/>
      <c r="G259" s="379"/>
      <c r="H259" s="379"/>
      <c r="I259" s="379"/>
      <c r="J259" s="379"/>
      <c r="K259" s="379"/>
      <c r="L259" s="400"/>
      <c r="M259" s="16"/>
    </row>
    <row r="260" spans="2:13">
      <c r="B260" s="16"/>
      <c r="C260" s="379"/>
      <c r="D260" s="379"/>
      <c r="E260" s="379"/>
      <c r="F260" s="379"/>
      <c r="G260" s="379"/>
      <c r="H260" s="379"/>
      <c r="I260" s="379"/>
      <c r="J260" s="379"/>
      <c r="K260" s="379"/>
      <c r="L260" s="400"/>
      <c r="M260" s="16"/>
    </row>
    <row r="261" spans="2:13">
      <c r="B261" s="16"/>
      <c r="C261" s="379"/>
      <c r="D261" s="379"/>
      <c r="E261" s="379"/>
      <c r="F261" s="379"/>
      <c r="G261" s="379"/>
      <c r="H261" s="379"/>
      <c r="I261" s="379"/>
      <c r="J261" s="379"/>
      <c r="K261" s="379"/>
      <c r="L261" s="400"/>
      <c r="M261" s="16"/>
    </row>
    <row r="262" spans="2:13">
      <c r="B262" s="16"/>
      <c r="C262" s="379"/>
      <c r="D262" s="379"/>
      <c r="E262" s="379"/>
      <c r="F262" s="379"/>
      <c r="G262" s="379"/>
      <c r="H262" s="379"/>
      <c r="I262" s="379"/>
      <c r="J262" s="379"/>
      <c r="K262" s="379"/>
      <c r="L262" s="400"/>
      <c r="M262" s="16"/>
    </row>
    <row r="263" spans="2:13">
      <c r="B263" s="16"/>
      <c r="C263" s="379"/>
      <c r="D263" s="379"/>
      <c r="E263" s="379"/>
      <c r="F263" s="379"/>
      <c r="G263" s="379"/>
      <c r="H263" s="379"/>
      <c r="I263" s="379"/>
      <c r="J263" s="379"/>
      <c r="K263" s="379"/>
      <c r="L263" s="400"/>
      <c r="M263" s="16"/>
    </row>
    <row r="264" spans="2:13">
      <c r="B264" s="16"/>
      <c r="C264" s="379"/>
      <c r="D264" s="379"/>
      <c r="E264" s="379"/>
      <c r="F264" s="379"/>
      <c r="G264" s="379"/>
      <c r="H264" s="379"/>
      <c r="I264" s="379"/>
      <c r="J264" s="379"/>
      <c r="K264" s="379"/>
      <c r="L264" s="400"/>
      <c r="M264" s="16"/>
    </row>
    <row r="265" spans="2:13">
      <c r="B265" s="16"/>
      <c r="C265" s="379"/>
      <c r="D265" s="379"/>
      <c r="E265" s="379"/>
      <c r="F265" s="379"/>
      <c r="G265" s="379"/>
      <c r="H265" s="379"/>
      <c r="I265" s="379"/>
      <c r="J265" s="379"/>
      <c r="K265" s="379"/>
      <c r="L265" s="400"/>
      <c r="M265" s="16"/>
    </row>
    <row r="266" spans="2:13">
      <c r="B266" s="16"/>
      <c r="C266" s="379"/>
      <c r="D266" s="379"/>
      <c r="E266" s="379"/>
      <c r="F266" s="379"/>
      <c r="G266" s="379"/>
      <c r="H266" s="379"/>
      <c r="I266" s="379"/>
      <c r="J266" s="379"/>
      <c r="K266" s="379"/>
      <c r="L266" s="400"/>
      <c r="M266" s="16"/>
    </row>
    <row r="267" spans="2:13">
      <c r="B267" s="16"/>
      <c r="C267" s="379"/>
      <c r="D267" s="379"/>
      <c r="E267" s="379"/>
      <c r="F267" s="379"/>
      <c r="G267" s="379"/>
      <c r="H267" s="379"/>
      <c r="I267" s="379"/>
      <c r="J267" s="379"/>
      <c r="K267" s="379"/>
      <c r="L267" s="400"/>
      <c r="M267" s="16"/>
    </row>
    <row r="268" spans="2:13">
      <c r="B268" s="16"/>
      <c r="C268" s="379"/>
      <c r="D268" s="379"/>
      <c r="E268" s="379"/>
      <c r="F268" s="379"/>
      <c r="G268" s="379"/>
      <c r="H268" s="379"/>
      <c r="I268" s="379"/>
      <c r="J268" s="379"/>
      <c r="K268" s="379"/>
      <c r="L268" s="400"/>
      <c r="M268" s="16"/>
    </row>
    <row r="269" spans="2:13">
      <c r="B269" s="16"/>
      <c r="C269" s="379"/>
      <c r="D269" s="379"/>
      <c r="E269" s="379"/>
      <c r="F269" s="379"/>
      <c r="G269" s="379"/>
      <c r="H269" s="379"/>
      <c r="I269" s="379"/>
      <c r="J269" s="379"/>
      <c r="K269" s="379"/>
      <c r="L269" s="400"/>
      <c r="M269" s="16"/>
    </row>
    <row r="270" spans="2:13">
      <c r="B270" s="16"/>
      <c r="C270" s="379"/>
      <c r="D270" s="379"/>
      <c r="E270" s="379"/>
      <c r="F270" s="379"/>
      <c r="G270" s="379"/>
      <c r="H270" s="379"/>
      <c r="I270" s="379"/>
      <c r="J270" s="379"/>
      <c r="K270" s="379"/>
      <c r="L270" s="400"/>
      <c r="M270" s="16"/>
    </row>
    <row r="271" spans="2:13">
      <c r="B271" s="16"/>
      <c r="C271" s="379"/>
      <c r="D271" s="379"/>
      <c r="E271" s="379"/>
      <c r="F271" s="379"/>
      <c r="G271" s="379"/>
      <c r="H271" s="379"/>
      <c r="I271" s="379"/>
      <c r="J271" s="379"/>
      <c r="K271" s="379"/>
      <c r="L271" s="400"/>
      <c r="M271" s="16"/>
    </row>
    <row r="272" spans="2:13">
      <c r="B272" s="16"/>
      <c r="C272" s="379"/>
      <c r="D272" s="379"/>
      <c r="E272" s="379"/>
      <c r="F272" s="379"/>
      <c r="G272" s="379"/>
      <c r="H272" s="379"/>
      <c r="I272" s="379"/>
      <c r="J272" s="379"/>
      <c r="K272" s="379"/>
      <c r="L272" s="400"/>
      <c r="M272" s="16"/>
    </row>
    <row r="273" spans="2:13">
      <c r="B273" s="16"/>
      <c r="C273" s="379"/>
      <c r="D273" s="379"/>
      <c r="E273" s="379"/>
      <c r="F273" s="379"/>
      <c r="G273" s="379"/>
      <c r="H273" s="379"/>
      <c r="I273" s="379"/>
      <c r="J273" s="379"/>
      <c r="K273" s="379"/>
      <c r="L273" s="400"/>
      <c r="M273" s="16"/>
    </row>
    <row r="274" spans="2:13">
      <c r="B274" s="16"/>
      <c r="C274" s="379"/>
      <c r="D274" s="379"/>
      <c r="E274" s="379"/>
      <c r="F274" s="379"/>
      <c r="G274" s="379"/>
      <c r="H274" s="379"/>
      <c r="I274" s="379"/>
      <c r="J274" s="379"/>
      <c r="K274" s="379"/>
      <c r="L274" s="400"/>
      <c r="M274" s="16"/>
    </row>
    <row r="275" spans="2:13">
      <c r="B275" s="16"/>
      <c r="C275" s="379"/>
      <c r="D275" s="379"/>
      <c r="E275" s="379"/>
      <c r="F275" s="379"/>
      <c r="G275" s="379"/>
      <c r="H275" s="379"/>
      <c r="I275" s="379"/>
      <c r="J275" s="379"/>
      <c r="K275" s="379"/>
      <c r="L275" s="400"/>
      <c r="M275" s="16"/>
    </row>
    <row r="276" spans="2:13">
      <c r="B276" s="16"/>
      <c r="C276" s="379"/>
      <c r="D276" s="379"/>
      <c r="E276" s="379"/>
      <c r="F276" s="379"/>
      <c r="G276" s="379"/>
      <c r="H276" s="379"/>
      <c r="I276" s="379"/>
      <c r="J276" s="379"/>
      <c r="K276" s="379"/>
      <c r="L276" s="400"/>
      <c r="M276" s="16"/>
    </row>
    <row r="277" spans="2:13">
      <c r="B277" s="16"/>
      <c r="C277" s="379"/>
      <c r="D277" s="379"/>
      <c r="E277" s="379"/>
      <c r="F277" s="379"/>
      <c r="G277" s="379"/>
      <c r="H277" s="379"/>
      <c r="I277" s="379"/>
      <c r="J277" s="379"/>
      <c r="K277" s="379"/>
      <c r="L277" s="400"/>
      <c r="M277" s="16"/>
    </row>
    <row r="278" spans="2:13">
      <c r="B278" s="16"/>
      <c r="C278" s="379"/>
      <c r="D278" s="379"/>
      <c r="E278" s="379"/>
      <c r="F278" s="379"/>
      <c r="G278" s="379"/>
      <c r="H278" s="379"/>
      <c r="I278" s="379"/>
      <c r="J278" s="379"/>
      <c r="K278" s="379"/>
      <c r="L278" s="400"/>
      <c r="M278" s="16"/>
    </row>
    <row r="279" spans="2:13">
      <c r="B279" s="16"/>
      <c r="C279" s="379"/>
      <c r="D279" s="379"/>
      <c r="E279" s="379"/>
      <c r="F279" s="379"/>
      <c r="G279" s="379"/>
      <c r="H279" s="379"/>
      <c r="I279" s="379"/>
      <c r="J279" s="379"/>
      <c r="K279" s="379"/>
      <c r="L279" s="400"/>
      <c r="M279" s="16"/>
    </row>
    <row r="280" spans="2:13">
      <c r="B280" s="16"/>
      <c r="C280" s="379"/>
      <c r="D280" s="379"/>
      <c r="E280" s="379"/>
      <c r="F280" s="379"/>
      <c r="G280" s="379"/>
      <c r="H280" s="379"/>
      <c r="I280" s="379"/>
      <c r="J280" s="379"/>
      <c r="K280" s="379"/>
      <c r="L280" s="400"/>
      <c r="M280" s="16"/>
    </row>
    <row r="281" spans="2:13">
      <c r="B281" s="16"/>
      <c r="C281" s="379"/>
      <c r="D281" s="379"/>
      <c r="E281" s="379"/>
      <c r="F281" s="379"/>
      <c r="G281" s="379"/>
      <c r="H281" s="379"/>
      <c r="I281" s="379"/>
      <c r="J281" s="379"/>
      <c r="K281" s="379"/>
      <c r="L281" s="400"/>
      <c r="M281" s="16"/>
    </row>
    <row r="282" spans="2:13">
      <c r="B282" s="16"/>
      <c r="C282" s="379"/>
      <c r="D282" s="379"/>
      <c r="E282" s="379"/>
      <c r="F282" s="379"/>
      <c r="G282" s="379"/>
      <c r="H282" s="379"/>
      <c r="I282" s="379"/>
      <c r="J282" s="379"/>
      <c r="K282" s="379"/>
      <c r="L282" s="400"/>
      <c r="M282" s="16"/>
    </row>
    <row r="283" spans="2:13">
      <c r="B283" s="16"/>
      <c r="C283" s="379"/>
      <c r="D283" s="379"/>
      <c r="E283" s="379"/>
      <c r="F283" s="379"/>
      <c r="G283" s="379"/>
      <c r="H283" s="379"/>
      <c r="I283" s="379"/>
      <c r="J283" s="379"/>
      <c r="K283" s="379"/>
      <c r="L283" s="400"/>
      <c r="M283" s="16"/>
    </row>
    <row r="284" spans="2:13">
      <c r="B284" s="16"/>
      <c r="C284" s="379"/>
      <c r="D284" s="379"/>
      <c r="E284" s="379"/>
      <c r="F284" s="379"/>
      <c r="G284" s="379"/>
      <c r="H284" s="379"/>
      <c r="I284" s="379"/>
      <c r="J284" s="379"/>
      <c r="K284" s="379"/>
      <c r="L284" s="400"/>
      <c r="M284" s="16"/>
    </row>
    <row r="285" spans="2:13">
      <c r="B285" s="16"/>
      <c r="C285" s="379"/>
      <c r="D285" s="379"/>
      <c r="E285" s="379"/>
      <c r="F285" s="379"/>
      <c r="G285" s="379"/>
      <c r="H285" s="379"/>
      <c r="I285" s="379"/>
      <c r="J285" s="379"/>
      <c r="K285" s="379"/>
      <c r="L285" s="400"/>
      <c r="M285" s="16"/>
    </row>
    <row r="286" spans="2:13">
      <c r="B286" s="16"/>
      <c r="C286" s="379"/>
      <c r="D286" s="379"/>
      <c r="E286" s="379"/>
      <c r="F286" s="379"/>
      <c r="G286" s="379"/>
      <c r="H286" s="379"/>
      <c r="I286" s="379"/>
      <c r="J286" s="379"/>
      <c r="K286" s="379"/>
      <c r="L286" s="400"/>
      <c r="M286" s="16"/>
    </row>
    <row r="287" spans="2:13">
      <c r="B287" s="16"/>
      <c r="C287" s="379"/>
      <c r="D287" s="379"/>
      <c r="E287" s="379"/>
      <c r="F287" s="379"/>
      <c r="G287" s="379"/>
      <c r="H287" s="379"/>
      <c r="I287" s="379"/>
      <c r="J287" s="379"/>
      <c r="K287" s="379"/>
      <c r="L287" s="400"/>
      <c r="M287" s="16"/>
    </row>
    <row r="288" spans="2:13">
      <c r="B288" s="16"/>
      <c r="C288" s="379"/>
      <c r="D288" s="379"/>
      <c r="E288" s="379"/>
      <c r="F288" s="379"/>
      <c r="G288" s="379"/>
      <c r="H288" s="379"/>
      <c r="I288" s="379"/>
      <c r="J288" s="379"/>
      <c r="K288" s="379"/>
      <c r="L288" s="400"/>
      <c r="M288" s="16"/>
    </row>
    <row r="289" spans="2:13">
      <c r="B289" s="16"/>
      <c r="C289" s="379"/>
      <c r="D289" s="379"/>
      <c r="E289" s="379"/>
      <c r="F289" s="379"/>
      <c r="G289" s="379"/>
      <c r="H289" s="379"/>
      <c r="I289" s="379"/>
      <c r="J289" s="379"/>
      <c r="K289" s="379"/>
      <c r="L289" s="400"/>
      <c r="M289" s="16"/>
    </row>
    <row r="290" spans="2:13">
      <c r="B290" s="16"/>
      <c r="C290" s="379"/>
      <c r="D290" s="379"/>
      <c r="E290" s="379"/>
      <c r="F290" s="379"/>
      <c r="G290" s="379"/>
      <c r="H290" s="379"/>
      <c r="I290" s="379"/>
      <c r="J290" s="379"/>
      <c r="K290" s="379"/>
      <c r="L290" s="400"/>
      <c r="M290" s="16"/>
    </row>
    <row r="291" spans="2:13">
      <c r="B291" s="16"/>
      <c r="C291" s="379"/>
      <c r="D291" s="379"/>
      <c r="E291" s="379"/>
      <c r="F291" s="379"/>
      <c r="G291" s="379"/>
      <c r="H291" s="379"/>
      <c r="I291" s="379"/>
      <c r="J291" s="379"/>
      <c r="K291" s="379"/>
      <c r="L291" s="400"/>
      <c r="M291" s="16"/>
    </row>
    <row r="292" spans="2:13">
      <c r="B292" s="16"/>
      <c r="C292" s="379"/>
      <c r="D292" s="379"/>
      <c r="E292" s="379"/>
      <c r="F292" s="379"/>
      <c r="G292" s="379"/>
      <c r="H292" s="379"/>
      <c r="I292" s="379"/>
      <c r="J292" s="379"/>
      <c r="K292" s="379"/>
      <c r="L292" s="400"/>
      <c r="M292" s="16"/>
    </row>
    <row r="293" spans="2:13">
      <c r="B293" s="16"/>
      <c r="C293" s="379"/>
      <c r="D293" s="379"/>
      <c r="E293" s="379"/>
      <c r="F293" s="379"/>
      <c r="G293" s="379"/>
      <c r="H293" s="379"/>
      <c r="I293" s="379"/>
      <c r="J293" s="379"/>
      <c r="K293" s="379"/>
      <c r="L293" s="400"/>
      <c r="M293" s="16"/>
    </row>
    <row r="294" spans="2:13">
      <c r="B294" s="16"/>
      <c r="C294" s="379"/>
      <c r="D294" s="379"/>
      <c r="E294" s="379"/>
      <c r="F294" s="379"/>
      <c r="G294" s="379"/>
      <c r="H294" s="379"/>
      <c r="I294" s="379"/>
      <c r="J294" s="379"/>
      <c r="K294" s="379"/>
      <c r="L294" s="400"/>
      <c r="M294" s="16"/>
    </row>
    <row r="295" spans="2:13">
      <c r="B295" s="16"/>
      <c r="C295" s="379"/>
      <c r="D295" s="379"/>
      <c r="E295" s="379"/>
      <c r="F295" s="379"/>
      <c r="G295" s="379"/>
      <c r="H295" s="379"/>
      <c r="I295" s="379"/>
      <c r="J295" s="379"/>
      <c r="K295" s="379"/>
      <c r="L295" s="400"/>
      <c r="M295" s="16"/>
    </row>
    <row r="296" spans="2:13">
      <c r="B296" s="16"/>
      <c r="C296" s="379"/>
      <c r="D296" s="379"/>
      <c r="E296" s="379"/>
      <c r="F296" s="379"/>
      <c r="G296" s="379"/>
      <c r="H296" s="379"/>
      <c r="I296" s="379"/>
      <c r="J296" s="379"/>
      <c r="K296" s="379"/>
      <c r="L296" s="400"/>
      <c r="M296" s="16"/>
    </row>
    <row r="297" spans="2:13">
      <c r="B297" s="16"/>
      <c r="C297" s="379"/>
      <c r="D297" s="379"/>
      <c r="E297" s="379"/>
      <c r="F297" s="379"/>
      <c r="G297" s="379"/>
      <c r="H297" s="379"/>
      <c r="I297" s="379"/>
      <c r="J297" s="379"/>
      <c r="K297" s="379"/>
      <c r="L297" s="400"/>
      <c r="M297" s="16"/>
    </row>
    <row r="298" spans="2:13">
      <c r="B298" s="16"/>
      <c r="C298" s="379"/>
      <c r="D298" s="379"/>
      <c r="E298" s="379"/>
      <c r="F298" s="379"/>
      <c r="G298" s="379"/>
      <c r="H298" s="379"/>
      <c r="I298" s="379"/>
      <c r="J298" s="379"/>
      <c r="K298" s="379"/>
      <c r="L298" s="400"/>
      <c r="M298" s="16"/>
    </row>
    <row r="299" spans="2:13">
      <c r="B299" s="16"/>
      <c r="C299" s="379"/>
      <c r="D299" s="379"/>
      <c r="E299" s="379"/>
      <c r="F299" s="379"/>
      <c r="G299" s="379"/>
      <c r="H299" s="379"/>
      <c r="I299" s="379"/>
      <c r="J299" s="379"/>
      <c r="K299" s="379"/>
      <c r="L299" s="400"/>
      <c r="M299" s="16"/>
    </row>
    <row r="300" spans="2:13">
      <c r="B300" s="16"/>
      <c r="C300" s="379"/>
      <c r="D300" s="379"/>
      <c r="E300" s="379"/>
      <c r="F300" s="379"/>
      <c r="G300" s="379"/>
      <c r="H300" s="379"/>
      <c r="I300" s="379"/>
      <c r="J300" s="379"/>
      <c r="K300" s="379"/>
      <c r="L300" s="400"/>
      <c r="M300" s="16"/>
    </row>
    <row r="301" spans="2:13">
      <c r="B301" s="16"/>
      <c r="C301" s="379"/>
      <c r="D301" s="379"/>
      <c r="E301" s="379"/>
      <c r="F301" s="379"/>
      <c r="G301" s="379"/>
      <c r="H301" s="379"/>
      <c r="I301" s="379"/>
      <c r="J301" s="379"/>
      <c r="K301" s="379"/>
      <c r="L301" s="400"/>
      <c r="M301" s="16"/>
    </row>
    <row r="302" spans="2:13">
      <c r="B302" s="16"/>
      <c r="C302" s="381"/>
      <c r="D302" s="381"/>
      <c r="E302" s="381"/>
      <c r="F302" s="381"/>
      <c r="G302" s="381"/>
      <c r="H302" s="381"/>
      <c r="I302" s="381"/>
      <c r="J302" s="381"/>
      <c r="K302" s="381"/>
      <c r="L302" s="400"/>
      <c r="M302" s="16"/>
    </row>
    <row r="303" spans="2:13">
      <c r="B303" s="16"/>
      <c r="C303" s="379"/>
      <c r="D303" s="379"/>
      <c r="E303" s="379"/>
      <c r="F303" s="379"/>
      <c r="G303" s="379"/>
      <c r="H303" s="379"/>
      <c r="I303" s="379"/>
      <c r="J303" s="379"/>
      <c r="K303" s="379"/>
      <c r="L303" s="400"/>
      <c r="M303" s="16"/>
    </row>
    <row r="304" spans="2:13">
      <c r="B304" s="16"/>
      <c r="C304" s="379"/>
      <c r="D304" s="379"/>
      <c r="E304" s="379"/>
      <c r="F304" s="379"/>
      <c r="G304" s="379"/>
      <c r="H304" s="379"/>
      <c r="I304" s="379"/>
      <c r="J304" s="379"/>
      <c r="K304" s="379"/>
      <c r="L304" s="400"/>
      <c r="M304" s="16"/>
    </row>
    <row r="305" spans="2:13">
      <c r="B305" s="16"/>
      <c r="C305" s="379"/>
      <c r="D305" s="379"/>
      <c r="E305" s="379"/>
      <c r="F305" s="379"/>
      <c r="G305" s="379"/>
      <c r="H305" s="379"/>
      <c r="I305" s="379"/>
      <c r="J305" s="379"/>
      <c r="K305" s="379"/>
      <c r="L305" s="400"/>
      <c r="M305" s="16"/>
    </row>
    <row r="306" spans="2:13">
      <c r="B306" s="16"/>
      <c r="C306" s="379"/>
      <c r="D306" s="379"/>
      <c r="E306" s="379"/>
      <c r="F306" s="379"/>
      <c r="G306" s="379"/>
      <c r="H306" s="379"/>
      <c r="I306" s="379"/>
      <c r="J306" s="379"/>
      <c r="K306" s="379"/>
      <c r="L306" s="400"/>
      <c r="M306" s="16"/>
    </row>
    <row r="307" spans="2:13">
      <c r="B307" s="16"/>
      <c r="C307" s="379"/>
      <c r="D307" s="379"/>
      <c r="E307" s="379"/>
      <c r="F307" s="379"/>
      <c r="G307" s="379"/>
      <c r="H307" s="379"/>
      <c r="I307" s="379"/>
      <c r="J307" s="379"/>
      <c r="K307" s="379"/>
      <c r="L307" s="400"/>
      <c r="M307" s="16"/>
    </row>
    <row r="308" spans="2:13">
      <c r="B308" s="16"/>
      <c r="C308" s="379"/>
      <c r="D308" s="379"/>
      <c r="E308" s="379"/>
      <c r="F308" s="379"/>
      <c r="G308" s="379"/>
      <c r="H308" s="379"/>
      <c r="I308" s="379"/>
      <c r="J308" s="379"/>
      <c r="K308" s="379"/>
      <c r="L308" s="400"/>
      <c r="M308" s="16"/>
    </row>
    <row r="309" spans="2:13">
      <c r="B309" s="16"/>
      <c r="C309" s="379"/>
      <c r="D309" s="379"/>
      <c r="E309" s="379"/>
      <c r="F309" s="379"/>
      <c r="G309" s="379"/>
      <c r="H309" s="379"/>
      <c r="I309" s="379"/>
      <c r="J309" s="379"/>
      <c r="K309" s="379"/>
      <c r="L309" s="400"/>
      <c r="M309" s="16"/>
    </row>
    <row r="310" spans="2:13">
      <c r="B310" s="16"/>
      <c r="C310" s="379"/>
      <c r="D310" s="379"/>
      <c r="E310" s="379"/>
      <c r="F310" s="379"/>
      <c r="G310" s="379"/>
      <c r="H310" s="379"/>
      <c r="I310" s="379"/>
      <c r="J310" s="379"/>
      <c r="K310" s="379"/>
      <c r="L310" s="400"/>
      <c r="M310" s="16"/>
    </row>
    <row r="311" spans="2:13">
      <c r="B311" s="16"/>
      <c r="C311" s="379"/>
      <c r="D311" s="379"/>
      <c r="E311" s="379"/>
      <c r="F311" s="379"/>
      <c r="G311" s="379"/>
      <c r="H311" s="379"/>
      <c r="I311" s="379"/>
      <c r="J311" s="379"/>
      <c r="K311" s="379"/>
      <c r="L311" s="400"/>
      <c r="M311" s="16"/>
    </row>
    <row r="312" spans="2:13">
      <c r="B312" s="16"/>
      <c r="C312" s="379"/>
      <c r="D312" s="379"/>
      <c r="E312" s="379"/>
      <c r="F312" s="379"/>
      <c r="G312" s="379"/>
      <c r="H312" s="379"/>
      <c r="I312" s="379"/>
      <c r="J312" s="379"/>
      <c r="K312" s="379"/>
      <c r="L312" s="400"/>
      <c r="M312" s="16"/>
    </row>
    <row r="313" spans="2:13">
      <c r="B313" s="16"/>
      <c r="C313" s="379"/>
      <c r="D313" s="379"/>
      <c r="E313" s="379"/>
      <c r="F313" s="379"/>
      <c r="G313" s="379"/>
      <c r="H313" s="379"/>
      <c r="I313" s="379"/>
      <c r="J313" s="379"/>
      <c r="K313" s="379"/>
      <c r="L313" s="400"/>
      <c r="M313" s="16"/>
    </row>
    <row r="314" spans="2:13">
      <c r="B314" s="16"/>
      <c r="C314" s="379"/>
      <c r="D314" s="379"/>
      <c r="E314" s="379"/>
      <c r="F314" s="379"/>
      <c r="G314" s="379"/>
      <c r="H314" s="379"/>
      <c r="I314" s="379"/>
      <c r="J314" s="379"/>
      <c r="K314" s="379"/>
      <c r="L314" s="400"/>
      <c r="M314" s="16"/>
    </row>
    <row r="315" spans="2:13">
      <c r="B315" s="16"/>
      <c r="C315" s="379"/>
      <c r="D315" s="379"/>
      <c r="E315" s="379"/>
      <c r="F315" s="379"/>
      <c r="G315" s="379"/>
      <c r="H315" s="379"/>
      <c r="I315" s="379"/>
      <c r="J315" s="379"/>
      <c r="K315" s="379"/>
      <c r="L315" s="400"/>
      <c r="M315" s="16"/>
    </row>
    <row r="316" spans="2:13">
      <c r="B316" s="16"/>
      <c r="C316" s="379"/>
      <c r="D316" s="379"/>
      <c r="E316" s="379"/>
      <c r="F316" s="379"/>
      <c r="G316" s="379"/>
      <c r="H316" s="379"/>
      <c r="I316" s="379"/>
      <c r="J316" s="379"/>
      <c r="K316" s="379"/>
      <c r="L316" s="400"/>
      <c r="M316" s="16"/>
    </row>
    <row r="317" spans="2:13">
      <c r="B317" s="16"/>
      <c r="C317" s="379"/>
      <c r="D317" s="379"/>
      <c r="E317" s="379"/>
      <c r="F317" s="379"/>
      <c r="G317" s="379"/>
      <c r="H317" s="379"/>
      <c r="I317" s="379"/>
      <c r="J317" s="379"/>
      <c r="K317" s="379"/>
      <c r="L317" s="400"/>
      <c r="M317" s="16"/>
    </row>
    <row r="318" spans="2:13">
      <c r="B318" s="16"/>
      <c r="C318" s="379"/>
      <c r="D318" s="379"/>
      <c r="E318" s="379"/>
      <c r="F318" s="379"/>
      <c r="G318" s="379"/>
      <c r="H318" s="379"/>
      <c r="I318" s="379"/>
      <c r="J318" s="379"/>
      <c r="K318" s="379"/>
      <c r="L318" s="400"/>
      <c r="M318" s="16"/>
    </row>
    <row r="319" spans="2:13">
      <c r="B319" s="16"/>
      <c r="C319" s="379"/>
      <c r="D319" s="379"/>
      <c r="E319" s="379"/>
      <c r="F319" s="379"/>
      <c r="G319" s="379"/>
      <c r="H319" s="379"/>
      <c r="I319" s="379"/>
      <c r="J319" s="379"/>
      <c r="K319" s="379"/>
      <c r="L319" s="400"/>
      <c r="M319" s="16"/>
    </row>
    <row r="320" spans="2:13">
      <c r="B320" s="16"/>
      <c r="C320" s="379"/>
      <c r="D320" s="379"/>
      <c r="E320" s="379"/>
      <c r="F320" s="379"/>
      <c r="G320" s="379"/>
      <c r="H320" s="379"/>
      <c r="I320" s="379"/>
      <c r="J320" s="379"/>
      <c r="K320" s="379"/>
      <c r="L320" s="400"/>
      <c r="M320" s="16"/>
    </row>
    <row r="321" spans="2:13">
      <c r="B321" s="16"/>
      <c r="C321" s="379"/>
      <c r="D321" s="379"/>
      <c r="E321" s="379"/>
      <c r="F321" s="379"/>
      <c r="G321" s="379"/>
      <c r="H321" s="379"/>
      <c r="I321" s="379"/>
      <c r="J321" s="379"/>
      <c r="K321" s="379"/>
      <c r="L321" s="400"/>
      <c r="M321" s="16"/>
    </row>
    <row r="322" spans="2:13">
      <c r="B322" s="16"/>
      <c r="C322" s="379"/>
      <c r="D322" s="379"/>
      <c r="E322" s="379"/>
      <c r="F322" s="379"/>
      <c r="G322" s="379"/>
      <c r="H322" s="379"/>
      <c r="I322" s="379"/>
      <c r="J322" s="379"/>
      <c r="K322" s="379"/>
      <c r="L322" s="400"/>
      <c r="M322" s="16"/>
    </row>
    <row r="323" spans="2:13">
      <c r="B323" s="16"/>
      <c r="C323" s="379"/>
      <c r="D323" s="379"/>
      <c r="E323" s="379"/>
      <c r="F323" s="379"/>
      <c r="G323" s="379"/>
      <c r="H323" s="379"/>
      <c r="I323" s="379"/>
      <c r="J323" s="379"/>
      <c r="K323" s="379"/>
      <c r="L323" s="400"/>
      <c r="M323" s="16"/>
    </row>
    <row r="324" spans="2:13">
      <c r="B324" s="16"/>
      <c r="C324" s="379"/>
      <c r="D324" s="379"/>
      <c r="E324" s="379"/>
      <c r="F324" s="379"/>
      <c r="G324" s="379"/>
      <c r="H324" s="379"/>
      <c r="I324" s="379"/>
      <c r="J324" s="379"/>
      <c r="K324" s="379"/>
      <c r="L324" s="400"/>
      <c r="M324" s="16"/>
    </row>
    <row r="325" spans="2:13">
      <c r="B325" s="16"/>
      <c r="C325" s="379"/>
      <c r="D325" s="379"/>
      <c r="E325" s="379"/>
      <c r="F325" s="379"/>
      <c r="G325" s="379"/>
      <c r="H325" s="379"/>
      <c r="I325" s="379"/>
      <c r="J325" s="379"/>
      <c r="K325" s="379"/>
      <c r="L325" s="400"/>
      <c r="M325" s="16"/>
    </row>
    <row r="326" spans="2:13">
      <c r="B326" s="16"/>
      <c r="C326" s="379"/>
      <c r="D326" s="379"/>
      <c r="E326" s="379"/>
      <c r="F326" s="379"/>
      <c r="G326" s="379"/>
      <c r="H326" s="379"/>
      <c r="I326" s="379"/>
      <c r="J326" s="379"/>
      <c r="K326" s="379"/>
      <c r="L326" s="400"/>
      <c r="M326" s="16"/>
    </row>
    <row r="327" spans="2:13">
      <c r="B327" s="16"/>
      <c r="C327" s="379"/>
      <c r="D327" s="379"/>
      <c r="E327" s="379"/>
      <c r="F327" s="379"/>
      <c r="G327" s="379"/>
      <c r="H327" s="379"/>
      <c r="I327" s="379"/>
      <c r="J327" s="379"/>
      <c r="K327" s="379"/>
      <c r="L327" s="400"/>
      <c r="M327" s="16"/>
    </row>
    <row r="328" spans="2:13">
      <c r="B328" s="16"/>
      <c r="C328" s="379"/>
      <c r="D328" s="379"/>
      <c r="E328" s="379"/>
      <c r="F328" s="379"/>
      <c r="G328" s="379"/>
      <c r="H328" s="379"/>
      <c r="I328" s="379"/>
      <c r="J328" s="379"/>
      <c r="K328" s="379"/>
      <c r="L328" s="400"/>
      <c r="M328" s="16"/>
    </row>
    <row r="329" spans="2:13">
      <c r="B329" s="16"/>
      <c r="C329" s="379"/>
      <c r="D329" s="379"/>
      <c r="E329" s="379"/>
      <c r="F329" s="379"/>
      <c r="G329" s="379"/>
      <c r="H329" s="379"/>
      <c r="I329" s="379"/>
      <c r="J329" s="379"/>
      <c r="K329" s="379"/>
      <c r="L329" s="400"/>
      <c r="M329" s="16"/>
    </row>
    <row r="330" spans="2:13">
      <c r="B330" s="16"/>
      <c r="C330" s="379"/>
      <c r="D330" s="379"/>
      <c r="E330" s="379"/>
      <c r="F330" s="379"/>
      <c r="G330" s="379"/>
      <c r="H330" s="379"/>
      <c r="I330" s="379"/>
      <c r="J330" s="379"/>
      <c r="K330" s="379"/>
      <c r="L330" s="400"/>
      <c r="M330" s="16"/>
    </row>
    <row r="331" spans="2:13">
      <c r="B331" s="16"/>
      <c r="C331" s="379"/>
      <c r="D331" s="379"/>
      <c r="E331" s="379"/>
      <c r="F331" s="379"/>
      <c r="G331" s="379"/>
      <c r="H331" s="379"/>
      <c r="I331" s="379"/>
      <c r="J331" s="379"/>
      <c r="K331" s="379"/>
      <c r="L331" s="400"/>
      <c r="M331" s="16"/>
    </row>
    <row r="332" spans="2:13">
      <c r="B332" s="16"/>
      <c r="C332" s="379"/>
      <c r="D332" s="379"/>
      <c r="E332" s="379"/>
      <c r="F332" s="379"/>
      <c r="G332" s="379"/>
      <c r="H332" s="379"/>
      <c r="I332" s="379"/>
      <c r="J332" s="379"/>
      <c r="K332" s="379"/>
      <c r="L332" s="400"/>
      <c r="M332" s="16"/>
    </row>
    <row r="333" spans="2:13">
      <c r="B333" s="16"/>
      <c r="C333" s="379"/>
      <c r="D333" s="379"/>
      <c r="E333" s="379"/>
      <c r="F333" s="379"/>
      <c r="G333" s="379"/>
      <c r="H333" s="379"/>
      <c r="I333" s="379"/>
      <c r="J333" s="379"/>
      <c r="K333" s="379"/>
      <c r="L333" s="400"/>
      <c r="M333" s="16"/>
    </row>
    <row r="334" spans="2:13">
      <c r="B334" s="16"/>
      <c r="C334" s="379"/>
      <c r="D334" s="379"/>
      <c r="E334" s="379"/>
      <c r="F334" s="379"/>
      <c r="G334" s="379"/>
      <c r="H334" s="379"/>
      <c r="I334" s="379"/>
      <c r="J334" s="379"/>
      <c r="K334" s="379"/>
      <c r="L334" s="400"/>
      <c r="M334" s="16"/>
    </row>
    <row r="335" spans="2:13">
      <c r="B335" s="16"/>
      <c r="C335" s="379"/>
      <c r="D335" s="379"/>
      <c r="E335" s="379"/>
      <c r="F335" s="379"/>
      <c r="G335" s="379"/>
      <c r="H335" s="379"/>
      <c r="I335" s="379"/>
      <c r="J335" s="379"/>
      <c r="K335" s="379"/>
      <c r="L335" s="400"/>
      <c r="M335" s="16"/>
    </row>
    <row r="336" spans="2:13">
      <c r="B336" s="16"/>
      <c r="C336" s="379"/>
      <c r="D336" s="379"/>
      <c r="E336" s="379"/>
      <c r="F336" s="379"/>
      <c r="G336" s="379"/>
      <c r="H336" s="379"/>
      <c r="I336" s="379"/>
      <c r="J336" s="379"/>
      <c r="K336" s="379"/>
      <c r="L336" s="400"/>
      <c r="M336" s="16"/>
    </row>
    <row r="337" spans="2:13">
      <c r="B337" s="16"/>
      <c r="C337" s="379"/>
      <c r="D337" s="379"/>
      <c r="E337" s="379"/>
      <c r="F337" s="379"/>
      <c r="G337" s="379"/>
      <c r="H337" s="379"/>
      <c r="I337" s="379"/>
      <c r="J337" s="379"/>
      <c r="K337" s="379"/>
      <c r="L337" s="400"/>
      <c r="M337" s="16"/>
    </row>
    <row r="338" spans="2:13">
      <c r="B338" s="16"/>
      <c r="C338" s="379"/>
      <c r="D338" s="379"/>
      <c r="E338" s="379"/>
      <c r="F338" s="379"/>
      <c r="G338" s="379"/>
      <c r="H338" s="379"/>
      <c r="I338" s="379"/>
      <c r="J338" s="379"/>
      <c r="K338" s="379"/>
      <c r="L338" s="400"/>
      <c r="M338" s="16"/>
    </row>
    <row r="339" spans="2:13">
      <c r="B339" s="16"/>
      <c r="C339" s="379"/>
      <c r="D339" s="379"/>
      <c r="E339" s="379"/>
      <c r="F339" s="379"/>
      <c r="G339" s="379"/>
      <c r="H339" s="379"/>
      <c r="I339" s="379"/>
      <c r="J339" s="379"/>
      <c r="K339" s="379"/>
      <c r="L339" s="400"/>
      <c r="M339" s="16"/>
    </row>
    <row r="340" spans="2:13">
      <c r="B340" s="16"/>
      <c r="C340" s="379"/>
      <c r="D340" s="379"/>
      <c r="E340" s="379"/>
      <c r="F340" s="379"/>
      <c r="G340" s="379"/>
      <c r="H340" s="379"/>
      <c r="I340" s="379"/>
      <c r="J340" s="379"/>
      <c r="K340" s="379"/>
      <c r="L340" s="400"/>
      <c r="M340" s="16"/>
    </row>
    <row r="341" spans="2:13">
      <c r="B341" s="16"/>
      <c r="C341" s="379"/>
      <c r="D341" s="379"/>
      <c r="E341" s="379"/>
      <c r="F341" s="379"/>
      <c r="G341" s="379"/>
      <c r="H341" s="379"/>
      <c r="I341" s="379"/>
      <c r="J341" s="379"/>
      <c r="K341" s="379"/>
      <c r="L341" s="400"/>
      <c r="M341" s="16"/>
    </row>
    <row r="342" spans="2:13">
      <c r="B342" s="16"/>
      <c r="C342" s="379"/>
      <c r="D342" s="379"/>
      <c r="E342" s="379"/>
      <c r="F342" s="379"/>
      <c r="G342" s="379"/>
      <c r="H342" s="379"/>
      <c r="I342" s="379"/>
      <c r="J342" s="379"/>
      <c r="K342" s="379"/>
      <c r="L342" s="400"/>
      <c r="M342" s="16"/>
    </row>
    <row r="343" spans="2:13">
      <c r="B343" s="16"/>
      <c r="C343" s="381"/>
      <c r="D343" s="381"/>
      <c r="E343" s="379"/>
      <c r="F343" s="379"/>
      <c r="G343" s="379"/>
      <c r="H343" s="381"/>
      <c r="I343" s="381"/>
      <c r="J343" s="381"/>
      <c r="K343" s="381"/>
      <c r="L343" s="400"/>
      <c r="M343" s="16"/>
    </row>
    <row r="344" spans="2:13">
      <c r="B344" s="16"/>
      <c r="C344" s="379"/>
      <c r="D344" s="379"/>
      <c r="E344" s="379"/>
      <c r="F344" s="379"/>
      <c r="G344" s="379"/>
      <c r="H344" s="379"/>
      <c r="I344" s="379"/>
      <c r="J344" s="379"/>
      <c r="K344" s="379"/>
      <c r="L344" s="400"/>
      <c r="M344" s="16"/>
    </row>
    <row r="345" spans="2:13">
      <c r="B345" s="16"/>
      <c r="C345" s="379"/>
      <c r="D345" s="379"/>
      <c r="E345" s="379"/>
      <c r="F345" s="379"/>
      <c r="G345" s="379"/>
      <c r="H345" s="379"/>
      <c r="I345" s="379"/>
      <c r="J345" s="379"/>
      <c r="K345" s="379"/>
      <c r="L345" s="400"/>
      <c r="M345" s="16"/>
    </row>
    <row r="346" spans="2:13">
      <c r="B346" s="16"/>
      <c r="C346" s="379"/>
      <c r="D346" s="379"/>
      <c r="E346" s="379"/>
      <c r="F346" s="379"/>
      <c r="G346" s="379"/>
      <c r="H346" s="379"/>
      <c r="I346" s="379"/>
      <c r="J346" s="379"/>
      <c r="K346" s="379"/>
      <c r="L346" s="400"/>
      <c r="M346" s="16"/>
    </row>
    <row r="347" spans="2:13">
      <c r="B347" s="16"/>
      <c r="C347" s="379"/>
      <c r="D347" s="379"/>
      <c r="E347" s="379"/>
      <c r="F347" s="379"/>
      <c r="G347" s="379"/>
      <c r="H347" s="379"/>
      <c r="I347" s="379"/>
      <c r="J347" s="379"/>
      <c r="K347" s="379"/>
      <c r="L347" s="400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42" sqref="G4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16"/>
      <c r="B1" s="616"/>
      <c r="C1" s="340"/>
      <c r="D1" s="340"/>
    </row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</row>
    <row r="5" spans="1:15" ht="26.25" customHeight="1">
      <c r="L5" s="343" t="s">
        <v>294</v>
      </c>
    </row>
    <row r="6" spans="1:15">
      <c r="A6" s="358" t="s">
        <v>15</v>
      </c>
      <c r="K6" s="368">
        <f>Main!B10</f>
        <v>43780</v>
      </c>
    </row>
    <row r="7" spans="1:15">
      <c r="A7"/>
      <c r="C7" s="11" t="s">
        <v>295</v>
      </c>
    </row>
    <row r="8" spans="1:15">
      <c r="A8" s="359"/>
      <c r="B8" s="360"/>
      <c r="C8" s="360"/>
      <c r="D8" s="360"/>
      <c r="E8" s="360"/>
      <c r="F8" s="360"/>
      <c r="G8" s="361"/>
      <c r="H8" s="360"/>
      <c r="I8" s="360"/>
      <c r="J8" s="360"/>
      <c r="K8" s="360"/>
      <c r="L8" s="360"/>
      <c r="M8" s="360"/>
    </row>
    <row r="9" spans="1:15" ht="13.5" customHeight="1">
      <c r="A9" s="613" t="s">
        <v>16</v>
      </c>
      <c r="B9" s="614" t="s">
        <v>18</v>
      </c>
      <c r="C9" s="612" t="s">
        <v>19</v>
      </c>
      <c r="D9" s="612" t="s">
        <v>20</v>
      </c>
      <c r="E9" s="612" t="s">
        <v>21</v>
      </c>
      <c r="F9" s="612"/>
      <c r="G9" s="612"/>
      <c r="H9" s="612" t="s">
        <v>22</v>
      </c>
      <c r="I9" s="612"/>
      <c r="J9" s="612"/>
      <c r="K9" s="362"/>
      <c r="L9" s="369"/>
      <c r="M9" s="370"/>
    </row>
    <row r="10" spans="1:15" ht="42.75" customHeight="1">
      <c r="A10" s="608"/>
      <c r="B10" s="610"/>
      <c r="C10" s="615" t="s">
        <v>23</v>
      </c>
      <c r="D10" s="615"/>
      <c r="E10" s="364" t="s">
        <v>24</v>
      </c>
      <c r="F10" s="364" t="s">
        <v>25</v>
      </c>
      <c r="G10" s="364" t="s">
        <v>26</v>
      </c>
      <c r="H10" s="364" t="s">
        <v>27</v>
      </c>
      <c r="I10" s="364" t="s">
        <v>28</v>
      </c>
      <c r="J10" s="364" t="s">
        <v>29</v>
      </c>
      <c r="K10" s="364" t="s">
        <v>30</v>
      </c>
      <c r="L10" s="371" t="s">
        <v>31</v>
      </c>
      <c r="M10" s="372" t="s">
        <v>220</v>
      </c>
    </row>
    <row r="11" spans="1:15" ht="12" customHeight="1">
      <c r="A11" s="352">
        <v>1</v>
      </c>
      <c r="B11" s="365" t="s">
        <v>296</v>
      </c>
      <c r="C11" s="366">
        <v>22392.9</v>
      </c>
      <c r="D11" s="367">
        <v>22507.516666666666</v>
      </c>
      <c r="E11" s="367">
        <v>22171.033333333333</v>
      </c>
      <c r="F11" s="367">
        <v>21949.166666666668</v>
      </c>
      <c r="G11" s="367">
        <v>21612.683333333334</v>
      </c>
      <c r="H11" s="367">
        <v>22729.383333333331</v>
      </c>
      <c r="I11" s="367">
        <v>23065.866666666661</v>
      </c>
      <c r="J11" s="367">
        <v>23287.73333333333</v>
      </c>
      <c r="K11" s="365">
        <v>22844</v>
      </c>
      <c r="L11" s="365">
        <v>22285.65</v>
      </c>
      <c r="M11" s="365">
        <v>1.601E-2</v>
      </c>
    </row>
    <row r="12" spans="1:15" ht="12" customHeight="1">
      <c r="A12" s="352">
        <v>2</v>
      </c>
      <c r="B12" s="365" t="s">
        <v>39</v>
      </c>
      <c r="C12" s="366">
        <v>1506.4</v>
      </c>
      <c r="D12" s="367">
        <v>1516.4833333333333</v>
      </c>
      <c r="E12" s="367">
        <v>1488.9666666666667</v>
      </c>
      <c r="F12" s="367">
        <v>1471.5333333333333</v>
      </c>
      <c r="G12" s="367">
        <v>1444.0166666666667</v>
      </c>
      <c r="H12" s="367">
        <v>1533.9166666666667</v>
      </c>
      <c r="I12" s="367">
        <v>1561.4333333333336</v>
      </c>
      <c r="J12" s="367">
        <v>1578.8666666666668</v>
      </c>
      <c r="K12" s="365">
        <v>1544</v>
      </c>
      <c r="L12" s="365">
        <v>1499.05</v>
      </c>
      <c r="M12" s="365">
        <v>6.3528700000000002</v>
      </c>
    </row>
    <row r="13" spans="1:15" ht="12" customHeight="1">
      <c r="A13" s="352">
        <v>3</v>
      </c>
      <c r="B13" s="365" t="s">
        <v>297</v>
      </c>
      <c r="C13" s="366">
        <v>1686</v>
      </c>
      <c r="D13" s="367">
        <v>1686</v>
      </c>
      <c r="E13" s="367">
        <v>1670</v>
      </c>
      <c r="F13" s="367">
        <v>1654</v>
      </c>
      <c r="G13" s="367">
        <v>1638</v>
      </c>
      <c r="H13" s="367">
        <v>1702</v>
      </c>
      <c r="I13" s="367">
        <v>1718</v>
      </c>
      <c r="J13" s="367">
        <v>1734</v>
      </c>
      <c r="K13" s="365">
        <v>1702</v>
      </c>
      <c r="L13" s="365">
        <v>1670</v>
      </c>
      <c r="M13" s="365">
        <v>0.33518999999999999</v>
      </c>
    </row>
    <row r="14" spans="1:15" ht="12" customHeight="1">
      <c r="A14" s="352">
        <v>4</v>
      </c>
      <c r="B14" s="365" t="s">
        <v>298</v>
      </c>
      <c r="C14" s="366">
        <v>1438.55</v>
      </c>
      <c r="D14" s="367">
        <v>1450.3333333333333</v>
      </c>
      <c r="E14" s="367">
        <v>1414.6666666666665</v>
      </c>
      <c r="F14" s="367">
        <v>1390.7833333333333</v>
      </c>
      <c r="G14" s="367">
        <v>1355.1166666666666</v>
      </c>
      <c r="H14" s="367">
        <v>1474.2166666666665</v>
      </c>
      <c r="I14" s="367">
        <v>1509.883333333333</v>
      </c>
      <c r="J14" s="367">
        <v>1533.7666666666664</v>
      </c>
      <c r="K14" s="365">
        <v>1486</v>
      </c>
      <c r="L14" s="365">
        <v>1426.45</v>
      </c>
      <c r="M14" s="365">
        <v>0.10272000000000001</v>
      </c>
    </row>
    <row r="15" spans="1:15" ht="12" customHeight="1">
      <c r="A15" s="352">
        <v>5</v>
      </c>
      <c r="B15" s="365" t="s">
        <v>228</v>
      </c>
      <c r="C15" s="366">
        <v>689.5</v>
      </c>
      <c r="D15" s="367">
        <v>687.5</v>
      </c>
      <c r="E15" s="367">
        <v>678</v>
      </c>
      <c r="F15" s="367">
        <v>666.5</v>
      </c>
      <c r="G15" s="367">
        <v>657</v>
      </c>
      <c r="H15" s="367">
        <v>699</v>
      </c>
      <c r="I15" s="367">
        <v>708.5</v>
      </c>
      <c r="J15" s="367">
        <v>720</v>
      </c>
      <c r="K15" s="365">
        <v>697</v>
      </c>
      <c r="L15" s="365">
        <v>676</v>
      </c>
      <c r="M15" s="365">
        <v>2.67306</v>
      </c>
    </row>
    <row r="16" spans="1:15" ht="12" customHeight="1">
      <c r="A16" s="352">
        <v>6</v>
      </c>
      <c r="B16" s="365" t="s">
        <v>299</v>
      </c>
      <c r="C16" s="366">
        <v>1564.2</v>
      </c>
      <c r="D16" s="367">
        <v>1561.7333333333333</v>
      </c>
      <c r="E16" s="367">
        <v>1522.4666666666667</v>
      </c>
      <c r="F16" s="367">
        <v>1480.7333333333333</v>
      </c>
      <c r="G16" s="367">
        <v>1441.4666666666667</v>
      </c>
      <c r="H16" s="367">
        <v>1603.4666666666667</v>
      </c>
      <c r="I16" s="367">
        <v>1642.7333333333336</v>
      </c>
      <c r="J16" s="367">
        <v>1684.4666666666667</v>
      </c>
      <c r="K16" s="365">
        <v>1601</v>
      </c>
      <c r="L16" s="365">
        <v>1520</v>
      </c>
      <c r="M16" s="365">
        <v>1.8103899999999999</v>
      </c>
    </row>
    <row r="17" spans="1:13" ht="12" customHeight="1">
      <c r="A17" s="352">
        <v>7</v>
      </c>
      <c r="B17" s="365" t="s">
        <v>300</v>
      </c>
      <c r="C17" s="366">
        <v>11502.95</v>
      </c>
      <c r="D17" s="367">
        <v>11537.983333333332</v>
      </c>
      <c r="E17" s="367">
        <v>11364.966666666664</v>
      </c>
      <c r="F17" s="367">
        <v>11226.983333333332</v>
      </c>
      <c r="G17" s="367">
        <v>11053.966666666664</v>
      </c>
      <c r="H17" s="367">
        <v>11675.966666666664</v>
      </c>
      <c r="I17" s="367">
        <v>11848.98333333333</v>
      </c>
      <c r="J17" s="367">
        <v>11986.966666666664</v>
      </c>
      <c r="K17" s="365">
        <v>11711</v>
      </c>
      <c r="L17" s="365">
        <v>11400</v>
      </c>
      <c r="M17" s="365">
        <v>5.6219999999999999E-2</v>
      </c>
    </row>
    <row r="18" spans="1:13" ht="12" customHeight="1">
      <c r="A18" s="352">
        <v>8</v>
      </c>
      <c r="B18" s="365" t="s">
        <v>301</v>
      </c>
      <c r="C18" s="366">
        <v>146.80000000000001</v>
      </c>
      <c r="D18" s="367">
        <v>147.36666666666667</v>
      </c>
      <c r="E18" s="367">
        <v>146.03333333333336</v>
      </c>
      <c r="F18" s="367">
        <v>145.26666666666668</v>
      </c>
      <c r="G18" s="367">
        <v>143.93333333333337</v>
      </c>
      <c r="H18" s="367">
        <v>148.13333333333335</v>
      </c>
      <c r="I18" s="367">
        <v>149.46666666666667</v>
      </c>
      <c r="J18" s="367">
        <v>150.23333333333335</v>
      </c>
      <c r="K18" s="365">
        <v>148.69999999999999</v>
      </c>
      <c r="L18" s="365">
        <v>146.6</v>
      </c>
      <c r="M18" s="365">
        <v>5.5764699999999996</v>
      </c>
    </row>
    <row r="19" spans="1:13" ht="12" customHeight="1">
      <c r="A19" s="352">
        <v>9</v>
      </c>
      <c r="B19" s="365" t="s">
        <v>302</v>
      </c>
      <c r="C19" s="366">
        <v>86.7</v>
      </c>
      <c r="D19" s="367">
        <v>86.633333333333326</v>
      </c>
      <c r="E19" s="367">
        <v>83.666666666666657</v>
      </c>
      <c r="F19" s="367">
        <v>80.633333333333326</v>
      </c>
      <c r="G19" s="367">
        <v>77.666666666666657</v>
      </c>
      <c r="H19" s="367">
        <v>89.666666666666657</v>
      </c>
      <c r="I19" s="367">
        <v>92.633333333333326</v>
      </c>
      <c r="J19" s="367">
        <v>95.666666666666657</v>
      </c>
      <c r="K19" s="365">
        <v>89.6</v>
      </c>
      <c r="L19" s="365">
        <v>83.6</v>
      </c>
      <c r="M19" s="365">
        <v>14.034190000000001</v>
      </c>
    </row>
    <row r="20" spans="1:13" ht="12" customHeight="1">
      <c r="A20" s="352">
        <v>10</v>
      </c>
      <c r="B20" s="365" t="s">
        <v>42</v>
      </c>
      <c r="C20" s="366">
        <v>386.15</v>
      </c>
      <c r="D20" s="367">
        <v>387.61666666666662</v>
      </c>
      <c r="E20" s="367">
        <v>384.03333333333325</v>
      </c>
      <c r="F20" s="367">
        <v>381.91666666666663</v>
      </c>
      <c r="G20" s="367">
        <v>378.33333333333326</v>
      </c>
      <c r="H20" s="367">
        <v>389.73333333333323</v>
      </c>
      <c r="I20" s="367">
        <v>393.31666666666661</v>
      </c>
      <c r="J20" s="367">
        <v>395.43333333333322</v>
      </c>
      <c r="K20" s="365">
        <v>391.2</v>
      </c>
      <c r="L20" s="365">
        <v>385.5</v>
      </c>
      <c r="M20" s="365">
        <v>12.06504</v>
      </c>
    </row>
    <row r="21" spans="1:13" ht="12" customHeight="1">
      <c r="A21" s="352">
        <v>11</v>
      </c>
      <c r="B21" s="365" t="s">
        <v>44</v>
      </c>
      <c r="C21" s="366">
        <v>68.7</v>
      </c>
      <c r="D21" s="367">
        <v>69.7</v>
      </c>
      <c r="E21" s="367">
        <v>67.300000000000011</v>
      </c>
      <c r="F21" s="367">
        <v>65.900000000000006</v>
      </c>
      <c r="G21" s="367">
        <v>63.500000000000014</v>
      </c>
      <c r="H21" s="367">
        <v>71.100000000000009</v>
      </c>
      <c r="I21" s="367">
        <v>73.500000000000014</v>
      </c>
      <c r="J21" s="367">
        <v>74.900000000000006</v>
      </c>
      <c r="K21" s="365">
        <v>72.099999999999994</v>
      </c>
      <c r="L21" s="365">
        <v>68.3</v>
      </c>
      <c r="M21" s="365">
        <v>85.598820000000003</v>
      </c>
    </row>
    <row r="22" spans="1:13" ht="12" customHeight="1">
      <c r="A22" s="352">
        <v>12</v>
      </c>
      <c r="B22" s="365" t="s">
        <v>303</v>
      </c>
      <c r="C22" s="366">
        <v>286.85000000000002</v>
      </c>
      <c r="D22" s="367">
        <v>292.25</v>
      </c>
      <c r="E22" s="367">
        <v>279.60000000000002</v>
      </c>
      <c r="F22" s="367">
        <v>272.35000000000002</v>
      </c>
      <c r="G22" s="367">
        <v>259.70000000000005</v>
      </c>
      <c r="H22" s="367">
        <v>299.5</v>
      </c>
      <c r="I22" s="367">
        <v>312.14999999999998</v>
      </c>
      <c r="J22" s="367">
        <v>319.39999999999998</v>
      </c>
      <c r="K22" s="365">
        <v>304.89999999999998</v>
      </c>
      <c r="L22" s="365">
        <v>285</v>
      </c>
      <c r="M22" s="365">
        <v>6.6441699999999999</v>
      </c>
    </row>
    <row r="23" spans="1:13">
      <c r="A23" s="352">
        <v>13</v>
      </c>
      <c r="B23" s="365" t="s">
        <v>229</v>
      </c>
      <c r="C23" s="366">
        <v>86.85</v>
      </c>
      <c r="D23" s="367">
        <v>87.016666666666652</v>
      </c>
      <c r="E23" s="367">
        <v>85.433333333333309</v>
      </c>
      <c r="F23" s="367">
        <v>84.016666666666652</v>
      </c>
      <c r="G23" s="367">
        <v>82.433333333333309</v>
      </c>
      <c r="H23" s="367">
        <v>88.433333333333309</v>
      </c>
      <c r="I23" s="367">
        <v>90.016666666666652</v>
      </c>
      <c r="J23" s="367">
        <v>91.433333333333309</v>
      </c>
      <c r="K23" s="365">
        <v>88.6</v>
      </c>
      <c r="L23" s="365">
        <v>85.6</v>
      </c>
      <c r="M23" s="365">
        <v>62.580410000000001</v>
      </c>
    </row>
    <row r="24" spans="1:13">
      <c r="A24" s="352">
        <v>14</v>
      </c>
      <c r="B24" s="365" t="s">
        <v>230</v>
      </c>
      <c r="C24" s="366">
        <v>204.6</v>
      </c>
      <c r="D24" s="367">
        <v>210.93333333333331</v>
      </c>
      <c r="E24" s="367">
        <v>194.16666666666663</v>
      </c>
      <c r="F24" s="367">
        <v>183.73333333333332</v>
      </c>
      <c r="G24" s="367">
        <v>166.96666666666664</v>
      </c>
      <c r="H24" s="367">
        <v>221.36666666666662</v>
      </c>
      <c r="I24" s="367">
        <v>238.13333333333333</v>
      </c>
      <c r="J24" s="367">
        <v>248.56666666666661</v>
      </c>
      <c r="K24" s="365">
        <v>227.7</v>
      </c>
      <c r="L24" s="365">
        <v>200.5</v>
      </c>
      <c r="M24" s="365">
        <v>4.6814</v>
      </c>
    </row>
    <row r="25" spans="1:13">
      <c r="A25" s="352">
        <v>15</v>
      </c>
      <c r="B25" s="365" t="s">
        <v>304</v>
      </c>
      <c r="C25" s="366">
        <v>178.1</v>
      </c>
      <c r="D25" s="367">
        <v>179.65</v>
      </c>
      <c r="E25" s="367">
        <v>176.45000000000002</v>
      </c>
      <c r="F25" s="367">
        <v>174.8</v>
      </c>
      <c r="G25" s="367">
        <v>171.60000000000002</v>
      </c>
      <c r="H25" s="367">
        <v>181.3</v>
      </c>
      <c r="I25" s="367">
        <v>184.5</v>
      </c>
      <c r="J25" s="367">
        <v>186.15</v>
      </c>
      <c r="K25" s="365">
        <v>182.85</v>
      </c>
      <c r="L25" s="365">
        <v>178</v>
      </c>
      <c r="M25" s="365">
        <v>0.874</v>
      </c>
    </row>
    <row r="26" spans="1:13">
      <c r="A26" s="352">
        <v>16</v>
      </c>
      <c r="B26" s="365" t="s">
        <v>305</v>
      </c>
      <c r="C26" s="366">
        <v>163.44999999999999</v>
      </c>
      <c r="D26" s="367">
        <v>165.04999999999998</v>
      </c>
      <c r="E26" s="367">
        <v>160.99999999999997</v>
      </c>
      <c r="F26" s="367">
        <v>158.54999999999998</v>
      </c>
      <c r="G26" s="367">
        <v>154.49999999999997</v>
      </c>
      <c r="H26" s="367">
        <v>167.49999999999997</v>
      </c>
      <c r="I26" s="367">
        <v>171.54999999999998</v>
      </c>
      <c r="J26" s="367">
        <v>173.99999999999997</v>
      </c>
      <c r="K26" s="365">
        <v>169.1</v>
      </c>
      <c r="L26" s="365">
        <v>162.6</v>
      </c>
      <c r="M26" s="365">
        <v>1.5886899999999999</v>
      </c>
    </row>
    <row r="27" spans="1:13">
      <c r="A27" s="352">
        <v>17</v>
      </c>
      <c r="B27" s="365" t="s">
        <v>231</v>
      </c>
      <c r="C27" s="366">
        <v>988.8</v>
      </c>
      <c r="D27" s="367">
        <v>992.26666666666677</v>
      </c>
      <c r="E27" s="367">
        <v>981.53333333333353</v>
      </c>
      <c r="F27" s="367">
        <v>974.26666666666677</v>
      </c>
      <c r="G27" s="367">
        <v>963.53333333333353</v>
      </c>
      <c r="H27" s="367">
        <v>999.53333333333353</v>
      </c>
      <c r="I27" s="367">
        <v>1010.2666666666669</v>
      </c>
      <c r="J27" s="367">
        <v>1017.5333333333335</v>
      </c>
      <c r="K27" s="365">
        <v>1003</v>
      </c>
      <c r="L27" s="365">
        <v>985</v>
      </c>
      <c r="M27" s="365">
        <v>0.91434000000000004</v>
      </c>
    </row>
    <row r="28" spans="1:13">
      <c r="A28" s="352">
        <v>18</v>
      </c>
      <c r="B28" s="365" t="s">
        <v>306</v>
      </c>
      <c r="C28" s="366">
        <v>2152.6999999999998</v>
      </c>
      <c r="D28" s="367">
        <v>2172.25</v>
      </c>
      <c r="E28" s="367">
        <v>2105.5500000000002</v>
      </c>
      <c r="F28" s="367">
        <v>2058.4</v>
      </c>
      <c r="G28" s="367">
        <v>1991.7000000000003</v>
      </c>
      <c r="H28" s="367">
        <v>2219.4</v>
      </c>
      <c r="I28" s="367">
        <v>2286.1</v>
      </c>
      <c r="J28" s="367">
        <v>2333.25</v>
      </c>
      <c r="K28" s="365">
        <v>2238.9499999999998</v>
      </c>
      <c r="L28" s="365">
        <v>2125.1</v>
      </c>
      <c r="M28" s="365">
        <v>0.15021000000000001</v>
      </c>
    </row>
    <row r="29" spans="1:13">
      <c r="A29" s="352">
        <v>19</v>
      </c>
      <c r="B29" s="365" t="s">
        <v>307</v>
      </c>
      <c r="C29" s="366">
        <v>577.04999999999995</v>
      </c>
      <c r="D29" s="367">
        <v>578.26666666666665</v>
      </c>
      <c r="E29" s="367">
        <v>570.08333333333326</v>
      </c>
      <c r="F29" s="367">
        <v>563.11666666666656</v>
      </c>
      <c r="G29" s="367">
        <v>554.93333333333317</v>
      </c>
      <c r="H29" s="367">
        <v>585.23333333333335</v>
      </c>
      <c r="I29" s="367">
        <v>593.41666666666674</v>
      </c>
      <c r="J29" s="367">
        <v>600.38333333333344</v>
      </c>
      <c r="K29" s="365">
        <v>586.45000000000005</v>
      </c>
      <c r="L29" s="365">
        <v>571.29999999999995</v>
      </c>
      <c r="M29" s="365">
        <v>0.82911000000000001</v>
      </c>
    </row>
    <row r="30" spans="1:13">
      <c r="A30" s="352">
        <v>20</v>
      </c>
      <c r="B30" s="365" t="s">
        <v>232</v>
      </c>
      <c r="C30" s="366">
        <v>2034.25</v>
      </c>
      <c r="D30" s="367">
        <v>2029.2166666666665</v>
      </c>
      <c r="E30" s="367">
        <v>2010.1333333333328</v>
      </c>
      <c r="F30" s="367">
        <v>1986.0166666666662</v>
      </c>
      <c r="G30" s="367">
        <v>1966.9333333333325</v>
      </c>
      <c r="H30" s="367">
        <v>2053.333333333333</v>
      </c>
      <c r="I30" s="367">
        <v>2072.4166666666665</v>
      </c>
      <c r="J30" s="367">
        <v>2096.5333333333333</v>
      </c>
      <c r="K30" s="365">
        <v>2048.3000000000002</v>
      </c>
      <c r="L30" s="365">
        <v>2005.1</v>
      </c>
      <c r="M30" s="365">
        <v>0.10123</v>
      </c>
    </row>
    <row r="31" spans="1:13">
      <c r="A31" s="352">
        <v>21</v>
      </c>
      <c r="B31" s="365" t="s">
        <v>233</v>
      </c>
      <c r="C31" s="366">
        <v>25.95</v>
      </c>
      <c r="D31" s="367">
        <v>25.849999999999998</v>
      </c>
      <c r="E31" s="367">
        <v>24.099999999999994</v>
      </c>
      <c r="F31" s="367">
        <v>22.249999999999996</v>
      </c>
      <c r="G31" s="367">
        <v>20.499999999999993</v>
      </c>
      <c r="H31" s="367">
        <v>27.699999999999996</v>
      </c>
      <c r="I31" s="367">
        <v>29.450000000000003</v>
      </c>
      <c r="J31" s="367">
        <v>31.299999999999997</v>
      </c>
      <c r="K31" s="365">
        <v>27.6</v>
      </c>
      <c r="L31" s="365">
        <v>24</v>
      </c>
      <c r="M31" s="365">
        <v>62.148960000000002</v>
      </c>
    </row>
    <row r="32" spans="1:13">
      <c r="A32" s="352">
        <v>22</v>
      </c>
      <c r="B32" s="365" t="s">
        <v>308</v>
      </c>
      <c r="C32" s="366">
        <v>101.75</v>
      </c>
      <c r="D32" s="367">
        <v>103.51666666666667</v>
      </c>
      <c r="E32" s="367">
        <v>98.733333333333334</v>
      </c>
      <c r="F32" s="367">
        <v>95.716666666666669</v>
      </c>
      <c r="G32" s="367">
        <v>90.933333333333337</v>
      </c>
      <c r="H32" s="367">
        <v>106.53333333333333</v>
      </c>
      <c r="I32" s="367">
        <v>111.31666666666666</v>
      </c>
      <c r="J32" s="367">
        <v>114.33333333333333</v>
      </c>
      <c r="K32" s="365">
        <v>108.3</v>
      </c>
      <c r="L32" s="365">
        <v>100.5</v>
      </c>
      <c r="M32" s="365">
        <v>1.6661699999999999</v>
      </c>
    </row>
    <row r="33" spans="1:13">
      <c r="A33" s="352">
        <v>23</v>
      </c>
      <c r="B33" s="365" t="s">
        <v>46</v>
      </c>
      <c r="C33" s="366">
        <v>654.20000000000005</v>
      </c>
      <c r="D33" s="367">
        <v>659.63333333333333</v>
      </c>
      <c r="E33" s="367">
        <v>645.06666666666661</v>
      </c>
      <c r="F33" s="367">
        <v>635.93333333333328</v>
      </c>
      <c r="G33" s="367">
        <v>621.36666666666656</v>
      </c>
      <c r="H33" s="367">
        <v>668.76666666666665</v>
      </c>
      <c r="I33" s="367">
        <v>683.33333333333348</v>
      </c>
      <c r="J33" s="367">
        <v>692.4666666666667</v>
      </c>
      <c r="K33" s="365">
        <v>674.2</v>
      </c>
      <c r="L33" s="365">
        <v>650.5</v>
      </c>
      <c r="M33" s="365">
        <v>3.7427299999999999</v>
      </c>
    </row>
    <row r="34" spans="1:13">
      <c r="A34" s="352">
        <v>24</v>
      </c>
      <c r="B34" s="365" t="s">
        <v>309</v>
      </c>
      <c r="C34" s="366">
        <v>976.05</v>
      </c>
      <c r="D34" s="367">
        <v>988.79999999999984</v>
      </c>
      <c r="E34" s="367">
        <v>952.24999999999977</v>
      </c>
      <c r="F34" s="367">
        <v>928.44999999999993</v>
      </c>
      <c r="G34" s="367">
        <v>891.89999999999986</v>
      </c>
      <c r="H34" s="367">
        <v>1012.5999999999997</v>
      </c>
      <c r="I34" s="367">
        <v>1049.1499999999996</v>
      </c>
      <c r="J34" s="367">
        <v>1072.9499999999996</v>
      </c>
      <c r="K34" s="365">
        <v>1025.3499999999999</v>
      </c>
      <c r="L34" s="365">
        <v>965</v>
      </c>
      <c r="M34" s="365">
        <v>1.73715</v>
      </c>
    </row>
    <row r="35" spans="1:13">
      <c r="A35" s="352">
        <v>25</v>
      </c>
      <c r="B35" s="365" t="s">
        <v>47</v>
      </c>
      <c r="C35" s="366">
        <v>202.25</v>
      </c>
      <c r="D35" s="367">
        <v>202.38333333333333</v>
      </c>
      <c r="E35" s="367">
        <v>199.86666666666665</v>
      </c>
      <c r="F35" s="367">
        <v>197.48333333333332</v>
      </c>
      <c r="G35" s="367">
        <v>194.96666666666664</v>
      </c>
      <c r="H35" s="367">
        <v>204.76666666666665</v>
      </c>
      <c r="I35" s="367">
        <v>207.2833333333333</v>
      </c>
      <c r="J35" s="367">
        <v>209.66666666666666</v>
      </c>
      <c r="K35" s="365">
        <v>204.9</v>
      </c>
      <c r="L35" s="365">
        <v>200</v>
      </c>
      <c r="M35" s="365">
        <v>21.8187</v>
      </c>
    </row>
    <row r="36" spans="1:13">
      <c r="A36" s="352">
        <v>26</v>
      </c>
      <c r="B36" s="365" t="s">
        <v>310</v>
      </c>
      <c r="C36" s="366">
        <v>18.05</v>
      </c>
      <c r="D36" s="367">
        <v>18.25</v>
      </c>
      <c r="E36" s="367">
        <v>17.350000000000001</v>
      </c>
      <c r="F36" s="367">
        <v>16.650000000000002</v>
      </c>
      <c r="G36" s="367">
        <v>15.750000000000004</v>
      </c>
      <c r="H36" s="367">
        <v>18.95</v>
      </c>
      <c r="I36" s="367">
        <v>19.849999999999998</v>
      </c>
      <c r="J36" s="367">
        <v>20.549999999999997</v>
      </c>
      <c r="K36" s="365">
        <v>19.149999999999999</v>
      </c>
      <c r="L36" s="365">
        <v>17.55</v>
      </c>
      <c r="M36" s="365">
        <v>16.38044</v>
      </c>
    </row>
    <row r="37" spans="1:13">
      <c r="A37" s="352">
        <v>27</v>
      </c>
      <c r="B37" s="365" t="s">
        <v>48</v>
      </c>
      <c r="C37" s="366">
        <v>1418.6</v>
      </c>
      <c r="D37" s="367">
        <v>1433.8333333333333</v>
      </c>
      <c r="E37" s="367">
        <v>1399.7666666666664</v>
      </c>
      <c r="F37" s="367">
        <v>1380.9333333333332</v>
      </c>
      <c r="G37" s="367">
        <v>1346.8666666666663</v>
      </c>
      <c r="H37" s="367">
        <v>1452.6666666666665</v>
      </c>
      <c r="I37" s="367">
        <v>1486.7333333333336</v>
      </c>
      <c r="J37" s="367">
        <v>1505.5666666666666</v>
      </c>
      <c r="K37" s="365">
        <v>1467.9</v>
      </c>
      <c r="L37" s="365">
        <v>1415</v>
      </c>
      <c r="M37" s="365">
        <v>5.0462999999999996</v>
      </c>
    </row>
    <row r="38" spans="1:13">
      <c r="A38" s="352">
        <v>28</v>
      </c>
      <c r="B38" s="365" t="s">
        <v>49</v>
      </c>
      <c r="C38" s="366">
        <v>165.15</v>
      </c>
      <c r="D38" s="367">
        <v>166.15</v>
      </c>
      <c r="E38" s="367">
        <v>163.5</v>
      </c>
      <c r="F38" s="367">
        <v>161.85</v>
      </c>
      <c r="G38" s="367">
        <v>159.19999999999999</v>
      </c>
      <c r="H38" s="367">
        <v>167.8</v>
      </c>
      <c r="I38" s="367">
        <v>170.45000000000005</v>
      </c>
      <c r="J38" s="367">
        <v>172.10000000000002</v>
      </c>
      <c r="K38" s="365">
        <v>168.8</v>
      </c>
      <c r="L38" s="365">
        <v>164.5</v>
      </c>
      <c r="M38" s="365">
        <v>25.663049999999998</v>
      </c>
    </row>
    <row r="39" spans="1:13">
      <c r="A39" s="352">
        <v>29</v>
      </c>
      <c r="B39" s="365" t="s">
        <v>311</v>
      </c>
      <c r="C39" s="366">
        <v>425.35</v>
      </c>
      <c r="D39" s="367">
        <v>427.16666666666669</v>
      </c>
      <c r="E39" s="367">
        <v>420.33333333333337</v>
      </c>
      <c r="F39" s="367">
        <v>415.31666666666666</v>
      </c>
      <c r="G39" s="367">
        <v>408.48333333333335</v>
      </c>
      <c r="H39" s="367">
        <v>432.18333333333339</v>
      </c>
      <c r="I39" s="367">
        <v>439.01666666666677</v>
      </c>
      <c r="J39" s="367">
        <v>444.03333333333342</v>
      </c>
      <c r="K39" s="365">
        <v>434</v>
      </c>
      <c r="L39" s="365">
        <v>422.15</v>
      </c>
      <c r="M39" s="365">
        <v>0.43651000000000001</v>
      </c>
    </row>
    <row r="40" spans="1:13">
      <c r="A40" s="352">
        <v>30</v>
      </c>
      <c r="B40" s="365" t="s">
        <v>50</v>
      </c>
      <c r="C40" s="366">
        <v>76.55</v>
      </c>
      <c r="D40" s="367">
        <v>77.166666666666671</v>
      </c>
      <c r="E40" s="367">
        <v>75.083333333333343</v>
      </c>
      <c r="F40" s="367">
        <v>73.616666666666674</v>
      </c>
      <c r="G40" s="367">
        <v>71.533333333333346</v>
      </c>
      <c r="H40" s="367">
        <v>78.63333333333334</v>
      </c>
      <c r="I40" s="367">
        <v>80.716666666666683</v>
      </c>
      <c r="J40" s="367">
        <v>82.183333333333337</v>
      </c>
      <c r="K40" s="365">
        <v>79.25</v>
      </c>
      <c r="L40" s="365">
        <v>75.7</v>
      </c>
      <c r="M40" s="365">
        <v>283.84174999999999</v>
      </c>
    </row>
    <row r="41" spans="1:13">
      <c r="A41" s="352">
        <v>31</v>
      </c>
      <c r="B41" s="365" t="s">
        <v>312</v>
      </c>
      <c r="C41" s="366">
        <v>96.95</v>
      </c>
      <c r="D41" s="367">
        <v>97.050000000000011</v>
      </c>
      <c r="E41" s="367">
        <v>96.200000000000017</v>
      </c>
      <c r="F41" s="367">
        <v>95.45</v>
      </c>
      <c r="G41" s="367">
        <v>94.600000000000009</v>
      </c>
      <c r="H41" s="367">
        <v>97.800000000000026</v>
      </c>
      <c r="I41" s="367">
        <v>98.65000000000002</v>
      </c>
      <c r="J41" s="367">
        <v>99.400000000000034</v>
      </c>
      <c r="K41" s="365">
        <v>97.9</v>
      </c>
      <c r="L41" s="365">
        <v>96.3</v>
      </c>
      <c r="M41" s="365">
        <v>1.85677</v>
      </c>
    </row>
    <row r="42" spans="1:13">
      <c r="A42" s="352">
        <v>32</v>
      </c>
      <c r="B42" s="365" t="s">
        <v>52</v>
      </c>
      <c r="C42" s="366">
        <v>1794.85</v>
      </c>
      <c r="D42" s="367">
        <v>1804.1499999999999</v>
      </c>
      <c r="E42" s="367">
        <v>1781.4999999999998</v>
      </c>
      <c r="F42" s="367">
        <v>1768.1499999999999</v>
      </c>
      <c r="G42" s="367">
        <v>1745.4999999999998</v>
      </c>
      <c r="H42" s="367">
        <v>1817.4999999999998</v>
      </c>
      <c r="I42" s="367">
        <v>1840.1499999999999</v>
      </c>
      <c r="J42" s="367">
        <v>1853.4999999999998</v>
      </c>
      <c r="K42" s="365">
        <v>1826.8</v>
      </c>
      <c r="L42" s="365">
        <v>1790.8</v>
      </c>
      <c r="M42" s="365">
        <v>10.77136</v>
      </c>
    </row>
    <row r="43" spans="1:13">
      <c r="A43" s="352">
        <v>33</v>
      </c>
      <c r="B43" s="365" t="s">
        <v>313</v>
      </c>
      <c r="C43" s="366">
        <v>144.75</v>
      </c>
      <c r="D43" s="367">
        <v>143.08333333333334</v>
      </c>
      <c r="E43" s="367">
        <v>139.66666666666669</v>
      </c>
      <c r="F43" s="367">
        <v>134.58333333333334</v>
      </c>
      <c r="G43" s="367">
        <v>131.16666666666669</v>
      </c>
      <c r="H43" s="367">
        <v>148.16666666666669</v>
      </c>
      <c r="I43" s="367">
        <v>151.58333333333337</v>
      </c>
      <c r="J43" s="367">
        <v>156.66666666666669</v>
      </c>
      <c r="K43" s="365">
        <v>146.5</v>
      </c>
      <c r="L43" s="365">
        <v>138</v>
      </c>
      <c r="M43" s="365">
        <v>1.08944</v>
      </c>
    </row>
    <row r="44" spans="1:13">
      <c r="A44" s="352">
        <v>34</v>
      </c>
      <c r="B44" s="365" t="s">
        <v>314</v>
      </c>
      <c r="C44" s="366">
        <v>2492</v>
      </c>
      <c r="D44" s="367">
        <v>2503.4</v>
      </c>
      <c r="E44" s="367">
        <v>2468.6000000000004</v>
      </c>
      <c r="F44" s="367">
        <v>2445.2000000000003</v>
      </c>
      <c r="G44" s="367">
        <v>2410.4000000000005</v>
      </c>
      <c r="H44" s="367">
        <v>2526.8000000000002</v>
      </c>
      <c r="I44" s="367">
        <v>2561.6000000000004</v>
      </c>
      <c r="J44" s="367">
        <v>2585</v>
      </c>
      <c r="K44" s="365">
        <v>2538.1999999999998</v>
      </c>
      <c r="L44" s="365">
        <v>2480</v>
      </c>
      <c r="M44" s="365">
        <v>0.10006</v>
      </c>
    </row>
    <row r="45" spans="1:13">
      <c r="A45" s="352">
        <v>35</v>
      </c>
      <c r="B45" s="365" t="s">
        <v>315</v>
      </c>
      <c r="C45" s="366">
        <v>1103.95</v>
      </c>
      <c r="D45" s="367">
        <v>1103.4333333333332</v>
      </c>
      <c r="E45" s="367">
        <v>1091.6166666666663</v>
      </c>
      <c r="F45" s="367">
        <v>1079.2833333333331</v>
      </c>
      <c r="G45" s="367">
        <v>1067.4666666666662</v>
      </c>
      <c r="H45" s="367">
        <v>1115.7666666666664</v>
      </c>
      <c r="I45" s="367">
        <v>1127.5833333333335</v>
      </c>
      <c r="J45" s="367">
        <v>1139.9166666666665</v>
      </c>
      <c r="K45" s="365">
        <v>1115.25</v>
      </c>
      <c r="L45" s="365">
        <v>1091.0999999999999</v>
      </c>
      <c r="M45" s="365">
        <v>5.5931600000000001</v>
      </c>
    </row>
    <row r="46" spans="1:13">
      <c r="A46" s="352">
        <v>36</v>
      </c>
      <c r="B46" s="365" t="s">
        <v>316</v>
      </c>
      <c r="C46" s="366">
        <v>4202.7</v>
      </c>
      <c r="D46" s="367">
        <v>4217.2333333333336</v>
      </c>
      <c r="E46" s="367">
        <v>4176.4666666666672</v>
      </c>
      <c r="F46" s="367">
        <v>4150.2333333333336</v>
      </c>
      <c r="G46" s="367">
        <v>4109.4666666666672</v>
      </c>
      <c r="H46" s="367">
        <v>4243.4666666666672</v>
      </c>
      <c r="I46" s="367">
        <v>4284.2333333333336</v>
      </c>
      <c r="J46" s="367">
        <v>4310.4666666666672</v>
      </c>
      <c r="K46" s="365">
        <v>4258</v>
      </c>
      <c r="L46" s="365">
        <v>4191</v>
      </c>
      <c r="M46" s="365">
        <v>4.8939999999999997E-2</v>
      </c>
    </row>
    <row r="47" spans="1:13">
      <c r="A47" s="352">
        <v>37</v>
      </c>
      <c r="B47" s="365" t="s">
        <v>54</v>
      </c>
      <c r="C47" s="366">
        <v>439.95</v>
      </c>
      <c r="D47" s="367">
        <v>444.23333333333335</v>
      </c>
      <c r="E47" s="367">
        <v>432.2166666666667</v>
      </c>
      <c r="F47" s="367">
        <v>424.48333333333335</v>
      </c>
      <c r="G47" s="367">
        <v>412.4666666666667</v>
      </c>
      <c r="H47" s="367">
        <v>451.9666666666667</v>
      </c>
      <c r="I47" s="367">
        <v>463.98333333333335</v>
      </c>
      <c r="J47" s="367">
        <v>471.7166666666667</v>
      </c>
      <c r="K47" s="365">
        <v>456.25</v>
      </c>
      <c r="L47" s="365">
        <v>436.5</v>
      </c>
      <c r="M47" s="365">
        <v>31.891839999999998</v>
      </c>
    </row>
    <row r="48" spans="1:13">
      <c r="A48" s="352">
        <v>38</v>
      </c>
      <c r="B48" s="365" t="s">
        <v>317</v>
      </c>
      <c r="C48" s="366">
        <v>553.95000000000005</v>
      </c>
      <c r="D48" s="367">
        <v>540.15</v>
      </c>
      <c r="E48" s="367">
        <v>518.29999999999995</v>
      </c>
      <c r="F48" s="367">
        <v>482.65</v>
      </c>
      <c r="G48" s="367">
        <v>460.79999999999995</v>
      </c>
      <c r="H48" s="367">
        <v>575.79999999999995</v>
      </c>
      <c r="I48" s="367">
        <v>597.65000000000009</v>
      </c>
      <c r="J48" s="367">
        <v>633.29999999999995</v>
      </c>
      <c r="K48" s="365">
        <v>562</v>
      </c>
      <c r="L48" s="365">
        <v>504.5</v>
      </c>
      <c r="M48" s="365">
        <v>29.64706</v>
      </c>
    </row>
    <row r="49" spans="1:13">
      <c r="A49" s="352">
        <v>39</v>
      </c>
      <c r="B49" s="365" t="s">
        <v>234</v>
      </c>
      <c r="C49" s="366">
        <v>1968.85</v>
      </c>
      <c r="D49" s="367">
        <v>1979.6166666666668</v>
      </c>
      <c r="E49" s="367">
        <v>1949.2333333333336</v>
      </c>
      <c r="F49" s="367">
        <v>1929.6166666666668</v>
      </c>
      <c r="G49" s="367">
        <v>1899.2333333333336</v>
      </c>
      <c r="H49" s="367">
        <v>1999.2333333333336</v>
      </c>
      <c r="I49" s="367">
        <v>2029.6166666666668</v>
      </c>
      <c r="J49" s="367">
        <v>2049.2333333333336</v>
      </c>
      <c r="K49" s="365">
        <v>2010</v>
      </c>
      <c r="L49" s="365">
        <v>1960</v>
      </c>
      <c r="M49" s="365">
        <v>3.7236500000000001</v>
      </c>
    </row>
    <row r="50" spans="1:13">
      <c r="A50" s="352">
        <v>40</v>
      </c>
      <c r="B50" s="365" t="s">
        <v>56</v>
      </c>
      <c r="C50" s="366">
        <v>725.5</v>
      </c>
      <c r="D50" s="367">
        <v>728.06666666666661</v>
      </c>
      <c r="E50" s="367">
        <v>720.23333333333323</v>
      </c>
      <c r="F50" s="367">
        <v>714.96666666666658</v>
      </c>
      <c r="G50" s="367">
        <v>707.13333333333321</v>
      </c>
      <c r="H50" s="367">
        <v>733.33333333333326</v>
      </c>
      <c r="I50" s="367">
        <v>741.16666666666674</v>
      </c>
      <c r="J50" s="367">
        <v>746.43333333333328</v>
      </c>
      <c r="K50" s="365">
        <v>735.9</v>
      </c>
      <c r="L50" s="365">
        <v>722.8</v>
      </c>
      <c r="M50" s="365">
        <v>74.271960000000007</v>
      </c>
    </row>
    <row r="51" spans="1:13">
      <c r="A51" s="352">
        <v>41</v>
      </c>
      <c r="B51" s="365" t="s">
        <v>318</v>
      </c>
      <c r="C51" s="366">
        <v>985.7</v>
      </c>
      <c r="D51" s="367">
        <v>973.85</v>
      </c>
      <c r="E51" s="367">
        <v>953.75</v>
      </c>
      <c r="F51" s="367">
        <v>921.8</v>
      </c>
      <c r="G51" s="367">
        <v>901.69999999999993</v>
      </c>
      <c r="H51" s="367">
        <v>1005.8000000000001</v>
      </c>
      <c r="I51" s="367">
        <v>1025.9000000000001</v>
      </c>
      <c r="J51" s="367">
        <v>1057.8500000000001</v>
      </c>
      <c r="K51" s="365">
        <v>993.95</v>
      </c>
      <c r="L51" s="365">
        <v>941.9</v>
      </c>
      <c r="M51" s="365">
        <v>0.23068</v>
      </c>
    </row>
    <row r="52" spans="1:13">
      <c r="A52" s="352">
        <v>42</v>
      </c>
      <c r="B52" s="365" t="s">
        <v>319</v>
      </c>
      <c r="C52" s="366">
        <v>961.7</v>
      </c>
      <c r="D52" s="367">
        <v>966.5</v>
      </c>
      <c r="E52" s="367">
        <v>952.95</v>
      </c>
      <c r="F52" s="367">
        <v>944.2</v>
      </c>
      <c r="G52" s="367">
        <v>930.65000000000009</v>
      </c>
      <c r="H52" s="367">
        <v>975.25</v>
      </c>
      <c r="I52" s="367">
        <v>988.8</v>
      </c>
      <c r="J52" s="367">
        <v>997.55</v>
      </c>
      <c r="K52" s="365">
        <v>980.05</v>
      </c>
      <c r="L52" s="365">
        <v>957.75</v>
      </c>
      <c r="M52" s="365">
        <v>3.3433899999999999</v>
      </c>
    </row>
    <row r="53" spans="1:13">
      <c r="A53" s="352">
        <v>43</v>
      </c>
      <c r="B53" s="365" t="s">
        <v>320</v>
      </c>
      <c r="C53" s="366">
        <v>525.85</v>
      </c>
      <c r="D53" s="367">
        <v>530.26666666666677</v>
      </c>
      <c r="E53" s="367">
        <v>520.58333333333348</v>
      </c>
      <c r="F53" s="367">
        <v>515.31666666666672</v>
      </c>
      <c r="G53" s="367">
        <v>505.63333333333344</v>
      </c>
      <c r="H53" s="367">
        <v>535.53333333333353</v>
      </c>
      <c r="I53" s="367">
        <v>545.2166666666667</v>
      </c>
      <c r="J53" s="367">
        <v>550.48333333333358</v>
      </c>
      <c r="K53" s="365">
        <v>539.95000000000005</v>
      </c>
      <c r="L53" s="365">
        <v>525</v>
      </c>
      <c r="M53" s="365">
        <v>0.77642</v>
      </c>
    </row>
    <row r="54" spans="1:13">
      <c r="A54" s="352">
        <v>44</v>
      </c>
      <c r="B54" s="365" t="s">
        <v>57</v>
      </c>
      <c r="C54" s="366">
        <v>3245.55</v>
      </c>
      <c r="D54" s="367">
        <v>3256.6333333333337</v>
      </c>
      <c r="E54" s="367">
        <v>3224.4666666666672</v>
      </c>
      <c r="F54" s="367">
        <v>3203.3833333333337</v>
      </c>
      <c r="G54" s="367">
        <v>3171.2166666666672</v>
      </c>
      <c r="H54" s="367">
        <v>3277.7166666666672</v>
      </c>
      <c r="I54" s="367">
        <v>3309.8833333333341</v>
      </c>
      <c r="J54" s="367">
        <v>3330.9666666666672</v>
      </c>
      <c r="K54" s="365">
        <v>3288.8</v>
      </c>
      <c r="L54" s="365">
        <v>3235.55</v>
      </c>
      <c r="M54" s="365">
        <v>4.8387099999999998</v>
      </c>
    </row>
    <row r="55" spans="1:13">
      <c r="A55" s="352">
        <v>45</v>
      </c>
      <c r="B55" s="365" t="s">
        <v>321</v>
      </c>
      <c r="C55" s="366">
        <v>249.8</v>
      </c>
      <c r="D55" s="367">
        <v>251.5</v>
      </c>
      <c r="E55" s="367">
        <v>247.3</v>
      </c>
      <c r="F55" s="367">
        <v>244.8</v>
      </c>
      <c r="G55" s="367">
        <v>240.60000000000002</v>
      </c>
      <c r="H55" s="367">
        <v>254</v>
      </c>
      <c r="I55" s="367">
        <v>258.2</v>
      </c>
      <c r="J55" s="367">
        <v>260.7</v>
      </c>
      <c r="K55" s="365">
        <v>255.7</v>
      </c>
      <c r="L55" s="365">
        <v>249</v>
      </c>
      <c r="M55" s="365">
        <v>1.4606699999999999</v>
      </c>
    </row>
    <row r="56" spans="1:13">
      <c r="A56" s="352">
        <v>46</v>
      </c>
      <c r="B56" s="365" t="s">
        <v>322</v>
      </c>
      <c r="C56" s="366">
        <v>325.05</v>
      </c>
      <c r="D56" s="367">
        <v>329.34999999999997</v>
      </c>
      <c r="E56" s="367">
        <v>318.69999999999993</v>
      </c>
      <c r="F56" s="367">
        <v>312.34999999999997</v>
      </c>
      <c r="G56" s="367">
        <v>301.69999999999993</v>
      </c>
      <c r="H56" s="367">
        <v>335.69999999999993</v>
      </c>
      <c r="I56" s="367">
        <v>346.34999999999991</v>
      </c>
      <c r="J56" s="367">
        <v>352.69999999999993</v>
      </c>
      <c r="K56" s="365">
        <v>340</v>
      </c>
      <c r="L56" s="365">
        <v>323</v>
      </c>
      <c r="M56" s="365">
        <v>2.76634</v>
      </c>
    </row>
    <row r="57" spans="1:13">
      <c r="A57" s="352">
        <v>47</v>
      </c>
      <c r="B57" s="365" t="s">
        <v>60</v>
      </c>
      <c r="C57" s="366">
        <v>4159.45</v>
      </c>
      <c r="D57" s="367">
        <v>4182.4833333333336</v>
      </c>
      <c r="E57" s="367">
        <v>4124.9666666666672</v>
      </c>
      <c r="F57" s="367">
        <v>4090.4833333333336</v>
      </c>
      <c r="G57" s="367">
        <v>4032.9666666666672</v>
      </c>
      <c r="H57" s="367">
        <v>4216.9666666666672</v>
      </c>
      <c r="I57" s="367">
        <v>4274.4833333333336</v>
      </c>
      <c r="J57" s="367">
        <v>4308.9666666666672</v>
      </c>
      <c r="K57" s="365">
        <v>4240</v>
      </c>
      <c r="L57" s="365">
        <v>4148</v>
      </c>
      <c r="M57" s="365">
        <v>15.09693</v>
      </c>
    </row>
    <row r="58" spans="1:13">
      <c r="A58" s="352">
        <v>48</v>
      </c>
      <c r="B58" s="365" t="s">
        <v>59</v>
      </c>
      <c r="C58" s="366">
        <v>8818.85</v>
      </c>
      <c r="D58" s="367">
        <v>8839.6166666666668</v>
      </c>
      <c r="E58" s="367">
        <v>8729.2333333333336</v>
      </c>
      <c r="F58" s="367">
        <v>8639.6166666666668</v>
      </c>
      <c r="G58" s="367">
        <v>8529.2333333333336</v>
      </c>
      <c r="H58" s="367">
        <v>8929.2333333333336</v>
      </c>
      <c r="I58" s="367">
        <v>9039.6166666666686</v>
      </c>
      <c r="J58" s="367">
        <v>9129.2333333333336</v>
      </c>
      <c r="K58" s="365">
        <v>8950</v>
      </c>
      <c r="L58" s="365">
        <v>8750</v>
      </c>
      <c r="M58" s="365">
        <v>2.9490400000000001</v>
      </c>
    </row>
    <row r="59" spans="1:13">
      <c r="A59" s="352">
        <v>49</v>
      </c>
      <c r="B59" s="365" t="s">
        <v>235</v>
      </c>
      <c r="C59" s="366">
        <v>3777.1</v>
      </c>
      <c r="D59" s="367">
        <v>3814.75</v>
      </c>
      <c r="E59" s="367">
        <v>3725.55</v>
      </c>
      <c r="F59" s="367">
        <v>3674</v>
      </c>
      <c r="G59" s="367">
        <v>3584.8</v>
      </c>
      <c r="H59" s="367">
        <v>3866.3</v>
      </c>
      <c r="I59" s="367">
        <v>3955.5</v>
      </c>
      <c r="J59" s="367">
        <v>4007.05</v>
      </c>
      <c r="K59" s="365">
        <v>3903.95</v>
      </c>
      <c r="L59" s="365">
        <v>3763.2</v>
      </c>
      <c r="M59" s="365">
        <v>0.34833999999999998</v>
      </c>
    </row>
    <row r="60" spans="1:13" ht="12" customHeight="1">
      <c r="A60" s="352">
        <v>50</v>
      </c>
      <c r="B60" s="365" t="s">
        <v>61</v>
      </c>
      <c r="C60" s="366">
        <v>850.75</v>
      </c>
      <c r="D60" s="367">
        <v>855.73333333333323</v>
      </c>
      <c r="E60" s="367">
        <v>840.46666666666647</v>
      </c>
      <c r="F60" s="367">
        <v>830.18333333333328</v>
      </c>
      <c r="G60" s="367">
        <v>814.91666666666652</v>
      </c>
      <c r="H60" s="367">
        <v>866.01666666666642</v>
      </c>
      <c r="I60" s="367">
        <v>881.28333333333308</v>
      </c>
      <c r="J60" s="367">
        <v>891.56666666666638</v>
      </c>
      <c r="K60" s="365">
        <v>871</v>
      </c>
      <c r="L60" s="365">
        <v>845.45</v>
      </c>
      <c r="M60" s="365">
        <v>1.35534</v>
      </c>
    </row>
    <row r="61" spans="1:13">
      <c r="A61" s="352">
        <v>51</v>
      </c>
      <c r="B61" s="365" t="s">
        <v>323</v>
      </c>
      <c r="C61" s="366">
        <v>198.05</v>
      </c>
      <c r="D61" s="367">
        <v>199.5</v>
      </c>
      <c r="E61" s="367">
        <v>195.55</v>
      </c>
      <c r="F61" s="367">
        <v>193.05</v>
      </c>
      <c r="G61" s="367">
        <v>189.10000000000002</v>
      </c>
      <c r="H61" s="367">
        <v>202</v>
      </c>
      <c r="I61" s="367">
        <v>205.95</v>
      </c>
      <c r="J61" s="367">
        <v>208.45</v>
      </c>
      <c r="K61" s="365">
        <v>203.45</v>
      </c>
      <c r="L61" s="365">
        <v>197</v>
      </c>
      <c r="M61" s="365">
        <v>0.93491999999999997</v>
      </c>
    </row>
    <row r="62" spans="1:13">
      <c r="A62" s="352">
        <v>52</v>
      </c>
      <c r="B62" s="365" t="s">
        <v>324</v>
      </c>
      <c r="C62" s="366">
        <v>149.5</v>
      </c>
      <c r="D62" s="367">
        <v>150.63333333333333</v>
      </c>
      <c r="E62" s="367">
        <v>146.86666666666665</v>
      </c>
      <c r="F62" s="367">
        <v>144.23333333333332</v>
      </c>
      <c r="G62" s="367">
        <v>140.46666666666664</v>
      </c>
      <c r="H62" s="367">
        <v>153.26666666666665</v>
      </c>
      <c r="I62" s="367">
        <v>157.0333333333333</v>
      </c>
      <c r="J62" s="367">
        <v>159.66666666666666</v>
      </c>
      <c r="K62" s="365">
        <v>154.4</v>
      </c>
      <c r="L62" s="365">
        <v>148</v>
      </c>
      <c r="M62" s="365">
        <v>9.8045899999999993</v>
      </c>
    </row>
    <row r="63" spans="1:13">
      <c r="A63" s="352">
        <v>53</v>
      </c>
      <c r="B63" s="365" t="s">
        <v>236</v>
      </c>
      <c r="C63" s="366">
        <v>550.79999999999995</v>
      </c>
      <c r="D63" s="367">
        <v>557.85</v>
      </c>
      <c r="E63" s="367">
        <v>541.45000000000005</v>
      </c>
      <c r="F63" s="367">
        <v>532.1</v>
      </c>
      <c r="G63" s="367">
        <v>515.70000000000005</v>
      </c>
      <c r="H63" s="367">
        <v>567.20000000000005</v>
      </c>
      <c r="I63" s="367">
        <v>583.59999999999991</v>
      </c>
      <c r="J63" s="367">
        <v>592.95000000000005</v>
      </c>
      <c r="K63" s="365">
        <v>574.25</v>
      </c>
      <c r="L63" s="365">
        <v>548.5</v>
      </c>
      <c r="M63" s="365">
        <v>19.793559999999999</v>
      </c>
    </row>
    <row r="64" spans="1:13">
      <c r="A64" s="352">
        <v>54</v>
      </c>
      <c r="B64" s="365" t="s">
        <v>62</v>
      </c>
      <c r="C64" s="366">
        <v>93.8</v>
      </c>
      <c r="D64" s="367">
        <v>94.766666666666652</v>
      </c>
      <c r="E64" s="367">
        <v>92.383333333333297</v>
      </c>
      <c r="F64" s="367">
        <v>90.96666666666664</v>
      </c>
      <c r="G64" s="367">
        <v>88.583333333333286</v>
      </c>
      <c r="H64" s="367">
        <v>96.183333333333309</v>
      </c>
      <c r="I64" s="367">
        <v>98.566666666666663</v>
      </c>
      <c r="J64" s="367">
        <v>99.98333333333332</v>
      </c>
      <c r="K64" s="365">
        <v>97.15</v>
      </c>
      <c r="L64" s="365">
        <v>93.35</v>
      </c>
      <c r="M64" s="365">
        <v>362.65152</v>
      </c>
    </row>
    <row r="65" spans="1:13">
      <c r="A65" s="352">
        <v>55</v>
      </c>
      <c r="B65" s="365" t="s">
        <v>63</v>
      </c>
      <c r="C65" s="366">
        <v>66.45</v>
      </c>
      <c r="D65" s="367">
        <v>67.25</v>
      </c>
      <c r="E65" s="367">
        <v>65.3</v>
      </c>
      <c r="F65" s="367">
        <v>64.149999999999991</v>
      </c>
      <c r="G65" s="367">
        <v>62.199999999999989</v>
      </c>
      <c r="H65" s="367">
        <v>68.400000000000006</v>
      </c>
      <c r="I65" s="367">
        <v>70.349999999999994</v>
      </c>
      <c r="J65" s="367">
        <v>71.500000000000014</v>
      </c>
      <c r="K65" s="365">
        <v>69.2</v>
      </c>
      <c r="L65" s="365">
        <v>66.099999999999994</v>
      </c>
      <c r="M65" s="365">
        <v>80.766000000000005</v>
      </c>
    </row>
    <row r="66" spans="1:13">
      <c r="A66" s="352">
        <v>56</v>
      </c>
      <c r="B66" s="365" t="s">
        <v>325</v>
      </c>
      <c r="C66" s="366">
        <v>11.8</v>
      </c>
      <c r="D66" s="367">
        <v>11.9</v>
      </c>
      <c r="E66" s="367">
        <v>11.600000000000001</v>
      </c>
      <c r="F66" s="367">
        <v>11.4</v>
      </c>
      <c r="G66" s="367">
        <v>11.100000000000001</v>
      </c>
      <c r="H66" s="367">
        <v>12.100000000000001</v>
      </c>
      <c r="I66" s="367">
        <v>12.400000000000002</v>
      </c>
      <c r="J66" s="367">
        <v>12.600000000000001</v>
      </c>
      <c r="K66" s="365">
        <v>12.2</v>
      </c>
      <c r="L66" s="365">
        <v>11.7</v>
      </c>
      <c r="M66" s="365">
        <v>4.1899199999999999</v>
      </c>
    </row>
    <row r="67" spans="1:13">
      <c r="A67" s="352">
        <v>57</v>
      </c>
      <c r="B67" s="365" t="s">
        <v>64</v>
      </c>
      <c r="C67" s="366">
        <v>1697.75</v>
      </c>
      <c r="D67" s="367">
        <v>1709.1333333333332</v>
      </c>
      <c r="E67" s="367">
        <v>1677.2666666666664</v>
      </c>
      <c r="F67" s="367">
        <v>1656.7833333333333</v>
      </c>
      <c r="G67" s="367">
        <v>1624.9166666666665</v>
      </c>
      <c r="H67" s="367">
        <v>1729.6166666666663</v>
      </c>
      <c r="I67" s="367">
        <v>1761.4833333333331</v>
      </c>
      <c r="J67" s="367">
        <v>1781.9666666666662</v>
      </c>
      <c r="K67" s="365">
        <v>1741</v>
      </c>
      <c r="L67" s="365">
        <v>1688.65</v>
      </c>
      <c r="M67" s="365">
        <v>4.5648799999999996</v>
      </c>
    </row>
    <row r="68" spans="1:13">
      <c r="A68" s="352">
        <v>58</v>
      </c>
      <c r="B68" s="365" t="s">
        <v>326</v>
      </c>
      <c r="C68" s="366">
        <v>3445.35</v>
      </c>
      <c r="D68" s="367">
        <v>3490.1166666666668</v>
      </c>
      <c r="E68" s="367">
        <v>3380.2333333333336</v>
      </c>
      <c r="F68" s="367">
        <v>3315.1166666666668</v>
      </c>
      <c r="G68" s="367">
        <v>3205.2333333333336</v>
      </c>
      <c r="H68" s="367">
        <v>3555.2333333333336</v>
      </c>
      <c r="I68" s="367">
        <v>3665.1166666666668</v>
      </c>
      <c r="J68" s="367">
        <v>3730.2333333333336</v>
      </c>
      <c r="K68" s="365">
        <v>3600</v>
      </c>
      <c r="L68" s="365">
        <v>3425</v>
      </c>
      <c r="M68" s="365">
        <v>4.7280000000000003E-2</v>
      </c>
    </row>
    <row r="69" spans="1:13">
      <c r="A69" s="352">
        <v>59</v>
      </c>
      <c r="B69" s="365" t="s">
        <v>67</v>
      </c>
      <c r="C69" s="366">
        <v>485.4</v>
      </c>
      <c r="D69" s="367">
        <v>492.48333333333329</v>
      </c>
      <c r="E69" s="367">
        <v>476.56666666666661</v>
      </c>
      <c r="F69" s="367">
        <v>467.73333333333329</v>
      </c>
      <c r="G69" s="367">
        <v>451.81666666666661</v>
      </c>
      <c r="H69" s="367">
        <v>501.31666666666661</v>
      </c>
      <c r="I69" s="367">
        <v>517.23333333333323</v>
      </c>
      <c r="J69" s="367">
        <v>526.06666666666661</v>
      </c>
      <c r="K69" s="365">
        <v>508.4</v>
      </c>
      <c r="L69" s="365">
        <v>483.65</v>
      </c>
      <c r="M69" s="365">
        <v>46.044269999999997</v>
      </c>
    </row>
    <row r="70" spans="1:13">
      <c r="A70" s="352">
        <v>60</v>
      </c>
      <c r="B70" s="365" t="s">
        <v>327</v>
      </c>
      <c r="C70" s="366">
        <v>327.95</v>
      </c>
      <c r="D70" s="367">
        <v>328.61666666666662</v>
      </c>
      <c r="E70" s="367">
        <v>322.33333333333326</v>
      </c>
      <c r="F70" s="367">
        <v>316.71666666666664</v>
      </c>
      <c r="G70" s="367">
        <v>310.43333333333328</v>
      </c>
      <c r="H70" s="367">
        <v>334.23333333333323</v>
      </c>
      <c r="I70" s="367">
        <v>340.51666666666665</v>
      </c>
      <c r="J70" s="367">
        <v>346.13333333333321</v>
      </c>
      <c r="K70" s="365">
        <v>334.9</v>
      </c>
      <c r="L70" s="365">
        <v>323</v>
      </c>
      <c r="M70" s="365">
        <v>0.64134999999999998</v>
      </c>
    </row>
    <row r="71" spans="1:13">
      <c r="A71" s="352">
        <v>61</v>
      </c>
      <c r="B71" s="365" t="s">
        <v>66</v>
      </c>
      <c r="C71" s="366">
        <v>109.45</v>
      </c>
      <c r="D71" s="367">
        <v>110.3</v>
      </c>
      <c r="E71" s="367">
        <v>107.8</v>
      </c>
      <c r="F71" s="367">
        <v>106.15</v>
      </c>
      <c r="G71" s="367">
        <v>103.65</v>
      </c>
      <c r="H71" s="367">
        <v>111.94999999999999</v>
      </c>
      <c r="I71" s="367">
        <v>114.44999999999999</v>
      </c>
      <c r="J71" s="367">
        <v>116.09999999999998</v>
      </c>
      <c r="K71" s="365">
        <v>112.8</v>
      </c>
      <c r="L71" s="365">
        <v>108.65</v>
      </c>
      <c r="M71" s="365">
        <v>133.85907</v>
      </c>
    </row>
    <row r="72" spans="1:13">
      <c r="A72" s="352">
        <v>62</v>
      </c>
      <c r="B72" s="365" t="s">
        <v>68</v>
      </c>
      <c r="C72" s="366">
        <v>426.65</v>
      </c>
      <c r="D72" s="367">
        <v>440.31666666666661</v>
      </c>
      <c r="E72" s="367">
        <v>407.18333333333322</v>
      </c>
      <c r="F72" s="367">
        <v>387.71666666666664</v>
      </c>
      <c r="G72" s="367">
        <v>354.58333333333326</v>
      </c>
      <c r="H72" s="367">
        <v>459.78333333333319</v>
      </c>
      <c r="I72" s="367">
        <v>492.91666666666663</v>
      </c>
      <c r="J72" s="367">
        <v>512.38333333333321</v>
      </c>
      <c r="K72" s="365">
        <v>473.45</v>
      </c>
      <c r="L72" s="365">
        <v>420.85</v>
      </c>
      <c r="M72" s="365">
        <v>70.616640000000004</v>
      </c>
    </row>
    <row r="73" spans="1:13">
      <c r="A73" s="352">
        <v>63</v>
      </c>
      <c r="B73" s="365" t="s">
        <v>71</v>
      </c>
      <c r="C73" s="366">
        <v>54.25</v>
      </c>
      <c r="D73" s="367">
        <v>54.516666666666673</v>
      </c>
      <c r="E73" s="367">
        <v>53.033333333333346</v>
      </c>
      <c r="F73" s="367">
        <v>51.81666666666667</v>
      </c>
      <c r="G73" s="367">
        <v>50.333333333333343</v>
      </c>
      <c r="H73" s="367">
        <v>55.733333333333348</v>
      </c>
      <c r="I73" s="367">
        <v>57.216666666666683</v>
      </c>
      <c r="J73" s="367">
        <v>58.433333333333351</v>
      </c>
      <c r="K73" s="365">
        <v>56</v>
      </c>
      <c r="L73" s="365">
        <v>53.3</v>
      </c>
      <c r="M73" s="365">
        <v>217.20965000000001</v>
      </c>
    </row>
    <row r="74" spans="1:13">
      <c r="A74" s="352">
        <v>64</v>
      </c>
      <c r="B74" s="365" t="s">
        <v>75</v>
      </c>
      <c r="C74" s="366">
        <v>502.75</v>
      </c>
      <c r="D74" s="367">
        <v>506.31666666666666</v>
      </c>
      <c r="E74" s="367">
        <v>496.93333333333328</v>
      </c>
      <c r="F74" s="367">
        <v>491.11666666666662</v>
      </c>
      <c r="G74" s="367">
        <v>481.73333333333323</v>
      </c>
      <c r="H74" s="367">
        <v>512.13333333333333</v>
      </c>
      <c r="I74" s="367">
        <v>521.51666666666665</v>
      </c>
      <c r="J74" s="367">
        <v>527.33333333333337</v>
      </c>
      <c r="K74" s="365">
        <v>515.70000000000005</v>
      </c>
      <c r="L74" s="365">
        <v>500.5</v>
      </c>
      <c r="M74" s="365">
        <v>98.623000000000005</v>
      </c>
    </row>
    <row r="75" spans="1:13">
      <c r="A75" s="352">
        <v>65</v>
      </c>
      <c r="B75" s="365" t="s">
        <v>70</v>
      </c>
      <c r="C75" s="366">
        <v>369.15</v>
      </c>
      <c r="D75" s="367">
        <v>370.5333333333333</v>
      </c>
      <c r="E75" s="367">
        <v>365.21666666666658</v>
      </c>
      <c r="F75" s="367">
        <v>361.2833333333333</v>
      </c>
      <c r="G75" s="367">
        <v>355.96666666666658</v>
      </c>
      <c r="H75" s="367">
        <v>374.46666666666658</v>
      </c>
      <c r="I75" s="367">
        <v>379.7833333333333</v>
      </c>
      <c r="J75" s="367">
        <v>383.71666666666658</v>
      </c>
      <c r="K75" s="365">
        <v>375.85</v>
      </c>
      <c r="L75" s="365">
        <v>366.6</v>
      </c>
      <c r="M75" s="365">
        <v>59.821019999999997</v>
      </c>
    </row>
    <row r="76" spans="1:13" s="16" customFormat="1">
      <c r="A76" s="352">
        <v>66</v>
      </c>
      <c r="B76" s="365" t="s">
        <v>126</v>
      </c>
      <c r="C76" s="366">
        <v>218.3</v>
      </c>
      <c r="D76" s="367">
        <v>221.1</v>
      </c>
      <c r="E76" s="367">
        <v>213.2</v>
      </c>
      <c r="F76" s="367">
        <v>208.1</v>
      </c>
      <c r="G76" s="367">
        <v>200.2</v>
      </c>
      <c r="H76" s="367">
        <v>226.2</v>
      </c>
      <c r="I76" s="367">
        <v>234.10000000000002</v>
      </c>
      <c r="J76" s="367">
        <v>239.2</v>
      </c>
      <c r="K76" s="365">
        <v>229</v>
      </c>
      <c r="L76" s="365">
        <v>216</v>
      </c>
      <c r="M76" s="365">
        <v>84.525149999999996</v>
      </c>
    </row>
    <row r="77" spans="1:13" s="16" customFormat="1">
      <c r="A77" s="352">
        <v>67</v>
      </c>
      <c r="B77" s="365" t="s">
        <v>72</v>
      </c>
      <c r="C77" s="366">
        <v>265</v>
      </c>
      <c r="D77" s="367">
        <v>265.2</v>
      </c>
      <c r="E77" s="367">
        <v>261.89999999999998</v>
      </c>
      <c r="F77" s="367">
        <v>258.8</v>
      </c>
      <c r="G77" s="367">
        <v>255.5</v>
      </c>
      <c r="H77" s="367">
        <v>268.29999999999995</v>
      </c>
      <c r="I77" s="367">
        <v>271.60000000000002</v>
      </c>
      <c r="J77" s="367">
        <v>274.69999999999993</v>
      </c>
      <c r="K77" s="365">
        <v>268.5</v>
      </c>
      <c r="L77" s="365">
        <v>262.10000000000002</v>
      </c>
      <c r="M77" s="365">
        <v>33.803069999999998</v>
      </c>
    </row>
    <row r="78" spans="1:13" s="16" customFormat="1">
      <c r="A78" s="352">
        <v>68</v>
      </c>
      <c r="B78" s="365" t="s">
        <v>328</v>
      </c>
      <c r="C78" s="366">
        <v>629.79999999999995</v>
      </c>
      <c r="D78" s="367">
        <v>639.15</v>
      </c>
      <c r="E78" s="367">
        <v>616.29999999999995</v>
      </c>
      <c r="F78" s="367">
        <v>602.79999999999995</v>
      </c>
      <c r="G78" s="367">
        <v>579.94999999999993</v>
      </c>
      <c r="H78" s="367">
        <v>652.65</v>
      </c>
      <c r="I78" s="367">
        <v>675.50000000000011</v>
      </c>
      <c r="J78" s="367">
        <v>689</v>
      </c>
      <c r="K78" s="365">
        <v>662</v>
      </c>
      <c r="L78" s="365">
        <v>625.65</v>
      </c>
      <c r="M78" s="365">
        <v>3.4713599999999998</v>
      </c>
    </row>
    <row r="79" spans="1:13" s="16" customFormat="1">
      <c r="A79" s="352">
        <v>69</v>
      </c>
      <c r="B79" s="365" t="s">
        <v>329</v>
      </c>
      <c r="C79" s="366">
        <v>63.4</v>
      </c>
      <c r="D79" s="367">
        <v>63.466666666666669</v>
      </c>
      <c r="E79" s="367">
        <v>61.033333333333331</v>
      </c>
      <c r="F79" s="367">
        <v>58.666666666666664</v>
      </c>
      <c r="G79" s="367">
        <v>56.233333333333327</v>
      </c>
      <c r="H79" s="367">
        <v>65.833333333333343</v>
      </c>
      <c r="I79" s="367">
        <v>68.26666666666668</v>
      </c>
      <c r="J79" s="367">
        <v>70.63333333333334</v>
      </c>
      <c r="K79" s="365">
        <v>65.900000000000006</v>
      </c>
      <c r="L79" s="365">
        <v>61.1</v>
      </c>
      <c r="M79" s="365">
        <v>8.8826699999999992</v>
      </c>
    </row>
    <row r="80" spans="1:13" s="16" customFormat="1">
      <c r="A80" s="352">
        <v>70</v>
      </c>
      <c r="B80" s="365" t="s">
        <v>330</v>
      </c>
      <c r="C80" s="366">
        <v>138.80000000000001</v>
      </c>
      <c r="D80" s="367">
        <v>138.58333333333334</v>
      </c>
      <c r="E80" s="367">
        <v>136.01666666666668</v>
      </c>
      <c r="F80" s="367">
        <v>133.23333333333335</v>
      </c>
      <c r="G80" s="367">
        <v>130.66666666666669</v>
      </c>
      <c r="H80" s="367">
        <v>141.36666666666667</v>
      </c>
      <c r="I80" s="367">
        <v>143.93333333333334</v>
      </c>
      <c r="J80" s="367">
        <v>146.71666666666667</v>
      </c>
      <c r="K80" s="365">
        <v>141.15</v>
      </c>
      <c r="L80" s="365">
        <v>135.80000000000001</v>
      </c>
      <c r="M80" s="365">
        <v>2.3921100000000002</v>
      </c>
    </row>
    <row r="81" spans="1:13" s="16" customFormat="1">
      <c r="A81" s="352">
        <v>71</v>
      </c>
      <c r="B81" s="365" t="s">
        <v>331</v>
      </c>
      <c r="C81" s="366">
        <v>2260.8000000000002</v>
      </c>
      <c r="D81" s="367">
        <v>2269.35</v>
      </c>
      <c r="E81" s="367">
        <v>2246.4499999999998</v>
      </c>
      <c r="F81" s="367">
        <v>2232.1</v>
      </c>
      <c r="G81" s="367">
        <v>2209.1999999999998</v>
      </c>
      <c r="H81" s="367">
        <v>2283.6999999999998</v>
      </c>
      <c r="I81" s="367">
        <v>2306.6000000000004</v>
      </c>
      <c r="J81" s="367">
        <v>2320.9499999999998</v>
      </c>
      <c r="K81" s="365">
        <v>2292.25</v>
      </c>
      <c r="L81" s="365">
        <v>2255</v>
      </c>
      <c r="M81" s="365">
        <v>1.6410000000000001E-2</v>
      </c>
    </row>
    <row r="82" spans="1:13" s="16" customFormat="1">
      <c r="A82" s="352">
        <v>72</v>
      </c>
      <c r="B82" s="365" t="s">
        <v>332</v>
      </c>
      <c r="C82" s="366">
        <v>797.15</v>
      </c>
      <c r="D82" s="367">
        <v>803.05000000000007</v>
      </c>
      <c r="E82" s="367">
        <v>787.10000000000014</v>
      </c>
      <c r="F82" s="367">
        <v>777.05000000000007</v>
      </c>
      <c r="G82" s="367">
        <v>761.10000000000014</v>
      </c>
      <c r="H82" s="367">
        <v>813.10000000000014</v>
      </c>
      <c r="I82" s="367">
        <v>829.05000000000018</v>
      </c>
      <c r="J82" s="367">
        <v>839.10000000000014</v>
      </c>
      <c r="K82" s="365">
        <v>819</v>
      </c>
      <c r="L82" s="365">
        <v>793</v>
      </c>
      <c r="M82" s="365">
        <v>0.79186000000000001</v>
      </c>
    </row>
    <row r="83" spans="1:13" s="16" customFormat="1">
      <c r="A83" s="352">
        <v>73</v>
      </c>
      <c r="B83" s="365" t="s">
        <v>237</v>
      </c>
      <c r="C83" s="366">
        <v>1201.25</v>
      </c>
      <c r="D83" s="367">
        <v>1210.0166666666667</v>
      </c>
      <c r="E83" s="367">
        <v>1172.0333333333333</v>
      </c>
      <c r="F83" s="367">
        <v>1142.8166666666666</v>
      </c>
      <c r="G83" s="367">
        <v>1104.8333333333333</v>
      </c>
      <c r="H83" s="367">
        <v>1239.2333333333333</v>
      </c>
      <c r="I83" s="367">
        <v>1277.2166666666665</v>
      </c>
      <c r="J83" s="367">
        <v>1306.4333333333334</v>
      </c>
      <c r="K83" s="365">
        <v>1248</v>
      </c>
      <c r="L83" s="365">
        <v>1180.8</v>
      </c>
      <c r="M83" s="365">
        <v>3.67624</v>
      </c>
    </row>
    <row r="84" spans="1:13" s="16" customFormat="1">
      <c r="A84" s="352">
        <v>74</v>
      </c>
      <c r="B84" s="365" t="s">
        <v>333</v>
      </c>
      <c r="C84" s="366">
        <v>90.85</v>
      </c>
      <c r="D84" s="367">
        <v>90.95</v>
      </c>
      <c r="E84" s="367">
        <v>84.4</v>
      </c>
      <c r="F84" s="367">
        <v>77.95</v>
      </c>
      <c r="G84" s="367">
        <v>71.400000000000006</v>
      </c>
      <c r="H84" s="367">
        <v>97.4</v>
      </c>
      <c r="I84" s="367">
        <v>103.94999999999999</v>
      </c>
      <c r="J84" s="367">
        <v>110.4</v>
      </c>
      <c r="K84" s="365">
        <v>97.5</v>
      </c>
      <c r="L84" s="365">
        <v>84.5</v>
      </c>
      <c r="M84" s="365">
        <v>126.43971000000001</v>
      </c>
    </row>
    <row r="85" spans="1:13" s="16" customFormat="1">
      <c r="A85" s="352">
        <v>75</v>
      </c>
      <c r="B85" s="365" t="s">
        <v>73</v>
      </c>
      <c r="C85" s="366">
        <v>15353.85</v>
      </c>
      <c r="D85" s="367">
        <v>15313.966666666665</v>
      </c>
      <c r="E85" s="367">
        <v>15092.933333333331</v>
      </c>
      <c r="F85" s="367">
        <v>14832.016666666665</v>
      </c>
      <c r="G85" s="367">
        <v>14610.98333333333</v>
      </c>
      <c r="H85" s="367">
        <v>15574.883333333331</v>
      </c>
      <c r="I85" s="367">
        <v>15795.916666666668</v>
      </c>
      <c r="J85" s="367">
        <v>16056.833333333332</v>
      </c>
      <c r="K85" s="365">
        <v>15535</v>
      </c>
      <c r="L85" s="365">
        <v>15053.05</v>
      </c>
      <c r="M85" s="365">
        <v>0.17291999999999999</v>
      </c>
    </row>
    <row r="86" spans="1:13" s="16" customFormat="1">
      <c r="A86" s="352">
        <v>76</v>
      </c>
      <c r="B86" s="365" t="s">
        <v>334</v>
      </c>
      <c r="C86" s="366">
        <v>212.9</v>
      </c>
      <c r="D86" s="367">
        <v>215.5</v>
      </c>
      <c r="E86" s="367">
        <v>207.4</v>
      </c>
      <c r="F86" s="367">
        <v>201.9</v>
      </c>
      <c r="G86" s="367">
        <v>193.8</v>
      </c>
      <c r="H86" s="367">
        <v>221</v>
      </c>
      <c r="I86" s="367">
        <v>229.10000000000002</v>
      </c>
      <c r="J86" s="367">
        <v>234.6</v>
      </c>
      <c r="K86" s="365">
        <v>223.6</v>
      </c>
      <c r="L86" s="365">
        <v>210</v>
      </c>
      <c r="M86" s="365">
        <v>6.2464700000000004</v>
      </c>
    </row>
    <row r="87" spans="1:13" s="16" customFormat="1">
      <c r="A87" s="352">
        <v>77</v>
      </c>
      <c r="B87" s="365" t="s">
        <v>76</v>
      </c>
      <c r="C87" s="366">
        <v>3158</v>
      </c>
      <c r="D87" s="367">
        <v>3182.15</v>
      </c>
      <c r="E87" s="367">
        <v>3118.8500000000004</v>
      </c>
      <c r="F87" s="367">
        <v>3079.7000000000003</v>
      </c>
      <c r="G87" s="367">
        <v>3016.4000000000005</v>
      </c>
      <c r="H87" s="367">
        <v>3221.3</v>
      </c>
      <c r="I87" s="367">
        <v>3284.6000000000004</v>
      </c>
      <c r="J87" s="367">
        <v>3323.75</v>
      </c>
      <c r="K87" s="365">
        <v>3245.45</v>
      </c>
      <c r="L87" s="365">
        <v>3143</v>
      </c>
      <c r="M87" s="365">
        <v>3.7618200000000002</v>
      </c>
    </row>
    <row r="88" spans="1:13" s="16" customFormat="1">
      <c r="A88" s="352">
        <v>78</v>
      </c>
      <c r="B88" s="365" t="s">
        <v>335</v>
      </c>
      <c r="C88" s="366">
        <v>534.35</v>
      </c>
      <c r="D88" s="367">
        <v>534.04999999999995</v>
      </c>
      <c r="E88" s="367">
        <v>532.09999999999991</v>
      </c>
      <c r="F88" s="367">
        <v>529.84999999999991</v>
      </c>
      <c r="G88" s="367">
        <v>527.89999999999986</v>
      </c>
      <c r="H88" s="367">
        <v>536.29999999999995</v>
      </c>
      <c r="I88" s="367">
        <v>538.25</v>
      </c>
      <c r="J88" s="367">
        <v>540.5</v>
      </c>
      <c r="K88" s="365">
        <v>536</v>
      </c>
      <c r="L88" s="365">
        <v>531.79999999999995</v>
      </c>
      <c r="M88" s="365">
        <v>0.65510000000000002</v>
      </c>
    </row>
    <row r="89" spans="1:13" s="16" customFormat="1">
      <c r="A89" s="352">
        <v>79</v>
      </c>
      <c r="B89" s="365" t="s">
        <v>336</v>
      </c>
      <c r="C89" s="366">
        <v>203.1</v>
      </c>
      <c r="D89" s="367">
        <v>203.5</v>
      </c>
      <c r="E89" s="367">
        <v>201.1</v>
      </c>
      <c r="F89" s="367">
        <v>199.1</v>
      </c>
      <c r="G89" s="367">
        <v>196.7</v>
      </c>
      <c r="H89" s="367">
        <v>205.5</v>
      </c>
      <c r="I89" s="367">
        <v>207.89999999999998</v>
      </c>
      <c r="J89" s="367">
        <v>209.9</v>
      </c>
      <c r="K89" s="365">
        <v>205.9</v>
      </c>
      <c r="L89" s="365">
        <v>201.5</v>
      </c>
      <c r="M89" s="365">
        <v>0.40486</v>
      </c>
    </row>
    <row r="90" spans="1:13" s="16" customFormat="1">
      <c r="A90" s="352">
        <v>80</v>
      </c>
      <c r="B90" s="365" t="s">
        <v>82</v>
      </c>
      <c r="C90" s="366">
        <v>766.7</v>
      </c>
      <c r="D90" s="367">
        <v>770.1</v>
      </c>
      <c r="E90" s="367">
        <v>760.7</v>
      </c>
      <c r="F90" s="367">
        <v>754.7</v>
      </c>
      <c r="G90" s="367">
        <v>745.30000000000007</v>
      </c>
      <c r="H90" s="367">
        <v>776.1</v>
      </c>
      <c r="I90" s="367">
        <v>785.49999999999989</v>
      </c>
      <c r="J90" s="367">
        <v>791.5</v>
      </c>
      <c r="K90" s="365">
        <v>779.5</v>
      </c>
      <c r="L90" s="365">
        <v>764.1</v>
      </c>
      <c r="M90" s="365">
        <v>2.2453599999999998</v>
      </c>
    </row>
    <row r="91" spans="1:13" s="16" customFormat="1">
      <c r="A91" s="352">
        <v>81</v>
      </c>
      <c r="B91" s="365" t="s">
        <v>337</v>
      </c>
      <c r="C91" s="366">
        <v>16.3</v>
      </c>
      <c r="D91" s="367">
        <v>16.633333333333336</v>
      </c>
      <c r="E91" s="367">
        <v>15.666666666666671</v>
      </c>
      <c r="F91" s="367">
        <v>15.033333333333335</v>
      </c>
      <c r="G91" s="367">
        <v>14.06666666666667</v>
      </c>
      <c r="H91" s="367">
        <v>17.266666666666673</v>
      </c>
      <c r="I91" s="367">
        <v>18.233333333333334</v>
      </c>
      <c r="J91" s="367">
        <v>18.866666666666674</v>
      </c>
      <c r="K91" s="365">
        <v>17.600000000000001</v>
      </c>
      <c r="L91" s="365">
        <v>16</v>
      </c>
      <c r="M91" s="365">
        <v>55.741190000000003</v>
      </c>
    </row>
    <row r="92" spans="1:13" s="16" customFormat="1">
      <c r="A92" s="352">
        <v>82</v>
      </c>
      <c r="B92" s="365" t="s">
        <v>338</v>
      </c>
      <c r="C92" s="366">
        <v>1442.3</v>
      </c>
      <c r="D92" s="367">
        <v>1453.1833333333332</v>
      </c>
      <c r="E92" s="367">
        <v>1413.5166666666664</v>
      </c>
      <c r="F92" s="367">
        <v>1384.7333333333333</v>
      </c>
      <c r="G92" s="367">
        <v>1345.0666666666666</v>
      </c>
      <c r="H92" s="367">
        <v>1481.9666666666662</v>
      </c>
      <c r="I92" s="367">
        <v>1521.6333333333328</v>
      </c>
      <c r="J92" s="367">
        <v>1550.4166666666661</v>
      </c>
      <c r="K92" s="365">
        <v>1492.85</v>
      </c>
      <c r="L92" s="365">
        <v>1424.4</v>
      </c>
      <c r="M92" s="365">
        <v>8.8999999999999996E-2</v>
      </c>
    </row>
    <row r="93" spans="1:13" s="16" customFormat="1">
      <c r="A93" s="352">
        <v>83</v>
      </c>
      <c r="B93" s="365" t="s">
        <v>77</v>
      </c>
      <c r="C93" s="366">
        <v>232.4</v>
      </c>
      <c r="D93" s="367">
        <v>234.01666666666665</v>
      </c>
      <c r="E93" s="367">
        <v>229.8833333333333</v>
      </c>
      <c r="F93" s="367">
        <v>227.36666666666665</v>
      </c>
      <c r="G93" s="367">
        <v>223.23333333333329</v>
      </c>
      <c r="H93" s="367">
        <v>236.5333333333333</v>
      </c>
      <c r="I93" s="367">
        <v>240.66666666666663</v>
      </c>
      <c r="J93" s="367">
        <v>243.18333333333331</v>
      </c>
      <c r="K93" s="365">
        <v>238.15</v>
      </c>
      <c r="L93" s="365">
        <v>231.5</v>
      </c>
      <c r="M93" s="365">
        <v>7.7180799999999996</v>
      </c>
    </row>
    <row r="94" spans="1:13" s="16" customFormat="1">
      <c r="A94" s="352">
        <v>84</v>
      </c>
      <c r="B94" s="365" t="s">
        <v>339</v>
      </c>
      <c r="C94" s="366">
        <v>401.95</v>
      </c>
      <c r="D94" s="367">
        <v>405.48333333333335</v>
      </c>
      <c r="E94" s="367">
        <v>397.2166666666667</v>
      </c>
      <c r="F94" s="367">
        <v>392.48333333333335</v>
      </c>
      <c r="G94" s="367">
        <v>384.2166666666667</v>
      </c>
      <c r="H94" s="367">
        <v>410.2166666666667</v>
      </c>
      <c r="I94" s="367">
        <v>418.48333333333335</v>
      </c>
      <c r="J94" s="367">
        <v>423.2166666666667</v>
      </c>
      <c r="K94" s="365">
        <v>413.75</v>
      </c>
      <c r="L94" s="365">
        <v>400.75</v>
      </c>
      <c r="M94" s="365">
        <v>2.9200499999999998</v>
      </c>
    </row>
    <row r="95" spans="1:13" s="16" customFormat="1">
      <c r="A95" s="352">
        <v>85</v>
      </c>
      <c r="B95" s="365" t="s">
        <v>78</v>
      </c>
      <c r="C95" s="366">
        <v>201.35</v>
      </c>
      <c r="D95" s="367">
        <v>203.66666666666666</v>
      </c>
      <c r="E95" s="367">
        <v>198.08333333333331</v>
      </c>
      <c r="F95" s="367">
        <v>194.81666666666666</v>
      </c>
      <c r="G95" s="367">
        <v>189.23333333333332</v>
      </c>
      <c r="H95" s="367">
        <v>206.93333333333331</v>
      </c>
      <c r="I95" s="367">
        <v>212.51666666666662</v>
      </c>
      <c r="J95" s="367">
        <v>215.7833333333333</v>
      </c>
      <c r="K95" s="365">
        <v>209.25</v>
      </c>
      <c r="L95" s="365">
        <v>200.4</v>
      </c>
      <c r="M95" s="365">
        <v>76.912139999999994</v>
      </c>
    </row>
    <row r="96" spans="1:13" s="16" customFormat="1">
      <c r="A96" s="352">
        <v>86</v>
      </c>
      <c r="B96" s="365" t="s">
        <v>340</v>
      </c>
      <c r="C96" s="366">
        <v>375.1</v>
      </c>
      <c r="D96" s="367">
        <v>379.3</v>
      </c>
      <c r="E96" s="367">
        <v>363.8</v>
      </c>
      <c r="F96" s="367">
        <v>352.5</v>
      </c>
      <c r="G96" s="367">
        <v>337</v>
      </c>
      <c r="H96" s="367">
        <v>390.6</v>
      </c>
      <c r="I96" s="367">
        <v>406.1</v>
      </c>
      <c r="J96" s="367">
        <v>417.40000000000003</v>
      </c>
      <c r="K96" s="365">
        <v>394.8</v>
      </c>
      <c r="L96" s="365">
        <v>368</v>
      </c>
      <c r="M96" s="365">
        <v>1.69241</v>
      </c>
    </row>
    <row r="97" spans="1:13" s="16" customFormat="1">
      <c r="A97" s="352">
        <v>87</v>
      </c>
      <c r="B97" s="365" t="s">
        <v>341</v>
      </c>
      <c r="C97" s="366">
        <v>217.05</v>
      </c>
      <c r="D97" s="367">
        <v>216.71666666666667</v>
      </c>
      <c r="E97" s="367">
        <v>211.43333333333334</v>
      </c>
      <c r="F97" s="367">
        <v>205.81666666666666</v>
      </c>
      <c r="G97" s="367">
        <v>200.53333333333333</v>
      </c>
      <c r="H97" s="367">
        <v>222.33333333333334</v>
      </c>
      <c r="I97" s="367">
        <v>227.6166666666667</v>
      </c>
      <c r="J97" s="367">
        <v>233.23333333333335</v>
      </c>
      <c r="K97" s="365">
        <v>222</v>
      </c>
      <c r="L97" s="365">
        <v>211.1</v>
      </c>
      <c r="M97" s="365">
        <v>3.3075000000000001</v>
      </c>
    </row>
    <row r="98" spans="1:13" s="16" customFormat="1">
      <c r="A98" s="352">
        <v>88</v>
      </c>
      <c r="B98" s="365" t="s">
        <v>342</v>
      </c>
      <c r="C98" s="366">
        <v>307.8</v>
      </c>
      <c r="D98" s="367">
        <v>307.73333333333335</v>
      </c>
      <c r="E98" s="367">
        <v>303.06666666666672</v>
      </c>
      <c r="F98" s="367">
        <v>298.33333333333337</v>
      </c>
      <c r="G98" s="367">
        <v>293.66666666666674</v>
      </c>
      <c r="H98" s="367">
        <v>312.4666666666667</v>
      </c>
      <c r="I98" s="367">
        <v>317.13333333333333</v>
      </c>
      <c r="J98" s="367">
        <v>321.86666666666667</v>
      </c>
      <c r="K98" s="365">
        <v>312.39999999999998</v>
      </c>
      <c r="L98" s="365">
        <v>303</v>
      </c>
      <c r="M98" s="365">
        <v>0.27859</v>
      </c>
    </row>
    <row r="99" spans="1:13" s="16" customFormat="1">
      <c r="A99" s="352">
        <v>89</v>
      </c>
      <c r="B99" s="365" t="s">
        <v>79</v>
      </c>
      <c r="C99" s="366">
        <v>146.15</v>
      </c>
      <c r="D99" s="367">
        <v>148.1</v>
      </c>
      <c r="E99" s="367">
        <v>143.79999999999998</v>
      </c>
      <c r="F99" s="367">
        <v>141.44999999999999</v>
      </c>
      <c r="G99" s="367">
        <v>137.14999999999998</v>
      </c>
      <c r="H99" s="367">
        <v>150.44999999999999</v>
      </c>
      <c r="I99" s="367">
        <v>154.75</v>
      </c>
      <c r="J99" s="367">
        <v>157.1</v>
      </c>
      <c r="K99" s="365">
        <v>152.4</v>
      </c>
      <c r="L99" s="365">
        <v>145.75</v>
      </c>
      <c r="M99" s="365">
        <v>13.44378</v>
      </c>
    </row>
    <row r="100" spans="1:13" s="16" customFormat="1">
      <c r="A100" s="352">
        <v>90</v>
      </c>
      <c r="B100" s="365" t="s">
        <v>343</v>
      </c>
      <c r="C100" s="366">
        <v>979.05</v>
      </c>
      <c r="D100" s="367">
        <v>982.7166666666667</v>
      </c>
      <c r="E100" s="367">
        <v>971.43333333333339</v>
      </c>
      <c r="F100" s="367">
        <v>963.81666666666672</v>
      </c>
      <c r="G100" s="367">
        <v>952.53333333333342</v>
      </c>
      <c r="H100" s="367">
        <v>990.33333333333337</v>
      </c>
      <c r="I100" s="367">
        <v>1001.6166666666667</v>
      </c>
      <c r="J100" s="367">
        <v>1009.2333333333333</v>
      </c>
      <c r="K100" s="365">
        <v>994</v>
      </c>
      <c r="L100" s="365">
        <v>975.1</v>
      </c>
      <c r="M100" s="365">
        <v>0.74051999999999996</v>
      </c>
    </row>
    <row r="101" spans="1:13">
      <c r="A101" s="352">
        <v>91</v>
      </c>
      <c r="B101" s="365" t="s">
        <v>344</v>
      </c>
      <c r="C101" s="366">
        <v>20.350000000000001</v>
      </c>
      <c r="D101" s="367">
        <v>20.416666666666668</v>
      </c>
      <c r="E101" s="367">
        <v>20.133333333333336</v>
      </c>
      <c r="F101" s="367">
        <v>19.916666666666668</v>
      </c>
      <c r="G101" s="367">
        <v>19.633333333333336</v>
      </c>
      <c r="H101" s="367">
        <v>20.633333333333336</v>
      </c>
      <c r="I101" s="367">
        <v>20.916666666666668</v>
      </c>
      <c r="J101" s="367">
        <v>21.133333333333336</v>
      </c>
      <c r="K101" s="365">
        <v>20.7</v>
      </c>
      <c r="L101" s="365">
        <v>20.2</v>
      </c>
      <c r="M101" s="365">
        <v>4.3833099999999998</v>
      </c>
    </row>
    <row r="102" spans="1:13">
      <c r="A102" s="352">
        <v>92</v>
      </c>
      <c r="B102" s="365" t="s">
        <v>345</v>
      </c>
      <c r="C102" s="366">
        <v>227.75</v>
      </c>
      <c r="D102" s="367">
        <v>229.65</v>
      </c>
      <c r="E102" s="367">
        <v>224.3</v>
      </c>
      <c r="F102" s="367">
        <v>220.85</v>
      </c>
      <c r="G102" s="367">
        <v>215.5</v>
      </c>
      <c r="H102" s="367">
        <v>233.10000000000002</v>
      </c>
      <c r="I102" s="367">
        <v>238.45</v>
      </c>
      <c r="J102" s="367">
        <v>241.90000000000003</v>
      </c>
      <c r="K102" s="365">
        <v>235</v>
      </c>
      <c r="L102" s="365">
        <v>226.2</v>
      </c>
      <c r="M102" s="365">
        <v>4.2437300000000002</v>
      </c>
    </row>
    <row r="103" spans="1:13">
      <c r="A103" s="352">
        <v>93</v>
      </c>
      <c r="B103" s="365" t="s">
        <v>346</v>
      </c>
      <c r="C103" s="366">
        <v>164.7</v>
      </c>
      <c r="D103" s="367">
        <v>165.81666666666666</v>
      </c>
      <c r="E103" s="367">
        <v>156.88333333333333</v>
      </c>
      <c r="F103" s="367">
        <v>149.06666666666666</v>
      </c>
      <c r="G103" s="367">
        <v>140.13333333333333</v>
      </c>
      <c r="H103" s="367">
        <v>173.63333333333333</v>
      </c>
      <c r="I103" s="367">
        <v>182.56666666666666</v>
      </c>
      <c r="J103" s="367">
        <v>190.38333333333333</v>
      </c>
      <c r="K103" s="365">
        <v>174.75</v>
      </c>
      <c r="L103" s="365">
        <v>158</v>
      </c>
      <c r="M103" s="365">
        <v>5.0977699999999997</v>
      </c>
    </row>
    <row r="104" spans="1:13">
      <c r="A104" s="352">
        <v>94</v>
      </c>
      <c r="B104" s="365" t="s">
        <v>347</v>
      </c>
      <c r="C104" s="366">
        <v>2578.5</v>
      </c>
      <c r="D104" s="367">
        <v>2590.3333333333335</v>
      </c>
      <c r="E104" s="367">
        <v>2541.666666666667</v>
      </c>
      <c r="F104" s="367">
        <v>2504.8333333333335</v>
      </c>
      <c r="G104" s="367">
        <v>2456.166666666667</v>
      </c>
      <c r="H104" s="367">
        <v>2627.166666666667</v>
      </c>
      <c r="I104" s="367">
        <v>2675.8333333333339</v>
      </c>
      <c r="J104" s="367">
        <v>2712.666666666667</v>
      </c>
      <c r="K104" s="365">
        <v>2639</v>
      </c>
      <c r="L104" s="365">
        <v>2553.5</v>
      </c>
      <c r="M104" s="365">
        <v>1.992E-2</v>
      </c>
    </row>
    <row r="105" spans="1:13">
      <c r="A105" s="352">
        <v>95</v>
      </c>
      <c r="B105" s="365" t="s">
        <v>348</v>
      </c>
      <c r="C105" s="366">
        <v>325.85000000000002</v>
      </c>
      <c r="D105" s="367">
        <v>326.65000000000003</v>
      </c>
      <c r="E105" s="367">
        <v>324.20000000000005</v>
      </c>
      <c r="F105" s="367">
        <v>322.55</v>
      </c>
      <c r="G105" s="367">
        <v>320.10000000000002</v>
      </c>
      <c r="H105" s="367">
        <v>328.30000000000007</v>
      </c>
      <c r="I105" s="367">
        <v>330.75</v>
      </c>
      <c r="J105" s="367">
        <v>332.40000000000009</v>
      </c>
      <c r="K105" s="365">
        <v>329.1</v>
      </c>
      <c r="L105" s="365">
        <v>325</v>
      </c>
      <c r="M105" s="365">
        <v>2.7830000000000001E-2</v>
      </c>
    </row>
    <row r="106" spans="1:13">
      <c r="A106" s="352">
        <v>96</v>
      </c>
      <c r="B106" s="365" t="s">
        <v>349</v>
      </c>
      <c r="C106" s="366">
        <v>168.15</v>
      </c>
      <c r="D106" s="367">
        <v>172.44999999999996</v>
      </c>
      <c r="E106" s="367">
        <v>159.89999999999992</v>
      </c>
      <c r="F106" s="367">
        <v>151.64999999999995</v>
      </c>
      <c r="G106" s="367">
        <v>139.09999999999991</v>
      </c>
      <c r="H106" s="367">
        <v>180.69999999999993</v>
      </c>
      <c r="I106" s="367">
        <v>193.24999999999994</v>
      </c>
      <c r="J106" s="367">
        <v>201.49999999999994</v>
      </c>
      <c r="K106" s="365">
        <v>185</v>
      </c>
      <c r="L106" s="365">
        <v>164.2</v>
      </c>
      <c r="M106" s="365">
        <v>28.154160000000001</v>
      </c>
    </row>
    <row r="107" spans="1:13">
      <c r="A107" s="352">
        <v>97</v>
      </c>
      <c r="B107" s="365" t="s">
        <v>350</v>
      </c>
      <c r="C107" s="366">
        <v>152.35</v>
      </c>
      <c r="D107" s="367">
        <v>153.48333333333335</v>
      </c>
      <c r="E107" s="367">
        <v>149.9666666666667</v>
      </c>
      <c r="F107" s="367">
        <v>147.58333333333334</v>
      </c>
      <c r="G107" s="367">
        <v>144.06666666666669</v>
      </c>
      <c r="H107" s="367">
        <v>155.8666666666667</v>
      </c>
      <c r="I107" s="367">
        <v>159.38333333333335</v>
      </c>
      <c r="J107" s="367">
        <v>161.76666666666671</v>
      </c>
      <c r="K107" s="365">
        <v>157</v>
      </c>
      <c r="L107" s="365">
        <v>151.1</v>
      </c>
      <c r="M107" s="365">
        <v>1.1527700000000001</v>
      </c>
    </row>
    <row r="108" spans="1:13">
      <c r="A108" s="352">
        <v>98</v>
      </c>
      <c r="B108" s="365" t="s">
        <v>351</v>
      </c>
      <c r="C108" s="366">
        <v>479.95</v>
      </c>
      <c r="D108" s="367">
        <v>476.63333333333338</v>
      </c>
      <c r="E108" s="367">
        <v>468.41666666666674</v>
      </c>
      <c r="F108" s="367">
        <v>456.88333333333338</v>
      </c>
      <c r="G108" s="367">
        <v>448.66666666666674</v>
      </c>
      <c r="H108" s="367">
        <v>488.16666666666674</v>
      </c>
      <c r="I108" s="367">
        <v>496.38333333333333</v>
      </c>
      <c r="J108" s="367">
        <v>507.91666666666674</v>
      </c>
      <c r="K108" s="365">
        <v>484.85</v>
      </c>
      <c r="L108" s="365">
        <v>465.1</v>
      </c>
      <c r="M108" s="365">
        <v>0.25902999999999998</v>
      </c>
    </row>
    <row r="109" spans="1:13">
      <c r="A109" s="352">
        <v>99</v>
      </c>
      <c r="B109" s="373" t="s">
        <v>83</v>
      </c>
      <c r="C109" s="366">
        <v>296.64999999999998</v>
      </c>
      <c r="D109" s="367">
        <v>297.45</v>
      </c>
      <c r="E109" s="367">
        <v>293.89999999999998</v>
      </c>
      <c r="F109" s="367">
        <v>291.14999999999998</v>
      </c>
      <c r="G109" s="367">
        <v>287.59999999999997</v>
      </c>
      <c r="H109" s="367">
        <v>300.2</v>
      </c>
      <c r="I109" s="367">
        <v>303.75000000000006</v>
      </c>
      <c r="J109" s="367">
        <v>306.5</v>
      </c>
      <c r="K109" s="365">
        <v>301</v>
      </c>
      <c r="L109" s="365">
        <v>294.7</v>
      </c>
      <c r="M109" s="365">
        <v>9.0383399999999998</v>
      </c>
    </row>
    <row r="110" spans="1:13">
      <c r="A110" s="352">
        <v>100</v>
      </c>
      <c r="B110" s="365" t="s">
        <v>84</v>
      </c>
      <c r="C110" s="366">
        <v>462.5</v>
      </c>
      <c r="D110" s="367">
        <v>464.61666666666662</v>
      </c>
      <c r="E110" s="367">
        <v>459.13333333333321</v>
      </c>
      <c r="F110" s="367">
        <v>455.76666666666659</v>
      </c>
      <c r="G110" s="367">
        <v>450.28333333333319</v>
      </c>
      <c r="H110" s="367">
        <v>467.98333333333323</v>
      </c>
      <c r="I110" s="367">
        <v>473.4666666666667</v>
      </c>
      <c r="J110" s="367">
        <v>476.83333333333326</v>
      </c>
      <c r="K110" s="365">
        <v>470.1</v>
      </c>
      <c r="L110" s="365">
        <v>461.25</v>
      </c>
      <c r="M110" s="365">
        <v>43.000749999999996</v>
      </c>
    </row>
    <row r="111" spans="1:13">
      <c r="A111" s="352">
        <v>101</v>
      </c>
      <c r="B111" s="365" t="s">
        <v>238</v>
      </c>
      <c r="C111" s="366">
        <v>213.35</v>
      </c>
      <c r="D111" s="367">
        <v>212.63333333333335</v>
      </c>
      <c r="E111" s="367">
        <v>210.76666666666671</v>
      </c>
      <c r="F111" s="367">
        <v>208.18333333333337</v>
      </c>
      <c r="G111" s="367">
        <v>206.31666666666672</v>
      </c>
      <c r="H111" s="367">
        <v>215.2166666666667</v>
      </c>
      <c r="I111" s="367">
        <v>217.08333333333331</v>
      </c>
      <c r="J111" s="367">
        <v>219.66666666666669</v>
      </c>
      <c r="K111" s="365">
        <v>214.5</v>
      </c>
      <c r="L111" s="365">
        <v>210.05</v>
      </c>
      <c r="M111" s="365">
        <v>4.3799799999999998</v>
      </c>
    </row>
    <row r="112" spans="1:13">
      <c r="A112" s="352">
        <v>102</v>
      </c>
      <c r="B112" s="365" t="s">
        <v>85</v>
      </c>
      <c r="C112" s="366">
        <v>209.25</v>
      </c>
      <c r="D112" s="367">
        <v>211.11666666666667</v>
      </c>
      <c r="E112" s="367">
        <v>206.23333333333335</v>
      </c>
      <c r="F112" s="367">
        <v>203.21666666666667</v>
      </c>
      <c r="G112" s="367">
        <v>198.33333333333334</v>
      </c>
      <c r="H112" s="367">
        <v>214.13333333333335</v>
      </c>
      <c r="I112" s="367">
        <v>219.01666666666668</v>
      </c>
      <c r="J112" s="367">
        <v>222.03333333333336</v>
      </c>
      <c r="K112" s="365">
        <v>216</v>
      </c>
      <c r="L112" s="365">
        <v>208.1</v>
      </c>
      <c r="M112" s="365">
        <v>63.247779999999999</v>
      </c>
    </row>
    <row r="113" spans="1:13">
      <c r="A113" s="352">
        <v>103</v>
      </c>
      <c r="B113" s="365" t="s">
        <v>352</v>
      </c>
      <c r="C113" s="366">
        <v>395.55</v>
      </c>
      <c r="D113" s="367">
        <v>398.93333333333334</v>
      </c>
      <c r="E113" s="367">
        <v>387.86666666666667</v>
      </c>
      <c r="F113" s="367">
        <v>380.18333333333334</v>
      </c>
      <c r="G113" s="367">
        <v>369.11666666666667</v>
      </c>
      <c r="H113" s="367">
        <v>406.61666666666667</v>
      </c>
      <c r="I113" s="367">
        <v>417.68333333333339</v>
      </c>
      <c r="J113" s="367">
        <v>425.36666666666667</v>
      </c>
      <c r="K113" s="365">
        <v>410</v>
      </c>
      <c r="L113" s="365">
        <v>391.25</v>
      </c>
      <c r="M113" s="365">
        <v>1.4184399999999999</v>
      </c>
    </row>
    <row r="114" spans="1:13">
      <c r="A114" s="352">
        <v>104</v>
      </c>
      <c r="B114" s="365" t="s">
        <v>353</v>
      </c>
      <c r="C114" s="366">
        <v>40.799999999999997</v>
      </c>
      <c r="D114" s="367">
        <v>39.9</v>
      </c>
      <c r="E114" s="367">
        <v>39</v>
      </c>
      <c r="F114" s="367">
        <v>37.200000000000003</v>
      </c>
      <c r="G114" s="367">
        <v>36.300000000000004</v>
      </c>
      <c r="H114" s="367">
        <v>41.699999999999996</v>
      </c>
      <c r="I114" s="367">
        <v>42.599999999999987</v>
      </c>
      <c r="J114" s="367">
        <v>44.399999999999991</v>
      </c>
      <c r="K114" s="365">
        <v>40.799999999999997</v>
      </c>
      <c r="L114" s="365">
        <v>38.1</v>
      </c>
      <c r="M114" s="365">
        <v>18.597100000000001</v>
      </c>
    </row>
    <row r="115" spans="1:13">
      <c r="A115" s="352">
        <v>105</v>
      </c>
      <c r="B115" s="365" t="s">
        <v>86</v>
      </c>
      <c r="C115" s="366">
        <v>1579.65</v>
      </c>
      <c r="D115" s="367">
        <v>1594.75</v>
      </c>
      <c r="E115" s="367">
        <v>1546.9</v>
      </c>
      <c r="F115" s="367">
        <v>1514.15</v>
      </c>
      <c r="G115" s="367">
        <v>1466.3000000000002</v>
      </c>
      <c r="H115" s="367">
        <v>1627.5</v>
      </c>
      <c r="I115" s="367">
        <v>1675.35</v>
      </c>
      <c r="J115" s="367">
        <v>1708.1</v>
      </c>
      <c r="K115" s="365">
        <v>1642.6</v>
      </c>
      <c r="L115" s="365">
        <v>1562</v>
      </c>
      <c r="M115" s="365">
        <v>28.298100000000002</v>
      </c>
    </row>
    <row r="116" spans="1:13">
      <c r="A116" s="352">
        <v>106</v>
      </c>
      <c r="B116" s="365" t="s">
        <v>87</v>
      </c>
      <c r="C116" s="366">
        <v>570.9</v>
      </c>
      <c r="D116" s="367">
        <v>574.36666666666667</v>
      </c>
      <c r="E116" s="367">
        <v>564.58333333333337</v>
      </c>
      <c r="F116" s="367">
        <v>558.26666666666665</v>
      </c>
      <c r="G116" s="367">
        <v>548.48333333333335</v>
      </c>
      <c r="H116" s="367">
        <v>580.68333333333339</v>
      </c>
      <c r="I116" s="367">
        <v>590.4666666666667</v>
      </c>
      <c r="J116" s="367">
        <v>596.78333333333342</v>
      </c>
      <c r="K116" s="365">
        <v>584.15</v>
      </c>
      <c r="L116" s="365">
        <v>568.04999999999995</v>
      </c>
      <c r="M116" s="365">
        <v>12.152100000000001</v>
      </c>
    </row>
    <row r="117" spans="1:13">
      <c r="A117" s="352">
        <v>107</v>
      </c>
      <c r="B117" s="365" t="s">
        <v>239</v>
      </c>
      <c r="C117" s="366">
        <v>469.7</v>
      </c>
      <c r="D117" s="367">
        <v>470.15000000000003</v>
      </c>
      <c r="E117" s="367">
        <v>466.30000000000007</v>
      </c>
      <c r="F117" s="367">
        <v>462.90000000000003</v>
      </c>
      <c r="G117" s="367">
        <v>459.05000000000007</v>
      </c>
      <c r="H117" s="367">
        <v>473.55000000000007</v>
      </c>
      <c r="I117" s="367">
        <v>477.40000000000009</v>
      </c>
      <c r="J117" s="367">
        <v>480.80000000000007</v>
      </c>
      <c r="K117" s="365">
        <v>474</v>
      </c>
      <c r="L117" s="365">
        <v>466.75</v>
      </c>
      <c r="M117" s="365">
        <v>0.72309000000000001</v>
      </c>
    </row>
    <row r="118" spans="1:13">
      <c r="A118" s="352">
        <v>108</v>
      </c>
      <c r="B118" s="365" t="s">
        <v>354</v>
      </c>
      <c r="C118" s="366">
        <v>17.100000000000001</v>
      </c>
      <c r="D118" s="367">
        <v>17.333333333333332</v>
      </c>
      <c r="E118" s="367">
        <v>16.766666666666666</v>
      </c>
      <c r="F118" s="367">
        <v>16.433333333333334</v>
      </c>
      <c r="G118" s="367">
        <v>15.866666666666667</v>
      </c>
      <c r="H118" s="367">
        <v>17.666666666666664</v>
      </c>
      <c r="I118" s="367">
        <v>18.233333333333334</v>
      </c>
      <c r="J118" s="367">
        <v>18.566666666666663</v>
      </c>
      <c r="K118" s="365">
        <v>17.899999999999999</v>
      </c>
      <c r="L118" s="365">
        <v>17</v>
      </c>
      <c r="M118" s="365">
        <v>3.2621600000000002</v>
      </c>
    </row>
    <row r="119" spans="1:13">
      <c r="A119" s="352">
        <v>109</v>
      </c>
      <c r="B119" s="365" t="s">
        <v>355</v>
      </c>
      <c r="C119" s="366">
        <v>1.55</v>
      </c>
      <c r="D119" s="367">
        <v>1.5166666666666666</v>
      </c>
      <c r="E119" s="367">
        <v>1.4833333333333332</v>
      </c>
      <c r="F119" s="367">
        <v>1.4166666666666665</v>
      </c>
      <c r="G119" s="367">
        <v>1.3833333333333331</v>
      </c>
      <c r="H119" s="367">
        <v>1.5833333333333333</v>
      </c>
      <c r="I119" s="367">
        <v>1.6166666666666665</v>
      </c>
      <c r="J119" s="367">
        <v>1.6833333333333333</v>
      </c>
      <c r="K119" s="365">
        <v>1.55</v>
      </c>
      <c r="L119" s="365">
        <v>1.45</v>
      </c>
      <c r="M119" s="365">
        <v>58.473909999999997</v>
      </c>
    </row>
    <row r="120" spans="1:13">
      <c r="A120" s="352">
        <v>110</v>
      </c>
      <c r="B120" s="365" t="s">
        <v>356</v>
      </c>
      <c r="C120" s="366">
        <v>682.05</v>
      </c>
      <c r="D120" s="367">
        <v>687.41666666666663</v>
      </c>
      <c r="E120" s="367">
        <v>665.83333333333326</v>
      </c>
      <c r="F120" s="367">
        <v>649.61666666666667</v>
      </c>
      <c r="G120" s="367">
        <v>628.0333333333333</v>
      </c>
      <c r="H120" s="367">
        <v>703.63333333333321</v>
      </c>
      <c r="I120" s="367">
        <v>725.21666666666647</v>
      </c>
      <c r="J120" s="367">
        <v>741.43333333333317</v>
      </c>
      <c r="K120" s="365">
        <v>709</v>
      </c>
      <c r="L120" s="365">
        <v>671.2</v>
      </c>
      <c r="M120" s="365">
        <v>0.48531999999999997</v>
      </c>
    </row>
    <row r="121" spans="1:13">
      <c r="A121" s="352">
        <v>111</v>
      </c>
      <c r="B121" s="365" t="s">
        <v>240</v>
      </c>
      <c r="C121" s="366">
        <v>257.55</v>
      </c>
      <c r="D121" s="367">
        <v>257.66666666666669</v>
      </c>
      <c r="E121" s="367">
        <v>253.98333333333335</v>
      </c>
      <c r="F121" s="367">
        <v>250.41666666666666</v>
      </c>
      <c r="G121" s="367">
        <v>246.73333333333332</v>
      </c>
      <c r="H121" s="367">
        <v>261.23333333333335</v>
      </c>
      <c r="I121" s="367">
        <v>264.91666666666663</v>
      </c>
      <c r="J121" s="367">
        <v>268.48333333333341</v>
      </c>
      <c r="K121" s="365">
        <v>261.35000000000002</v>
      </c>
      <c r="L121" s="365">
        <v>254.1</v>
      </c>
      <c r="M121" s="365">
        <v>3.9329000000000001</v>
      </c>
    </row>
    <row r="122" spans="1:13">
      <c r="A122" s="352">
        <v>112</v>
      </c>
      <c r="B122" s="365" t="s">
        <v>88</v>
      </c>
      <c r="C122" s="366">
        <v>556.9</v>
      </c>
      <c r="D122" s="367">
        <v>555.88333333333333</v>
      </c>
      <c r="E122" s="367">
        <v>549.01666666666665</v>
      </c>
      <c r="F122" s="367">
        <v>541.13333333333333</v>
      </c>
      <c r="G122" s="367">
        <v>534.26666666666665</v>
      </c>
      <c r="H122" s="367">
        <v>563.76666666666665</v>
      </c>
      <c r="I122" s="367">
        <v>570.63333333333321</v>
      </c>
      <c r="J122" s="367">
        <v>578.51666666666665</v>
      </c>
      <c r="K122" s="365">
        <v>562.75</v>
      </c>
      <c r="L122" s="365">
        <v>548</v>
      </c>
      <c r="M122" s="365">
        <v>5.0726699999999996</v>
      </c>
    </row>
    <row r="123" spans="1:13">
      <c r="A123" s="352">
        <v>113</v>
      </c>
      <c r="B123" s="365" t="s">
        <v>357</v>
      </c>
      <c r="C123" s="366">
        <v>391.55</v>
      </c>
      <c r="D123" s="367">
        <v>391</v>
      </c>
      <c r="E123" s="367">
        <v>389</v>
      </c>
      <c r="F123" s="367">
        <v>386.45</v>
      </c>
      <c r="G123" s="367">
        <v>384.45</v>
      </c>
      <c r="H123" s="367">
        <v>393.55</v>
      </c>
      <c r="I123" s="367">
        <v>395.55</v>
      </c>
      <c r="J123" s="367">
        <v>398.1</v>
      </c>
      <c r="K123" s="365">
        <v>393</v>
      </c>
      <c r="L123" s="365">
        <v>388.45</v>
      </c>
      <c r="M123" s="365">
        <v>0.80625999999999998</v>
      </c>
    </row>
    <row r="124" spans="1:13">
      <c r="A124" s="352">
        <v>114</v>
      </c>
      <c r="B124" s="365" t="s">
        <v>358</v>
      </c>
      <c r="C124" s="366">
        <v>146.55000000000001</v>
      </c>
      <c r="D124" s="367">
        <v>148.33333333333334</v>
      </c>
      <c r="E124" s="367">
        <v>143.66666666666669</v>
      </c>
      <c r="F124" s="367">
        <v>140.78333333333333</v>
      </c>
      <c r="G124" s="367">
        <v>136.11666666666667</v>
      </c>
      <c r="H124" s="367">
        <v>151.2166666666667</v>
      </c>
      <c r="I124" s="367">
        <v>155.88333333333338</v>
      </c>
      <c r="J124" s="367">
        <v>158.76666666666671</v>
      </c>
      <c r="K124" s="365">
        <v>153</v>
      </c>
      <c r="L124" s="365">
        <v>145.44999999999999</v>
      </c>
      <c r="M124" s="365">
        <v>0.11878</v>
      </c>
    </row>
    <row r="125" spans="1:13">
      <c r="A125" s="352">
        <v>115</v>
      </c>
      <c r="B125" s="365" t="s">
        <v>359</v>
      </c>
      <c r="C125" s="366">
        <v>183.85</v>
      </c>
      <c r="D125" s="367">
        <v>183.79999999999998</v>
      </c>
      <c r="E125" s="367">
        <v>182.89999999999998</v>
      </c>
      <c r="F125" s="367">
        <v>181.95</v>
      </c>
      <c r="G125" s="367">
        <v>181.04999999999998</v>
      </c>
      <c r="H125" s="367">
        <v>184.74999999999997</v>
      </c>
      <c r="I125" s="367">
        <v>185.65</v>
      </c>
      <c r="J125" s="367">
        <v>186.59999999999997</v>
      </c>
      <c r="K125" s="365">
        <v>184.7</v>
      </c>
      <c r="L125" s="365">
        <v>182.85</v>
      </c>
      <c r="M125" s="365">
        <v>4.0807799999999999</v>
      </c>
    </row>
    <row r="126" spans="1:13">
      <c r="A126" s="352">
        <v>116</v>
      </c>
      <c r="B126" s="365" t="s">
        <v>360</v>
      </c>
      <c r="C126" s="366">
        <v>337.45</v>
      </c>
      <c r="D126" s="367">
        <v>343.40000000000003</v>
      </c>
      <c r="E126" s="367">
        <v>329.05000000000007</v>
      </c>
      <c r="F126" s="367">
        <v>320.65000000000003</v>
      </c>
      <c r="G126" s="367">
        <v>306.30000000000007</v>
      </c>
      <c r="H126" s="367">
        <v>351.80000000000007</v>
      </c>
      <c r="I126" s="367">
        <v>366.15000000000009</v>
      </c>
      <c r="J126" s="367">
        <v>374.55000000000007</v>
      </c>
      <c r="K126" s="365">
        <v>357.75</v>
      </c>
      <c r="L126" s="365">
        <v>335</v>
      </c>
      <c r="M126" s="365">
        <v>1.59253</v>
      </c>
    </row>
    <row r="127" spans="1:13">
      <c r="A127" s="352">
        <v>117</v>
      </c>
      <c r="B127" s="365" t="s">
        <v>94</v>
      </c>
      <c r="C127" s="366">
        <v>203.1</v>
      </c>
      <c r="D127" s="367">
        <v>202.95000000000002</v>
      </c>
      <c r="E127" s="367">
        <v>196.15000000000003</v>
      </c>
      <c r="F127" s="367">
        <v>189.20000000000002</v>
      </c>
      <c r="G127" s="367">
        <v>182.40000000000003</v>
      </c>
      <c r="H127" s="367">
        <v>209.90000000000003</v>
      </c>
      <c r="I127" s="367">
        <v>216.70000000000005</v>
      </c>
      <c r="J127" s="367">
        <v>223.65000000000003</v>
      </c>
      <c r="K127" s="365">
        <v>209.75</v>
      </c>
      <c r="L127" s="365">
        <v>196</v>
      </c>
      <c r="M127" s="365">
        <v>456.66494999999998</v>
      </c>
    </row>
    <row r="128" spans="1:13">
      <c r="A128" s="352">
        <v>118</v>
      </c>
      <c r="B128" s="365" t="s">
        <v>89</v>
      </c>
      <c r="C128" s="366">
        <v>473.65</v>
      </c>
      <c r="D128" s="367">
        <v>476.51666666666671</v>
      </c>
      <c r="E128" s="367">
        <v>468.73333333333341</v>
      </c>
      <c r="F128" s="367">
        <v>463.81666666666672</v>
      </c>
      <c r="G128" s="367">
        <v>456.03333333333342</v>
      </c>
      <c r="H128" s="367">
        <v>481.43333333333339</v>
      </c>
      <c r="I128" s="367">
        <v>489.2166666666667</v>
      </c>
      <c r="J128" s="367">
        <v>494.13333333333338</v>
      </c>
      <c r="K128" s="365">
        <v>484.3</v>
      </c>
      <c r="L128" s="365">
        <v>471.6</v>
      </c>
      <c r="M128" s="365">
        <v>15.61299</v>
      </c>
    </row>
    <row r="129" spans="1:13">
      <c r="A129" s="352">
        <v>119</v>
      </c>
      <c r="B129" s="365" t="s">
        <v>241</v>
      </c>
      <c r="C129" s="366">
        <v>820.05</v>
      </c>
      <c r="D129" s="367">
        <v>824.41666666666663</v>
      </c>
      <c r="E129" s="367">
        <v>811.83333333333326</v>
      </c>
      <c r="F129" s="367">
        <v>803.61666666666667</v>
      </c>
      <c r="G129" s="367">
        <v>791.0333333333333</v>
      </c>
      <c r="H129" s="367">
        <v>832.63333333333321</v>
      </c>
      <c r="I129" s="367">
        <v>845.21666666666647</v>
      </c>
      <c r="J129" s="367">
        <v>853.43333333333317</v>
      </c>
      <c r="K129" s="365">
        <v>837</v>
      </c>
      <c r="L129" s="365">
        <v>816.2</v>
      </c>
      <c r="M129" s="365">
        <v>1.1776800000000001</v>
      </c>
    </row>
    <row r="130" spans="1:13">
      <c r="A130" s="352">
        <v>120</v>
      </c>
      <c r="B130" s="365" t="s">
        <v>361</v>
      </c>
      <c r="C130" s="366">
        <v>352.45</v>
      </c>
      <c r="D130" s="367">
        <v>355.7833333333333</v>
      </c>
      <c r="E130" s="367">
        <v>346.66666666666663</v>
      </c>
      <c r="F130" s="367">
        <v>340.88333333333333</v>
      </c>
      <c r="G130" s="367">
        <v>331.76666666666665</v>
      </c>
      <c r="H130" s="367">
        <v>361.56666666666661</v>
      </c>
      <c r="I130" s="367">
        <v>370.68333333333328</v>
      </c>
      <c r="J130" s="367">
        <v>376.46666666666658</v>
      </c>
      <c r="K130" s="365">
        <v>364.9</v>
      </c>
      <c r="L130" s="365">
        <v>350</v>
      </c>
      <c r="M130" s="365">
        <v>4.0470300000000003</v>
      </c>
    </row>
    <row r="131" spans="1:13">
      <c r="A131" s="352">
        <v>121</v>
      </c>
      <c r="B131" s="365" t="s">
        <v>362</v>
      </c>
      <c r="C131" s="366">
        <v>195.25</v>
      </c>
      <c r="D131" s="367">
        <v>197.11666666666667</v>
      </c>
      <c r="E131" s="367">
        <v>192.23333333333335</v>
      </c>
      <c r="F131" s="367">
        <v>189.21666666666667</v>
      </c>
      <c r="G131" s="367">
        <v>184.33333333333334</v>
      </c>
      <c r="H131" s="367">
        <v>200.13333333333335</v>
      </c>
      <c r="I131" s="367">
        <v>205.01666666666668</v>
      </c>
      <c r="J131" s="367">
        <v>208.03333333333336</v>
      </c>
      <c r="K131" s="365">
        <v>202</v>
      </c>
      <c r="L131" s="365">
        <v>194.1</v>
      </c>
      <c r="M131" s="365">
        <v>6.3473199999999999</v>
      </c>
    </row>
    <row r="132" spans="1:13">
      <c r="A132" s="352">
        <v>122</v>
      </c>
      <c r="B132" s="365" t="s">
        <v>363</v>
      </c>
      <c r="C132" s="366">
        <v>44.4</v>
      </c>
      <c r="D132" s="367">
        <v>43.333333333333336</v>
      </c>
      <c r="E132" s="367">
        <v>42.166666666666671</v>
      </c>
      <c r="F132" s="367">
        <v>39.933333333333337</v>
      </c>
      <c r="G132" s="367">
        <v>38.766666666666673</v>
      </c>
      <c r="H132" s="367">
        <v>45.56666666666667</v>
      </c>
      <c r="I132" s="367">
        <v>46.733333333333341</v>
      </c>
      <c r="J132" s="367">
        <v>48.966666666666669</v>
      </c>
      <c r="K132" s="365">
        <v>44.5</v>
      </c>
      <c r="L132" s="365">
        <v>41.1</v>
      </c>
      <c r="M132" s="365">
        <v>0.7137</v>
      </c>
    </row>
    <row r="133" spans="1:13">
      <c r="A133" s="352">
        <v>123</v>
      </c>
      <c r="B133" s="365" t="s">
        <v>364</v>
      </c>
      <c r="C133" s="366">
        <v>23.3</v>
      </c>
      <c r="D133" s="367">
        <v>22.75</v>
      </c>
      <c r="E133" s="367">
        <v>22.2</v>
      </c>
      <c r="F133" s="367">
        <v>21.099999999999998</v>
      </c>
      <c r="G133" s="367">
        <v>20.549999999999997</v>
      </c>
      <c r="H133" s="367">
        <v>23.85</v>
      </c>
      <c r="I133" s="367">
        <v>24.4</v>
      </c>
      <c r="J133" s="367">
        <v>25.500000000000004</v>
      </c>
      <c r="K133" s="365">
        <v>23.3</v>
      </c>
      <c r="L133" s="365">
        <v>21.65</v>
      </c>
      <c r="M133" s="365">
        <v>28.33541</v>
      </c>
    </row>
    <row r="134" spans="1:13">
      <c r="A134" s="352">
        <v>124</v>
      </c>
      <c r="B134" s="365" t="s">
        <v>365</v>
      </c>
      <c r="C134" s="366">
        <v>407.25</v>
      </c>
      <c r="D134" s="367">
        <v>411.31666666666666</v>
      </c>
      <c r="E134" s="367">
        <v>399.93333333333334</v>
      </c>
      <c r="F134" s="367">
        <v>392.61666666666667</v>
      </c>
      <c r="G134" s="367">
        <v>381.23333333333335</v>
      </c>
      <c r="H134" s="367">
        <v>418.63333333333333</v>
      </c>
      <c r="I134" s="367">
        <v>430.01666666666665</v>
      </c>
      <c r="J134" s="367">
        <v>437.33333333333331</v>
      </c>
      <c r="K134" s="365">
        <v>422.7</v>
      </c>
      <c r="L134" s="365">
        <v>404</v>
      </c>
      <c r="M134" s="365">
        <v>2.2934299999999999</v>
      </c>
    </row>
    <row r="135" spans="1:13">
      <c r="A135" s="352">
        <v>125</v>
      </c>
      <c r="B135" s="365" t="s">
        <v>91</v>
      </c>
      <c r="C135" s="366">
        <v>13.7</v>
      </c>
      <c r="D135" s="367">
        <v>14</v>
      </c>
      <c r="E135" s="367">
        <v>13.25</v>
      </c>
      <c r="F135" s="367">
        <v>12.8</v>
      </c>
      <c r="G135" s="367">
        <v>12.05</v>
      </c>
      <c r="H135" s="367">
        <v>14.45</v>
      </c>
      <c r="I135" s="367">
        <v>15.2</v>
      </c>
      <c r="J135" s="367">
        <v>15.649999999999999</v>
      </c>
      <c r="K135" s="365">
        <v>14.75</v>
      </c>
      <c r="L135" s="365">
        <v>13.55</v>
      </c>
      <c r="M135" s="365">
        <v>383.57137</v>
      </c>
    </row>
    <row r="136" spans="1:13">
      <c r="A136" s="352">
        <v>126</v>
      </c>
      <c r="B136" s="365" t="s">
        <v>366</v>
      </c>
      <c r="C136" s="366">
        <v>122.9</v>
      </c>
      <c r="D136" s="367">
        <v>124.09999999999998</v>
      </c>
      <c r="E136" s="367">
        <v>120.89999999999996</v>
      </c>
      <c r="F136" s="367">
        <v>118.89999999999998</v>
      </c>
      <c r="G136" s="367">
        <v>115.69999999999996</v>
      </c>
      <c r="H136" s="367">
        <v>126.09999999999997</v>
      </c>
      <c r="I136" s="367">
        <v>129.29999999999998</v>
      </c>
      <c r="J136" s="367">
        <v>131.29999999999995</v>
      </c>
      <c r="K136" s="365">
        <v>127.3</v>
      </c>
      <c r="L136" s="365">
        <v>122.1</v>
      </c>
      <c r="M136" s="365">
        <v>2.6825299999999999</v>
      </c>
    </row>
    <row r="137" spans="1:13">
      <c r="A137" s="352">
        <v>127</v>
      </c>
      <c r="B137" s="365" t="s">
        <v>92</v>
      </c>
      <c r="C137" s="366">
        <v>1699.95</v>
      </c>
      <c r="D137" s="367">
        <v>1707.5833333333333</v>
      </c>
      <c r="E137" s="367">
        <v>1687.3666666666666</v>
      </c>
      <c r="F137" s="367">
        <v>1674.7833333333333</v>
      </c>
      <c r="G137" s="367">
        <v>1654.5666666666666</v>
      </c>
      <c r="H137" s="367">
        <v>1720.1666666666665</v>
      </c>
      <c r="I137" s="367">
        <v>1740.3833333333332</v>
      </c>
      <c r="J137" s="367">
        <v>1752.9666666666665</v>
      </c>
      <c r="K137" s="365">
        <v>1727.8</v>
      </c>
      <c r="L137" s="365">
        <v>1695</v>
      </c>
      <c r="M137" s="365">
        <v>4.6986699999999999</v>
      </c>
    </row>
    <row r="138" spans="1:13">
      <c r="A138" s="352">
        <v>128</v>
      </c>
      <c r="B138" s="365" t="s">
        <v>367</v>
      </c>
      <c r="C138" s="366">
        <v>2729.1</v>
      </c>
      <c r="D138" s="367">
        <v>2739.3666666666668</v>
      </c>
      <c r="E138" s="367">
        <v>2690.7333333333336</v>
      </c>
      <c r="F138" s="367">
        <v>2652.3666666666668</v>
      </c>
      <c r="G138" s="367">
        <v>2603.7333333333336</v>
      </c>
      <c r="H138" s="367">
        <v>2777.7333333333336</v>
      </c>
      <c r="I138" s="367">
        <v>2826.3666666666668</v>
      </c>
      <c r="J138" s="367">
        <v>2864.7333333333336</v>
      </c>
      <c r="K138" s="365">
        <v>2788</v>
      </c>
      <c r="L138" s="365">
        <v>2701</v>
      </c>
      <c r="M138" s="365">
        <v>9.3359999999999999E-2</v>
      </c>
    </row>
    <row r="139" spans="1:13">
      <c r="A139" s="352">
        <v>129</v>
      </c>
      <c r="B139" s="365" t="s">
        <v>368</v>
      </c>
      <c r="C139" s="366">
        <v>1452.9</v>
      </c>
      <c r="D139" s="367">
        <v>1471.1000000000001</v>
      </c>
      <c r="E139" s="367">
        <v>1422.2000000000003</v>
      </c>
      <c r="F139" s="367">
        <v>1391.5000000000002</v>
      </c>
      <c r="G139" s="367">
        <v>1342.6000000000004</v>
      </c>
      <c r="H139" s="367">
        <v>1501.8000000000002</v>
      </c>
      <c r="I139" s="367">
        <v>1550.7000000000003</v>
      </c>
      <c r="J139" s="367">
        <v>1581.4</v>
      </c>
      <c r="K139" s="365">
        <v>1520</v>
      </c>
      <c r="L139" s="365">
        <v>1440.4</v>
      </c>
      <c r="M139" s="365">
        <v>3.7763</v>
      </c>
    </row>
    <row r="140" spans="1:13">
      <c r="A140" s="352">
        <v>130</v>
      </c>
      <c r="B140" s="365" t="s">
        <v>95</v>
      </c>
      <c r="C140" s="366">
        <v>2822.1</v>
      </c>
      <c r="D140" s="367">
        <v>2831.4666666666672</v>
      </c>
      <c r="E140" s="367">
        <v>2802.9333333333343</v>
      </c>
      <c r="F140" s="367">
        <v>2783.7666666666673</v>
      </c>
      <c r="G140" s="367">
        <v>2755.2333333333345</v>
      </c>
      <c r="H140" s="367">
        <v>2850.6333333333341</v>
      </c>
      <c r="I140" s="367">
        <v>2879.166666666667</v>
      </c>
      <c r="J140" s="367">
        <v>2898.3333333333339</v>
      </c>
      <c r="K140" s="365">
        <v>2860</v>
      </c>
      <c r="L140" s="365">
        <v>2812.3</v>
      </c>
      <c r="M140" s="365">
        <v>3.1898599999999999</v>
      </c>
    </row>
    <row r="141" spans="1:13">
      <c r="A141" s="352">
        <v>131</v>
      </c>
      <c r="B141" s="365" t="s">
        <v>369</v>
      </c>
      <c r="C141" s="366">
        <v>165.1</v>
      </c>
      <c r="D141" s="367">
        <v>166.45000000000002</v>
      </c>
      <c r="E141" s="367">
        <v>163.00000000000003</v>
      </c>
      <c r="F141" s="367">
        <v>160.9</v>
      </c>
      <c r="G141" s="367">
        <v>157.45000000000002</v>
      </c>
      <c r="H141" s="367">
        <v>168.55000000000004</v>
      </c>
      <c r="I141" s="367">
        <v>172.00000000000003</v>
      </c>
      <c r="J141" s="367">
        <v>174.10000000000005</v>
      </c>
      <c r="K141" s="365">
        <v>169.9</v>
      </c>
      <c r="L141" s="365">
        <v>164.35</v>
      </c>
      <c r="M141" s="365">
        <v>1.7267699999999999</v>
      </c>
    </row>
    <row r="142" spans="1:13">
      <c r="A142" s="352">
        <v>132</v>
      </c>
      <c r="B142" s="365" t="s">
        <v>370</v>
      </c>
      <c r="C142" s="366">
        <v>157.05000000000001</v>
      </c>
      <c r="D142" s="367">
        <v>157.38333333333333</v>
      </c>
      <c r="E142" s="367">
        <v>155.76666666666665</v>
      </c>
      <c r="F142" s="367">
        <v>154.48333333333332</v>
      </c>
      <c r="G142" s="367">
        <v>152.86666666666665</v>
      </c>
      <c r="H142" s="367">
        <v>158.66666666666666</v>
      </c>
      <c r="I142" s="367">
        <v>160.28333333333333</v>
      </c>
      <c r="J142" s="367">
        <v>161.56666666666666</v>
      </c>
      <c r="K142" s="365">
        <v>159</v>
      </c>
      <c r="L142" s="365">
        <v>156.1</v>
      </c>
      <c r="M142" s="365">
        <v>0.52214000000000005</v>
      </c>
    </row>
    <row r="143" spans="1:13">
      <c r="A143" s="352">
        <v>133</v>
      </c>
      <c r="B143" s="365" t="s">
        <v>242</v>
      </c>
      <c r="C143" s="366">
        <v>110.85</v>
      </c>
      <c r="D143" s="367">
        <v>110.84999999999998</v>
      </c>
      <c r="E143" s="367">
        <v>110.84999999999997</v>
      </c>
      <c r="F143" s="367">
        <v>110.84999999999998</v>
      </c>
      <c r="G143" s="367">
        <v>110.84999999999997</v>
      </c>
      <c r="H143" s="367">
        <v>110.84999999999997</v>
      </c>
      <c r="I143" s="367">
        <v>110.85</v>
      </c>
      <c r="J143" s="367">
        <v>110.84999999999997</v>
      </c>
      <c r="K143" s="365">
        <v>110.85</v>
      </c>
      <c r="L143" s="365">
        <v>110.85</v>
      </c>
      <c r="M143" s="365">
        <v>1.96976</v>
      </c>
    </row>
    <row r="144" spans="1:13">
      <c r="A144" s="352">
        <v>134</v>
      </c>
      <c r="B144" s="365" t="s">
        <v>96</v>
      </c>
      <c r="C144" s="366">
        <v>21689.65</v>
      </c>
      <c r="D144" s="367">
        <v>21648.45</v>
      </c>
      <c r="E144" s="367">
        <v>21241.200000000001</v>
      </c>
      <c r="F144" s="367">
        <v>20792.75</v>
      </c>
      <c r="G144" s="367">
        <v>20385.5</v>
      </c>
      <c r="H144" s="367">
        <v>22096.9</v>
      </c>
      <c r="I144" s="367">
        <v>22504.15</v>
      </c>
      <c r="J144" s="367">
        <v>22952.600000000002</v>
      </c>
      <c r="K144" s="365">
        <v>22055.7</v>
      </c>
      <c r="L144" s="365">
        <v>21200</v>
      </c>
      <c r="M144" s="365">
        <v>1.8741099999999999</v>
      </c>
    </row>
    <row r="145" spans="1:13">
      <c r="A145" s="352">
        <v>135</v>
      </c>
      <c r="B145" s="365" t="s">
        <v>371</v>
      </c>
      <c r="C145" s="366">
        <v>280.85000000000002</v>
      </c>
      <c r="D145" s="367">
        <v>280.28333333333336</v>
      </c>
      <c r="E145" s="367">
        <v>276.56666666666672</v>
      </c>
      <c r="F145" s="367">
        <v>272.28333333333336</v>
      </c>
      <c r="G145" s="367">
        <v>268.56666666666672</v>
      </c>
      <c r="H145" s="367">
        <v>284.56666666666672</v>
      </c>
      <c r="I145" s="367">
        <v>288.2833333333333</v>
      </c>
      <c r="J145" s="367">
        <v>292.56666666666672</v>
      </c>
      <c r="K145" s="365">
        <v>284</v>
      </c>
      <c r="L145" s="365">
        <v>276</v>
      </c>
      <c r="M145" s="365">
        <v>0.11309</v>
      </c>
    </row>
    <row r="146" spans="1:13">
      <c r="A146" s="352">
        <v>136</v>
      </c>
      <c r="B146" s="365" t="s">
        <v>243</v>
      </c>
      <c r="C146" s="366">
        <v>324.5</v>
      </c>
      <c r="D146" s="367">
        <v>324.51666666666665</v>
      </c>
      <c r="E146" s="367">
        <v>321.23333333333329</v>
      </c>
      <c r="F146" s="367">
        <v>317.96666666666664</v>
      </c>
      <c r="G146" s="367">
        <v>314.68333333333328</v>
      </c>
      <c r="H146" s="367">
        <v>327.7833333333333</v>
      </c>
      <c r="I146" s="367">
        <v>331.06666666666661</v>
      </c>
      <c r="J146" s="367">
        <v>334.33333333333331</v>
      </c>
      <c r="K146" s="365">
        <v>327.8</v>
      </c>
      <c r="L146" s="365">
        <v>321.25</v>
      </c>
      <c r="M146" s="365">
        <v>1.80342</v>
      </c>
    </row>
    <row r="147" spans="1:13">
      <c r="A147" s="352">
        <v>137</v>
      </c>
      <c r="B147" s="365" t="s">
        <v>244</v>
      </c>
      <c r="C147" s="366">
        <v>1095.9000000000001</v>
      </c>
      <c r="D147" s="367">
        <v>1103.7</v>
      </c>
      <c r="E147" s="367">
        <v>1082.2</v>
      </c>
      <c r="F147" s="367">
        <v>1068.5</v>
      </c>
      <c r="G147" s="367">
        <v>1047</v>
      </c>
      <c r="H147" s="367">
        <v>1117.4000000000001</v>
      </c>
      <c r="I147" s="367">
        <v>1138.9000000000001</v>
      </c>
      <c r="J147" s="367">
        <v>1152.6000000000001</v>
      </c>
      <c r="K147" s="365">
        <v>1125.2</v>
      </c>
      <c r="L147" s="365">
        <v>1090</v>
      </c>
      <c r="M147" s="365">
        <v>0.13055</v>
      </c>
    </row>
    <row r="148" spans="1:13">
      <c r="A148" s="352">
        <v>138</v>
      </c>
      <c r="B148" s="365" t="s">
        <v>245</v>
      </c>
      <c r="C148" s="366">
        <v>105.55</v>
      </c>
      <c r="D148" s="367">
        <v>107.96666666666665</v>
      </c>
      <c r="E148" s="367">
        <v>102.43333333333331</v>
      </c>
      <c r="F148" s="367">
        <v>99.316666666666649</v>
      </c>
      <c r="G148" s="367">
        <v>93.783333333333303</v>
      </c>
      <c r="H148" s="367">
        <v>111.08333333333331</v>
      </c>
      <c r="I148" s="367">
        <v>116.61666666666665</v>
      </c>
      <c r="J148" s="367">
        <v>119.73333333333332</v>
      </c>
      <c r="K148" s="365">
        <v>113.5</v>
      </c>
      <c r="L148" s="365">
        <v>104.85</v>
      </c>
      <c r="M148" s="365">
        <v>16.24492</v>
      </c>
    </row>
    <row r="149" spans="1:13">
      <c r="A149" s="352">
        <v>139</v>
      </c>
      <c r="B149" s="365" t="s">
        <v>97</v>
      </c>
      <c r="C149" s="366">
        <v>97.35</v>
      </c>
      <c r="D149" s="367">
        <v>97.683333333333337</v>
      </c>
      <c r="E149" s="367">
        <v>95.666666666666671</v>
      </c>
      <c r="F149" s="367">
        <v>93.983333333333334</v>
      </c>
      <c r="G149" s="367">
        <v>91.966666666666669</v>
      </c>
      <c r="H149" s="367">
        <v>99.366666666666674</v>
      </c>
      <c r="I149" s="367">
        <v>101.38333333333333</v>
      </c>
      <c r="J149" s="367">
        <v>103.06666666666668</v>
      </c>
      <c r="K149" s="365">
        <v>99.7</v>
      </c>
      <c r="L149" s="365">
        <v>96</v>
      </c>
      <c r="M149" s="365">
        <v>15.34083</v>
      </c>
    </row>
    <row r="150" spans="1:13">
      <c r="A150" s="352">
        <v>140</v>
      </c>
      <c r="B150" s="365" t="s">
        <v>372</v>
      </c>
      <c r="C150" s="366">
        <v>416.5</v>
      </c>
      <c r="D150" s="367">
        <v>419.5</v>
      </c>
      <c r="E150" s="367">
        <v>410.25</v>
      </c>
      <c r="F150" s="367">
        <v>404</v>
      </c>
      <c r="G150" s="367">
        <v>394.75</v>
      </c>
      <c r="H150" s="367">
        <v>425.75</v>
      </c>
      <c r="I150" s="367">
        <v>435</v>
      </c>
      <c r="J150" s="367">
        <v>441.25</v>
      </c>
      <c r="K150" s="365">
        <v>428.75</v>
      </c>
      <c r="L150" s="365">
        <v>413.25</v>
      </c>
      <c r="M150" s="365">
        <v>0.69674000000000003</v>
      </c>
    </row>
    <row r="151" spans="1:13">
      <c r="A151" s="352">
        <v>141</v>
      </c>
      <c r="B151" s="365" t="s">
        <v>98</v>
      </c>
      <c r="C151" s="366">
        <v>653.75</v>
      </c>
      <c r="D151" s="367">
        <v>653.91666666666663</v>
      </c>
      <c r="E151" s="367">
        <v>641.88333333333321</v>
      </c>
      <c r="F151" s="367">
        <v>630.01666666666654</v>
      </c>
      <c r="G151" s="367">
        <v>617.98333333333312</v>
      </c>
      <c r="H151" s="367">
        <v>665.7833333333333</v>
      </c>
      <c r="I151" s="367">
        <v>677.81666666666683</v>
      </c>
      <c r="J151" s="367">
        <v>689.68333333333339</v>
      </c>
      <c r="K151" s="365">
        <v>665.95</v>
      </c>
      <c r="L151" s="365">
        <v>642.04999999999995</v>
      </c>
      <c r="M151" s="365">
        <v>22.72682</v>
      </c>
    </row>
    <row r="152" spans="1:13">
      <c r="A152" s="352">
        <v>142</v>
      </c>
      <c r="B152" s="365" t="s">
        <v>373</v>
      </c>
      <c r="C152" s="366">
        <v>117.9</v>
      </c>
      <c r="D152" s="367">
        <v>117.78333333333335</v>
      </c>
      <c r="E152" s="367">
        <v>116.11666666666669</v>
      </c>
      <c r="F152" s="367">
        <v>114.33333333333334</v>
      </c>
      <c r="G152" s="367">
        <v>112.66666666666669</v>
      </c>
      <c r="H152" s="367">
        <v>119.56666666666669</v>
      </c>
      <c r="I152" s="367">
        <v>121.23333333333335</v>
      </c>
      <c r="J152" s="367">
        <v>123.01666666666669</v>
      </c>
      <c r="K152" s="365">
        <v>119.45</v>
      </c>
      <c r="L152" s="365">
        <v>116</v>
      </c>
      <c r="M152" s="365">
        <v>0.64004000000000005</v>
      </c>
    </row>
    <row r="153" spans="1:13">
      <c r="A153" s="352">
        <v>143</v>
      </c>
      <c r="B153" s="365" t="s">
        <v>99</v>
      </c>
      <c r="C153" s="366">
        <v>186.55</v>
      </c>
      <c r="D153" s="367">
        <v>187.93333333333331</v>
      </c>
      <c r="E153" s="367">
        <v>184.61666666666662</v>
      </c>
      <c r="F153" s="367">
        <v>182.68333333333331</v>
      </c>
      <c r="G153" s="367">
        <v>179.36666666666662</v>
      </c>
      <c r="H153" s="367">
        <v>189.86666666666662</v>
      </c>
      <c r="I153" s="367">
        <v>193.18333333333328</v>
      </c>
      <c r="J153" s="367">
        <v>195.11666666666662</v>
      </c>
      <c r="K153" s="365">
        <v>191.25</v>
      </c>
      <c r="L153" s="365">
        <v>186</v>
      </c>
      <c r="M153" s="365">
        <v>18.565940000000001</v>
      </c>
    </row>
    <row r="154" spans="1:13">
      <c r="A154" s="352">
        <v>144</v>
      </c>
      <c r="B154" s="365" t="s">
        <v>374</v>
      </c>
      <c r="C154" s="366">
        <v>177.95</v>
      </c>
      <c r="D154" s="367">
        <v>180.73333333333335</v>
      </c>
      <c r="E154" s="367">
        <v>174.4666666666667</v>
      </c>
      <c r="F154" s="367">
        <v>170.98333333333335</v>
      </c>
      <c r="G154" s="367">
        <v>164.7166666666667</v>
      </c>
      <c r="H154" s="367">
        <v>184.2166666666667</v>
      </c>
      <c r="I154" s="367">
        <v>190.48333333333335</v>
      </c>
      <c r="J154" s="367">
        <v>193.9666666666667</v>
      </c>
      <c r="K154" s="365">
        <v>187</v>
      </c>
      <c r="L154" s="365">
        <v>177.25</v>
      </c>
      <c r="M154" s="365">
        <v>0.62463999999999997</v>
      </c>
    </row>
    <row r="155" spans="1:13">
      <c r="A155" s="352">
        <v>145</v>
      </c>
      <c r="B155" s="365" t="s">
        <v>100</v>
      </c>
      <c r="C155" s="366">
        <v>82.15</v>
      </c>
      <c r="D155" s="367">
        <v>82.666666666666671</v>
      </c>
      <c r="E155" s="367">
        <v>81.38333333333334</v>
      </c>
      <c r="F155" s="367">
        <v>80.616666666666674</v>
      </c>
      <c r="G155" s="367">
        <v>79.333333333333343</v>
      </c>
      <c r="H155" s="367">
        <v>83.433333333333337</v>
      </c>
      <c r="I155" s="367">
        <v>84.716666666666669</v>
      </c>
      <c r="J155" s="367">
        <v>85.483333333333334</v>
      </c>
      <c r="K155" s="365">
        <v>83.95</v>
      </c>
      <c r="L155" s="365">
        <v>81.900000000000006</v>
      </c>
      <c r="M155" s="365">
        <v>95.582480000000004</v>
      </c>
    </row>
    <row r="156" spans="1:13">
      <c r="A156" s="352">
        <v>146</v>
      </c>
      <c r="B156" s="365" t="s">
        <v>375</v>
      </c>
      <c r="C156" s="366">
        <v>594.1</v>
      </c>
      <c r="D156" s="367">
        <v>607.4666666666667</v>
      </c>
      <c r="E156" s="367">
        <v>576.13333333333344</v>
      </c>
      <c r="F156" s="367">
        <v>558.16666666666674</v>
      </c>
      <c r="G156" s="367">
        <v>526.83333333333348</v>
      </c>
      <c r="H156" s="367">
        <v>625.43333333333339</v>
      </c>
      <c r="I156" s="367">
        <v>656.76666666666665</v>
      </c>
      <c r="J156" s="367">
        <v>674.73333333333335</v>
      </c>
      <c r="K156" s="365">
        <v>638.79999999999995</v>
      </c>
      <c r="L156" s="365">
        <v>589.5</v>
      </c>
      <c r="M156" s="365">
        <v>0.61561999999999995</v>
      </c>
    </row>
    <row r="157" spans="1:13">
      <c r="A157" s="352">
        <v>147</v>
      </c>
      <c r="B157" s="365" t="s">
        <v>376</v>
      </c>
      <c r="C157" s="366">
        <v>1893.85</v>
      </c>
      <c r="D157" s="367">
        <v>1905.8500000000001</v>
      </c>
      <c r="E157" s="367">
        <v>1873.0000000000002</v>
      </c>
      <c r="F157" s="367">
        <v>1852.15</v>
      </c>
      <c r="G157" s="367">
        <v>1819.3000000000002</v>
      </c>
      <c r="H157" s="367">
        <v>1926.7000000000003</v>
      </c>
      <c r="I157" s="367">
        <v>1959.5500000000002</v>
      </c>
      <c r="J157" s="367">
        <v>1980.4000000000003</v>
      </c>
      <c r="K157" s="365">
        <v>1938.7</v>
      </c>
      <c r="L157" s="365">
        <v>1885</v>
      </c>
      <c r="M157" s="365">
        <v>7.5679999999999997E-2</v>
      </c>
    </row>
    <row r="158" spans="1:13">
      <c r="A158" s="352">
        <v>148</v>
      </c>
      <c r="B158" s="365" t="s">
        <v>377</v>
      </c>
      <c r="C158" s="366">
        <v>371.05</v>
      </c>
      <c r="D158" s="367">
        <v>372.73333333333335</v>
      </c>
      <c r="E158" s="367">
        <v>368.31666666666672</v>
      </c>
      <c r="F158" s="367">
        <v>365.58333333333337</v>
      </c>
      <c r="G158" s="367">
        <v>361.16666666666674</v>
      </c>
      <c r="H158" s="367">
        <v>375.4666666666667</v>
      </c>
      <c r="I158" s="367">
        <v>379.88333333333333</v>
      </c>
      <c r="J158" s="367">
        <v>382.61666666666667</v>
      </c>
      <c r="K158" s="365">
        <v>377.15</v>
      </c>
      <c r="L158" s="365">
        <v>370</v>
      </c>
      <c r="M158" s="365">
        <v>0.43451000000000001</v>
      </c>
    </row>
    <row r="159" spans="1:13">
      <c r="A159" s="352">
        <v>149</v>
      </c>
      <c r="B159" s="365" t="s">
        <v>378</v>
      </c>
      <c r="C159" s="366">
        <v>592.15</v>
      </c>
      <c r="D159" s="367">
        <v>599.65</v>
      </c>
      <c r="E159" s="367">
        <v>582.54999999999995</v>
      </c>
      <c r="F159" s="367">
        <v>572.94999999999993</v>
      </c>
      <c r="G159" s="367">
        <v>555.84999999999991</v>
      </c>
      <c r="H159" s="367">
        <v>609.25</v>
      </c>
      <c r="I159" s="367">
        <v>626.35000000000014</v>
      </c>
      <c r="J159" s="367">
        <v>635.95000000000005</v>
      </c>
      <c r="K159" s="365">
        <v>616.75</v>
      </c>
      <c r="L159" s="365">
        <v>590.04999999999995</v>
      </c>
      <c r="M159" s="365">
        <v>0.28139999999999998</v>
      </c>
    </row>
    <row r="160" spans="1:13">
      <c r="A160" s="352">
        <v>150</v>
      </c>
      <c r="B160" s="365" t="s">
        <v>379</v>
      </c>
      <c r="C160" s="366">
        <v>45.1</v>
      </c>
      <c r="D160" s="367">
        <v>45.466666666666669</v>
      </c>
      <c r="E160" s="367">
        <v>44.63333333333334</v>
      </c>
      <c r="F160" s="367">
        <v>44.166666666666671</v>
      </c>
      <c r="G160" s="367">
        <v>43.333333333333343</v>
      </c>
      <c r="H160" s="367">
        <v>45.933333333333337</v>
      </c>
      <c r="I160" s="367">
        <v>46.766666666666666</v>
      </c>
      <c r="J160" s="367">
        <v>47.233333333333334</v>
      </c>
      <c r="K160" s="365">
        <v>46.3</v>
      </c>
      <c r="L160" s="365">
        <v>45</v>
      </c>
      <c r="M160" s="365">
        <v>15.05963</v>
      </c>
    </row>
    <row r="161" spans="1:13">
      <c r="A161" s="352">
        <v>151</v>
      </c>
      <c r="B161" s="365" t="s">
        <v>380</v>
      </c>
      <c r="C161" s="366">
        <v>152.05000000000001</v>
      </c>
      <c r="D161" s="367">
        <v>151.78333333333333</v>
      </c>
      <c r="E161" s="367">
        <v>150.06666666666666</v>
      </c>
      <c r="F161" s="367">
        <v>148.08333333333334</v>
      </c>
      <c r="G161" s="367">
        <v>146.36666666666667</v>
      </c>
      <c r="H161" s="367">
        <v>153.76666666666665</v>
      </c>
      <c r="I161" s="367">
        <v>155.48333333333329</v>
      </c>
      <c r="J161" s="367">
        <v>157.46666666666664</v>
      </c>
      <c r="K161" s="365">
        <v>153.5</v>
      </c>
      <c r="L161" s="365">
        <v>149.80000000000001</v>
      </c>
      <c r="M161" s="365">
        <v>34.046370000000003</v>
      </c>
    </row>
    <row r="162" spans="1:13">
      <c r="A162" s="352">
        <v>152</v>
      </c>
      <c r="B162" s="365" t="s">
        <v>246</v>
      </c>
      <c r="C162" s="366">
        <v>25.2</v>
      </c>
      <c r="D162" s="367">
        <v>25.400000000000002</v>
      </c>
      <c r="E162" s="367">
        <v>24.850000000000005</v>
      </c>
      <c r="F162" s="367">
        <v>24.500000000000004</v>
      </c>
      <c r="G162" s="367">
        <v>23.950000000000006</v>
      </c>
      <c r="H162" s="367">
        <v>25.750000000000004</v>
      </c>
      <c r="I162" s="367">
        <v>26.3</v>
      </c>
      <c r="J162" s="367">
        <v>26.650000000000002</v>
      </c>
      <c r="K162" s="365">
        <v>25.95</v>
      </c>
      <c r="L162" s="365">
        <v>25.05</v>
      </c>
      <c r="M162" s="365">
        <v>7.7133900000000004</v>
      </c>
    </row>
    <row r="163" spans="1:13">
      <c r="A163" s="352">
        <v>153</v>
      </c>
      <c r="B163" s="365" t="s">
        <v>381</v>
      </c>
      <c r="C163" s="366">
        <v>396</v>
      </c>
      <c r="D163" s="367">
        <v>399.63333333333338</v>
      </c>
      <c r="E163" s="367">
        <v>384.31666666666678</v>
      </c>
      <c r="F163" s="367">
        <v>372.63333333333338</v>
      </c>
      <c r="G163" s="367">
        <v>357.31666666666678</v>
      </c>
      <c r="H163" s="367">
        <v>411.31666666666678</v>
      </c>
      <c r="I163" s="367">
        <v>426.63333333333338</v>
      </c>
      <c r="J163" s="367">
        <v>438.31666666666678</v>
      </c>
      <c r="K163" s="365">
        <v>414.95</v>
      </c>
      <c r="L163" s="365">
        <v>387.95</v>
      </c>
      <c r="M163" s="365">
        <v>0.62885999999999997</v>
      </c>
    </row>
    <row r="164" spans="1:13">
      <c r="A164" s="352">
        <v>154</v>
      </c>
      <c r="B164" s="365" t="s">
        <v>247</v>
      </c>
      <c r="C164" s="366">
        <v>359.5</v>
      </c>
      <c r="D164" s="367">
        <v>358.38333333333338</v>
      </c>
      <c r="E164" s="367">
        <v>352.76666666666677</v>
      </c>
      <c r="F164" s="367">
        <v>346.03333333333336</v>
      </c>
      <c r="G164" s="367">
        <v>340.41666666666674</v>
      </c>
      <c r="H164" s="367">
        <v>365.11666666666679</v>
      </c>
      <c r="I164" s="367">
        <v>370.73333333333346</v>
      </c>
      <c r="J164" s="367">
        <v>377.46666666666681</v>
      </c>
      <c r="K164" s="365">
        <v>364</v>
      </c>
      <c r="L164" s="365">
        <v>351.65</v>
      </c>
      <c r="M164" s="365">
        <v>2.43337</v>
      </c>
    </row>
    <row r="165" spans="1:13">
      <c r="A165" s="352">
        <v>155</v>
      </c>
      <c r="B165" s="365" t="s">
        <v>101</v>
      </c>
      <c r="C165" s="366">
        <v>127.05</v>
      </c>
      <c r="D165" s="367">
        <v>128.29999999999998</v>
      </c>
      <c r="E165" s="367">
        <v>124.64999999999998</v>
      </c>
      <c r="F165" s="367">
        <v>122.25</v>
      </c>
      <c r="G165" s="367">
        <v>118.6</v>
      </c>
      <c r="H165" s="367">
        <v>130.69999999999996</v>
      </c>
      <c r="I165" s="367">
        <v>134.35</v>
      </c>
      <c r="J165" s="367">
        <v>136.74999999999994</v>
      </c>
      <c r="K165" s="365">
        <v>131.94999999999999</v>
      </c>
      <c r="L165" s="365">
        <v>125.9</v>
      </c>
      <c r="M165" s="365">
        <v>213.00806</v>
      </c>
    </row>
    <row r="166" spans="1:13">
      <c r="A166" s="352">
        <v>156</v>
      </c>
      <c r="B166" s="365" t="s">
        <v>382</v>
      </c>
      <c r="C166" s="366">
        <v>688.05</v>
      </c>
      <c r="D166" s="367">
        <v>689.7166666666667</v>
      </c>
      <c r="E166" s="367">
        <v>679.43333333333339</v>
      </c>
      <c r="F166" s="367">
        <v>670.81666666666672</v>
      </c>
      <c r="G166" s="367">
        <v>660.53333333333342</v>
      </c>
      <c r="H166" s="367">
        <v>698.33333333333337</v>
      </c>
      <c r="I166" s="367">
        <v>708.61666666666667</v>
      </c>
      <c r="J166" s="367">
        <v>717.23333333333335</v>
      </c>
      <c r="K166" s="365">
        <v>700</v>
      </c>
      <c r="L166" s="365">
        <v>681.1</v>
      </c>
      <c r="M166" s="365">
        <v>0.13131000000000001</v>
      </c>
    </row>
    <row r="167" spans="1:13">
      <c r="A167" s="352">
        <v>157</v>
      </c>
      <c r="B167" s="365" t="s">
        <v>383</v>
      </c>
      <c r="C167" s="366">
        <v>167.1</v>
      </c>
      <c r="D167" s="367">
        <v>168.24999999999997</v>
      </c>
      <c r="E167" s="367">
        <v>164.54999999999995</v>
      </c>
      <c r="F167" s="367">
        <v>161.99999999999997</v>
      </c>
      <c r="G167" s="367">
        <v>158.29999999999995</v>
      </c>
      <c r="H167" s="367">
        <v>170.79999999999995</v>
      </c>
      <c r="I167" s="367">
        <v>174.49999999999994</v>
      </c>
      <c r="J167" s="367">
        <v>177.04999999999995</v>
      </c>
      <c r="K167" s="365">
        <v>171.95</v>
      </c>
      <c r="L167" s="365">
        <v>165.7</v>
      </c>
      <c r="M167" s="365">
        <v>0.21446999999999999</v>
      </c>
    </row>
    <row r="168" spans="1:13">
      <c r="A168" s="352">
        <v>158</v>
      </c>
      <c r="B168" s="365" t="s">
        <v>384</v>
      </c>
      <c r="C168" s="366">
        <v>207.6</v>
      </c>
      <c r="D168" s="367">
        <v>209.01666666666665</v>
      </c>
      <c r="E168" s="367">
        <v>204.83333333333331</v>
      </c>
      <c r="F168" s="367">
        <v>202.06666666666666</v>
      </c>
      <c r="G168" s="367">
        <v>197.88333333333333</v>
      </c>
      <c r="H168" s="367">
        <v>211.7833333333333</v>
      </c>
      <c r="I168" s="367">
        <v>215.96666666666664</v>
      </c>
      <c r="J168" s="367">
        <v>218.73333333333329</v>
      </c>
      <c r="K168" s="365">
        <v>213.2</v>
      </c>
      <c r="L168" s="365">
        <v>206.25</v>
      </c>
      <c r="M168" s="365">
        <v>1.15832</v>
      </c>
    </row>
    <row r="169" spans="1:13">
      <c r="A169" s="352">
        <v>159</v>
      </c>
      <c r="B169" s="365" t="s">
        <v>104</v>
      </c>
      <c r="C169" s="366">
        <v>21.65</v>
      </c>
      <c r="D169" s="367">
        <v>21.900000000000002</v>
      </c>
      <c r="E169" s="367">
        <v>21.250000000000004</v>
      </c>
      <c r="F169" s="367">
        <v>20.85</v>
      </c>
      <c r="G169" s="367">
        <v>20.200000000000003</v>
      </c>
      <c r="H169" s="367">
        <v>22.300000000000004</v>
      </c>
      <c r="I169" s="367">
        <v>22.950000000000003</v>
      </c>
      <c r="J169" s="367">
        <v>23.350000000000005</v>
      </c>
      <c r="K169" s="365">
        <v>22.55</v>
      </c>
      <c r="L169" s="365">
        <v>21.5</v>
      </c>
      <c r="M169" s="365">
        <v>169.25349</v>
      </c>
    </row>
    <row r="170" spans="1:13">
      <c r="A170" s="352">
        <v>160</v>
      </c>
      <c r="B170" s="365" t="s">
        <v>385</v>
      </c>
      <c r="C170" s="366">
        <v>1567.75</v>
      </c>
      <c r="D170" s="367">
        <v>1565.3833333333332</v>
      </c>
      <c r="E170" s="367">
        <v>1482.3166666666664</v>
      </c>
      <c r="F170" s="367">
        <v>1396.8833333333332</v>
      </c>
      <c r="G170" s="367">
        <v>1313.8166666666664</v>
      </c>
      <c r="H170" s="367">
        <v>1650.8166666666664</v>
      </c>
      <c r="I170" s="367">
        <v>1733.883333333333</v>
      </c>
      <c r="J170" s="367">
        <v>1819.3166666666664</v>
      </c>
      <c r="K170" s="365">
        <v>1648.45</v>
      </c>
      <c r="L170" s="365">
        <v>1479.95</v>
      </c>
      <c r="M170" s="365">
        <v>0.95377999999999996</v>
      </c>
    </row>
    <row r="171" spans="1:13">
      <c r="A171" s="352">
        <v>161</v>
      </c>
      <c r="B171" s="365" t="s">
        <v>386</v>
      </c>
      <c r="C171" s="366">
        <v>1200.75</v>
      </c>
      <c r="D171" s="367">
        <v>1205.2333333333333</v>
      </c>
      <c r="E171" s="367">
        <v>1195.4666666666667</v>
      </c>
      <c r="F171" s="367">
        <v>1190.1833333333334</v>
      </c>
      <c r="G171" s="367">
        <v>1180.4166666666667</v>
      </c>
      <c r="H171" s="367">
        <v>1210.5166666666667</v>
      </c>
      <c r="I171" s="367">
        <v>1220.2833333333335</v>
      </c>
      <c r="J171" s="367">
        <v>1225.5666666666666</v>
      </c>
      <c r="K171" s="365">
        <v>1215</v>
      </c>
      <c r="L171" s="365">
        <v>1199.95</v>
      </c>
      <c r="M171" s="365">
        <v>4.8869999999999997E-2</v>
      </c>
    </row>
    <row r="172" spans="1:13">
      <c r="A172" s="352">
        <v>162</v>
      </c>
      <c r="B172" s="365" t="s">
        <v>387</v>
      </c>
      <c r="C172" s="366">
        <v>108.5</v>
      </c>
      <c r="D172" s="367">
        <v>109.78333333333335</v>
      </c>
      <c r="E172" s="367">
        <v>105.66666666666669</v>
      </c>
      <c r="F172" s="367">
        <v>102.83333333333334</v>
      </c>
      <c r="G172" s="367">
        <v>98.716666666666683</v>
      </c>
      <c r="H172" s="367">
        <v>112.61666666666669</v>
      </c>
      <c r="I172" s="367">
        <v>116.73333333333333</v>
      </c>
      <c r="J172" s="367">
        <v>119.56666666666669</v>
      </c>
      <c r="K172" s="365">
        <v>113.9</v>
      </c>
      <c r="L172" s="365">
        <v>106.95</v>
      </c>
      <c r="M172" s="365">
        <v>0.23199</v>
      </c>
    </row>
    <row r="173" spans="1:13">
      <c r="A173" s="352">
        <v>163</v>
      </c>
      <c r="B173" s="365" t="s">
        <v>248</v>
      </c>
      <c r="C173" s="366">
        <v>273.64999999999998</v>
      </c>
      <c r="D173" s="367">
        <v>277.45</v>
      </c>
      <c r="E173" s="367">
        <v>267.39999999999998</v>
      </c>
      <c r="F173" s="367">
        <v>261.14999999999998</v>
      </c>
      <c r="G173" s="367">
        <v>251.09999999999997</v>
      </c>
      <c r="H173" s="367">
        <v>283.7</v>
      </c>
      <c r="I173" s="367">
        <v>293.75000000000006</v>
      </c>
      <c r="J173" s="367">
        <v>300</v>
      </c>
      <c r="K173" s="365">
        <v>287.5</v>
      </c>
      <c r="L173" s="365">
        <v>271.2</v>
      </c>
      <c r="M173" s="365">
        <v>2.4113099999999998</v>
      </c>
    </row>
    <row r="174" spans="1:13">
      <c r="A174" s="352">
        <v>164</v>
      </c>
      <c r="B174" s="365" t="s">
        <v>388</v>
      </c>
      <c r="C174" s="366">
        <v>7287.95</v>
      </c>
      <c r="D174" s="367">
        <v>7380.8</v>
      </c>
      <c r="E174" s="367">
        <v>7168.1500000000005</v>
      </c>
      <c r="F174" s="367">
        <v>7048.35</v>
      </c>
      <c r="G174" s="367">
        <v>6835.7000000000007</v>
      </c>
      <c r="H174" s="367">
        <v>7500.6</v>
      </c>
      <c r="I174" s="367">
        <v>7713.25</v>
      </c>
      <c r="J174" s="367">
        <v>7833.05</v>
      </c>
      <c r="K174" s="365">
        <v>7593.45</v>
      </c>
      <c r="L174" s="365">
        <v>7261</v>
      </c>
      <c r="M174" s="365">
        <v>6.5170000000000006E-2</v>
      </c>
    </row>
    <row r="175" spans="1:13">
      <c r="A175" s="352">
        <v>165</v>
      </c>
      <c r="B175" s="365" t="s">
        <v>389</v>
      </c>
      <c r="C175" s="366">
        <v>1612.1</v>
      </c>
      <c r="D175" s="367">
        <v>1616.05</v>
      </c>
      <c r="E175" s="367">
        <v>1588.1</v>
      </c>
      <c r="F175" s="367">
        <v>1564.1</v>
      </c>
      <c r="G175" s="367">
        <v>1536.1499999999999</v>
      </c>
      <c r="H175" s="367">
        <v>1640.05</v>
      </c>
      <c r="I175" s="367">
        <v>1668.0000000000002</v>
      </c>
      <c r="J175" s="367">
        <v>1692</v>
      </c>
      <c r="K175" s="365">
        <v>1644</v>
      </c>
      <c r="L175" s="365">
        <v>1592.05</v>
      </c>
      <c r="M175" s="365">
        <v>0.55396000000000001</v>
      </c>
    </row>
    <row r="176" spans="1:13">
      <c r="A176" s="352">
        <v>166</v>
      </c>
      <c r="B176" s="365" t="s">
        <v>102</v>
      </c>
      <c r="C176" s="366">
        <v>286.45</v>
      </c>
      <c r="D176" s="367">
        <v>289.18333333333334</v>
      </c>
      <c r="E176" s="367">
        <v>282.01666666666665</v>
      </c>
      <c r="F176" s="367">
        <v>277.58333333333331</v>
      </c>
      <c r="G176" s="367">
        <v>270.41666666666663</v>
      </c>
      <c r="H176" s="367">
        <v>293.61666666666667</v>
      </c>
      <c r="I176" s="367">
        <v>300.7833333333333</v>
      </c>
      <c r="J176" s="367">
        <v>305.2166666666667</v>
      </c>
      <c r="K176" s="365">
        <v>296.35000000000002</v>
      </c>
      <c r="L176" s="365">
        <v>284.75</v>
      </c>
      <c r="M176" s="365">
        <v>22.440159999999999</v>
      </c>
    </row>
    <row r="177" spans="1:13">
      <c r="A177" s="352">
        <v>167</v>
      </c>
      <c r="B177" s="365" t="s">
        <v>390</v>
      </c>
      <c r="C177" s="366">
        <v>1146.0999999999999</v>
      </c>
      <c r="D177" s="367">
        <v>1157.8666666666666</v>
      </c>
      <c r="E177" s="367">
        <v>1122.7333333333331</v>
      </c>
      <c r="F177" s="367">
        <v>1099.3666666666666</v>
      </c>
      <c r="G177" s="367">
        <v>1064.2333333333331</v>
      </c>
      <c r="H177" s="367">
        <v>1181.2333333333331</v>
      </c>
      <c r="I177" s="367">
        <v>1216.3666666666668</v>
      </c>
      <c r="J177" s="367">
        <v>1239.7333333333331</v>
      </c>
      <c r="K177" s="365">
        <v>1193</v>
      </c>
      <c r="L177" s="365">
        <v>1134.5</v>
      </c>
      <c r="M177" s="365">
        <v>1.89655</v>
      </c>
    </row>
    <row r="178" spans="1:13">
      <c r="A178" s="352">
        <v>168</v>
      </c>
      <c r="B178" s="365" t="s">
        <v>249</v>
      </c>
      <c r="C178" s="366">
        <v>493.85</v>
      </c>
      <c r="D178" s="367">
        <v>496.08333333333331</v>
      </c>
      <c r="E178" s="367">
        <v>485.71666666666664</v>
      </c>
      <c r="F178" s="367">
        <v>477.58333333333331</v>
      </c>
      <c r="G178" s="367">
        <v>467.21666666666664</v>
      </c>
      <c r="H178" s="367">
        <v>504.21666666666664</v>
      </c>
      <c r="I178" s="367">
        <v>514.58333333333326</v>
      </c>
      <c r="J178" s="367">
        <v>522.7166666666667</v>
      </c>
      <c r="K178" s="365">
        <v>506.45</v>
      </c>
      <c r="L178" s="365">
        <v>487.95</v>
      </c>
      <c r="M178" s="365">
        <v>0.88573000000000002</v>
      </c>
    </row>
    <row r="179" spans="1:13">
      <c r="A179" s="352">
        <v>169</v>
      </c>
      <c r="B179" s="365" t="s">
        <v>105</v>
      </c>
      <c r="C179" s="366">
        <v>734.5</v>
      </c>
      <c r="D179" s="367">
        <v>738.79999999999984</v>
      </c>
      <c r="E179" s="367">
        <v>725.74999999999966</v>
      </c>
      <c r="F179" s="367">
        <v>716.99999999999977</v>
      </c>
      <c r="G179" s="367">
        <v>703.94999999999959</v>
      </c>
      <c r="H179" s="367">
        <v>747.54999999999973</v>
      </c>
      <c r="I179" s="367">
        <v>760.59999999999991</v>
      </c>
      <c r="J179" s="367">
        <v>769.3499999999998</v>
      </c>
      <c r="K179" s="365">
        <v>751.85</v>
      </c>
      <c r="L179" s="365">
        <v>730.05</v>
      </c>
      <c r="M179" s="365">
        <v>4.3662900000000002</v>
      </c>
    </row>
    <row r="180" spans="1:13">
      <c r="A180" s="352">
        <v>170</v>
      </c>
      <c r="B180" s="365" t="s">
        <v>250</v>
      </c>
      <c r="C180" s="366">
        <v>425.25</v>
      </c>
      <c r="D180" s="367">
        <v>425.88333333333338</v>
      </c>
      <c r="E180" s="367">
        <v>420.76666666666677</v>
      </c>
      <c r="F180" s="367">
        <v>416.28333333333336</v>
      </c>
      <c r="G180" s="367">
        <v>411.16666666666674</v>
      </c>
      <c r="H180" s="367">
        <v>430.36666666666679</v>
      </c>
      <c r="I180" s="367">
        <v>435.48333333333346</v>
      </c>
      <c r="J180" s="367">
        <v>439.96666666666681</v>
      </c>
      <c r="K180" s="365">
        <v>431</v>
      </c>
      <c r="L180" s="365">
        <v>421.4</v>
      </c>
      <c r="M180" s="365">
        <v>0.83691000000000004</v>
      </c>
    </row>
    <row r="181" spans="1:13">
      <c r="A181" s="352">
        <v>171</v>
      </c>
      <c r="B181" s="365" t="s">
        <v>251</v>
      </c>
      <c r="C181" s="366">
        <v>961.25</v>
      </c>
      <c r="D181" s="367">
        <v>972.41666666666663</v>
      </c>
      <c r="E181" s="367">
        <v>944.83333333333326</v>
      </c>
      <c r="F181" s="367">
        <v>928.41666666666663</v>
      </c>
      <c r="G181" s="367">
        <v>900.83333333333326</v>
      </c>
      <c r="H181" s="367">
        <v>988.83333333333326</v>
      </c>
      <c r="I181" s="367">
        <v>1016.4166666666665</v>
      </c>
      <c r="J181" s="367">
        <v>1032.8333333333333</v>
      </c>
      <c r="K181" s="365">
        <v>1000</v>
      </c>
      <c r="L181" s="365">
        <v>956</v>
      </c>
      <c r="M181" s="365">
        <v>3.3513299999999999</v>
      </c>
    </row>
    <row r="182" spans="1:13">
      <c r="A182" s="352">
        <v>172</v>
      </c>
      <c r="B182" s="365" t="s">
        <v>391</v>
      </c>
      <c r="C182" s="366">
        <v>120.1</v>
      </c>
      <c r="D182" s="367">
        <v>122.43333333333332</v>
      </c>
      <c r="E182" s="367">
        <v>116.66666666666666</v>
      </c>
      <c r="F182" s="367">
        <v>113.23333333333333</v>
      </c>
      <c r="G182" s="367">
        <v>107.46666666666667</v>
      </c>
      <c r="H182" s="367">
        <v>125.86666666666665</v>
      </c>
      <c r="I182" s="367">
        <v>131.63333333333333</v>
      </c>
      <c r="J182" s="367">
        <v>135.06666666666663</v>
      </c>
      <c r="K182" s="365">
        <v>128.19999999999999</v>
      </c>
      <c r="L182" s="365">
        <v>119</v>
      </c>
      <c r="M182" s="365">
        <v>27.50197</v>
      </c>
    </row>
    <row r="183" spans="1:13">
      <c r="A183" s="352">
        <v>173</v>
      </c>
      <c r="B183" s="365" t="s">
        <v>252</v>
      </c>
      <c r="C183" s="366">
        <v>302.45</v>
      </c>
      <c r="D183" s="367">
        <v>305.71666666666664</v>
      </c>
      <c r="E183" s="367">
        <v>296.98333333333329</v>
      </c>
      <c r="F183" s="367">
        <v>291.51666666666665</v>
      </c>
      <c r="G183" s="367">
        <v>282.7833333333333</v>
      </c>
      <c r="H183" s="367">
        <v>311.18333333333328</v>
      </c>
      <c r="I183" s="367">
        <v>319.91666666666663</v>
      </c>
      <c r="J183" s="367">
        <v>325.38333333333327</v>
      </c>
      <c r="K183" s="365">
        <v>314.45</v>
      </c>
      <c r="L183" s="365">
        <v>300.25</v>
      </c>
      <c r="M183" s="365">
        <v>23.36788</v>
      </c>
    </row>
    <row r="184" spans="1:13">
      <c r="A184" s="352">
        <v>174</v>
      </c>
      <c r="B184" s="365" t="s">
        <v>106</v>
      </c>
      <c r="C184" s="366">
        <v>774</v>
      </c>
      <c r="D184" s="367">
        <v>776.63333333333333</v>
      </c>
      <c r="E184" s="367">
        <v>767.36666666666667</v>
      </c>
      <c r="F184" s="367">
        <v>760.73333333333335</v>
      </c>
      <c r="G184" s="367">
        <v>751.4666666666667</v>
      </c>
      <c r="H184" s="367">
        <v>783.26666666666665</v>
      </c>
      <c r="I184" s="367">
        <v>792.5333333333333</v>
      </c>
      <c r="J184" s="367">
        <v>799.16666666666663</v>
      </c>
      <c r="K184" s="365">
        <v>785.9</v>
      </c>
      <c r="L184" s="365">
        <v>770</v>
      </c>
      <c r="M184" s="365">
        <v>13.461080000000001</v>
      </c>
    </row>
    <row r="185" spans="1:13">
      <c r="A185" s="352">
        <v>175</v>
      </c>
      <c r="B185" s="365" t="s">
        <v>392</v>
      </c>
      <c r="C185" s="366">
        <v>299.25</v>
      </c>
      <c r="D185" s="367">
        <v>299.61666666666667</v>
      </c>
      <c r="E185" s="367">
        <v>291.53333333333336</v>
      </c>
      <c r="F185" s="367">
        <v>283.81666666666666</v>
      </c>
      <c r="G185" s="367">
        <v>275.73333333333335</v>
      </c>
      <c r="H185" s="367">
        <v>307.33333333333337</v>
      </c>
      <c r="I185" s="367">
        <v>315.41666666666663</v>
      </c>
      <c r="J185" s="367">
        <v>323.13333333333338</v>
      </c>
      <c r="K185" s="365">
        <v>307.7</v>
      </c>
      <c r="L185" s="365">
        <v>291.89999999999998</v>
      </c>
      <c r="M185" s="365">
        <v>2.0030800000000002</v>
      </c>
    </row>
    <row r="186" spans="1:13">
      <c r="A186" s="352">
        <v>176</v>
      </c>
      <c r="B186" s="365" t="s">
        <v>393</v>
      </c>
      <c r="C186" s="366">
        <v>133.75</v>
      </c>
      <c r="D186" s="367">
        <v>132.75</v>
      </c>
      <c r="E186" s="367">
        <v>131.1</v>
      </c>
      <c r="F186" s="367">
        <v>128.44999999999999</v>
      </c>
      <c r="G186" s="367">
        <v>126.79999999999998</v>
      </c>
      <c r="H186" s="367">
        <v>135.4</v>
      </c>
      <c r="I186" s="367">
        <v>137.04999999999998</v>
      </c>
      <c r="J186" s="367">
        <v>139.70000000000002</v>
      </c>
      <c r="K186" s="365">
        <v>134.4</v>
      </c>
      <c r="L186" s="365">
        <v>130.1</v>
      </c>
      <c r="M186" s="365">
        <v>1.18974</v>
      </c>
    </row>
    <row r="187" spans="1:13">
      <c r="A187" s="352">
        <v>177</v>
      </c>
      <c r="B187" s="365" t="s">
        <v>394</v>
      </c>
      <c r="C187" s="366">
        <v>590.45000000000005</v>
      </c>
      <c r="D187" s="367">
        <v>593.25</v>
      </c>
      <c r="E187" s="367">
        <v>583.20000000000005</v>
      </c>
      <c r="F187" s="367">
        <v>575.95000000000005</v>
      </c>
      <c r="G187" s="367">
        <v>565.90000000000009</v>
      </c>
      <c r="H187" s="367">
        <v>600.5</v>
      </c>
      <c r="I187" s="367">
        <v>610.54999999999995</v>
      </c>
      <c r="J187" s="367">
        <v>617.79999999999995</v>
      </c>
      <c r="K187" s="365">
        <v>603.29999999999995</v>
      </c>
      <c r="L187" s="365">
        <v>586</v>
      </c>
      <c r="M187" s="365">
        <v>9.2299999999999993E-2</v>
      </c>
    </row>
    <row r="188" spans="1:13">
      <c r="A188" s="352">
        <v>178</v>
      </c>
      <c r="B188" s="365" t="s">
        <v>395</v>
      </c>
      <c r="C188" s="366">
        <v>415.3</v>
      </c>
      <c r="D188" s="367">
        <v>413.4666666666667</v>
      </c>
      <c r="E188" s="367">
        <v>403.93333333333339</v>
      </c>
      <c r="F188" s="367">
        <v>392.56666666666672</v>
      </c>
      <c r="G188" s="367">
        <v>383.03333333333342</v>
      </c>
      <c r="H188" s="367">
        <v>424.83333333333337</v>
      </c>
      <c r="I188" s="367">
        <v>434.36666666666667</v>
      </c>
      <c r="J188" s="367">
        <v>445.73333333333335</v>
      </c>
      <c r="K188" s="365">
        <v>423</v>
      </c>
      <c r="L188" s="365">
        <v>402.1</v>
      </c>
      <c r="M188" s="365">
        <v>1.35606</v>
      </c>
    </row>
    <row r="189" spans="1:13">
      <c r="A189" s="352">
        <v>179</v>
      </c>
      <c r="B189" s="365" t="s">
        <v>396</v>
      </c>
      <c r="C189" s="366">
        <v>196.35</v>
      </c>
      <c r="D189" s="367">
        <v>196.04999999999998</v>
      </c>
      <c r="E189" s="367">
        <v>190.29999999999995</v>
      </c>
      <c r="F189" s="367">
        <v>184.24999999999997</v>
      </c>
      <c r="G189" s="367">
        <v>178.49999999999994</v>
      </c>
      <c r="H189" s="367">
        <v>202.09999999999997</v>
      </c>
      <c r="I189" s="367">
        <v>207.85000000000002</v>
      </c>
      <c r="J189" s="367">
        <v>213.89999999999998</v>
      </c>
      <c r="K189" s="365">
        <v>201.8</v>
      </c>
      <c r="L189" s="365">
        <v>190</v>
      </c>
      <c r="M189" s="365">
        <v>14.72105</v>
      </c>
    </row>
    <row r="190" spans="1:13">
      <c r="A190" s="352">
        <v>180</v>
      </c>
      <c r="B190" s="365" t="s">
        <v>397</v>
      </c>
      <c r="C190" s="366">
        <v>62.65</v>
      </c>
      <c r="D190" s="367">
        <v>62.666666666666664</v>
      </c>
      <c r="E190" s="367">
        <v>62.083333333333329</v>
      </c>
      <c r="F190" s="367">
        <v>61.516666666666666</v>
      </c>
      <c r="G190" s="367">
        <v>60.93333333333333</v>
      </c>
      <c r="H190" s="367">
        <v>63.233333333333327</v>
      </c>
      <c r="I190" s="367">
        <v>63.816666666666656</v>
      </c>
      <c r="J190" s="367">
        <v>64.383333333333326</v>
      </c>
      <c r="K190" s="365">
        <v>63.25</v>
      </c>
      <c r="L190" s="365">
        <v>62.1</v>
      </c>
      <c r="M190" s="365">
        <v>0.77034999999999998</v>
      </c>
    </row>
    <row r="191" spans="1:13">
      <c r="A191" s="352">
        <v>181</v>
      </c>
      <c r="B191" s="365" t="s">
        <v>398</v>
      </c>
      <c r="C191" s="366">
        <v>202.85</v>
      </c>
      <c r="D191" s="367">
        <v>205.05000000000004</v>
      </c>
      <c r="E191" s="367">
        <v>199.10000000000008</v>
      </c>
      <c r="F191" s="367">
        <v>195.35000000000005</v>
      </c>
      <c r="G191" s="367">
        <v>189.40000000000009</v>
      </c>
      <c r="H191" s="367">
        <v>208.80000000000007</v>
      </c>
      <c r="I191" s="367">
        <v>214.75000000000006</v>
      </c>
      <c r="J191" s="367">
        <v>218.50000000000006</v>
      </c>
      <c r="K191" s="365">
        <v>211</v>
      </c>
      <c r="L191" s="365">
        <v>201.3</v>
      </c>
      <c r="M191" s="365">
        <v>4.1982100000000004</v>
      </c>
    </row>
    <row r="192" spans="1:13">
      <c r="A192" s="352">
        <v>182</v>
      </c>
      <c r="B192" s="365" t="s">
        <v>399</v>
      </c>
      <c r="C192" s="366">
        <v>84.1</v>
      </c>
      <c r="D192" s="367">
        <v>84.666666666666671</v>
      </c>
      <c r="E192" s="367">
        <v>83.233333333333348</v>
      </c>
      <c r="F192" s="367">
        <v>82.366666666666674</v>
      </c>
      <c r="G192" s="367">
        <v>80.933333333333351</v>
      </c>
      <c r="H192" s="367">
        <v>85.533333333333346</v>
      </c>
      <c r="I192" s="367">
        <v>86.966666666666654</v>
      </c>
      <c r="J192" s="367">
        <v>87.833333333333343</v>
      </c>
      <c r="K192" s="365">
        <v>86.1</v>
      </c>
      <c r="L192" s="365">
        <v>83.8</v>
      </c>
      <c r="M192" s="365">
        <v>0.99043000000000003</v>
      </c>
    </row>
    <row r="193" spans="1:13">
      <c r="A193" s="352">
        <v>183</v>
      </c>
      <c r="B193" s="365" t="s">
        <v>400</v>
      </c>
      <c r="C193" s="366">
        <v>77.75</v>
      </c>
      <c r="D193" s="367">
        <v>78.2</v>
      </c>
      <c r="E193" s="367">
        <v>76.7</v>
      </c>
      <c r="F193" s="367">
        <v>75.650000000000006</v>
      </c>
      <c r="G193" s="367">
        <v>74.150000000000006</v>
      </c>
      <c r="H193" s="367">
        <v>79.25</v>
      </c>
      <c r="I193" s="367">
        <v>80.75</v>
      </c>
      <c r="J193" s="367">
        <v>81.8</v>
      </c>
      <c r="K193" s="365">
        <v>79.7</v>
      </c>
      <c r="L193" s="365">
        <v>77.150000000000006</v>
      </c>
      <c r="M193" s="365">
        <v>2.45749</v>
      </c>
    </row>
    <row r="194" spans="1:13">
      <c r="A194" s="352">
        <v>184</v>
      </c>
      <c r="B194" s="365" t="s">
        <v>253</v>
      </c>
      <c r="C194" s="366">
        <v>213.7</v>
      </c>
      <c r="D194" s="367">
        <v>213.73333333333332</v>
      </c>
      <c r="E194" s="367">
        <v>209.61666666666665</v>
      </c>
      <c r="F194" s="367">
        <v>205.53333333333333</v>
      </c>
      <c r="G194" s="367">
        <v>201.41666666666666</v>
      </c>
      <c r="H194" s="367">
        <v>217.81666666666663</v>
      </c>
      <c r="I194" s="367">
        <v>221.93333333333331</v>
      </c>
      <c r="J194" s="367">
        <v>226.01666666666662</v>
      </c>
      <c r="K194" s="365">
        <v>217.85</v>
      </c>
      <c r="L194" s="365">
        <v>209.65</v>
      </c>
      <c r="M194" s="365">
        <v>2.4931899999999998</v>
      </c>
    </row>
    <row r="195" spans="1:13">
      <c r="A195" s="352">
        <v>185</v>
      </c>
      <c r="B195" s="365" t="s">
        <v>401</v>
      </c>
      <c r="C195" s="366">
        <v>858.3</v>
      </c>
      <c r="D195" s="367">
        <v>851.08333333333337</v>
      </c>
      <c r="E195" s="367">
        <v>842.2166666666667</v>
      </c>
      <c r="F195" s="367">
        <v>826.13333333333333</v>
      </c>
      <c r="G195" s="367">
        <v>817.26666666666665</v>
      </c>
      <c r="H195" s="367">
        <v>867.16666666666674</v>
      </c>
      <c r="I195" s="367">
        <v>876.0333333333333</v>
      </c>
      <c r="J195" s="367">
        <v>892.11666666666679</v>
      </c>
      <c r="K195" s="365">
        <v>859.95</v>
      </c>
      <c r="L195" s="365">
        <v>835</v>
      </c>
      <c r="M195" s="365">
        <v>3.8949999999999999E-2</v>
      </c>
    </row>
    <row r="196" spans="1:13">
      <c r="A196" s="352">
        <v>186</v>
      </c>
      <c r="B196" s="365" t="s">
        <v>254</v>
      </c>
      <c r="C196" s="366">
        <v>1021</v>
      </c>
      <c r="D196" s="367">
        <v>1027.9666666666667</v>
      </c>
      <c r="E196" s="367">
        <v>1008.0333333333333</v>
      </c>
      <c r="F196" s="367">
        <v>995.06666666666661</v>
      </c>
      <c r="G196" s="367">
        <v>975.13333333333321</v>
      </c>
      <c r="H196" s="367">
        <v>1040.9333333333334</v>
      </c>
      <c r="I196" s="367">
        <v>1060.8666666666668</v>
      </c>
      <c r="J196" s="367">
        <v>1073.8333333333335</v>
      </c>
      <c r="K196" s="365">
        <v>1047.9000000000001</v>
      </c>
      <c r="L196" s="365">
        <v>1015</v>
      </c>
      <c r="M196" s="365">
        <v>5.46373</v>
      </c>
    </row>
    <row r="197" spans="1:13">
      <c r="A197" s="352">
        <v>187</v>
      </c>
      <c r="B197" s="365" t="s">
        <v>109</v>
      </c>
      <c r="C197" s="366">
        <v>1150.0999999999999</v>
      </c>
      <c r="D197" s="367">
        <v>1153.5333333333333</v>
      </c>
      <c r="E197" s="367">
        <v>1142.6666666666665</v>
      </c>
      <c r="F197" s="367">
        <v>1135.2333333333331</v>
      </c>
      <c r="G197" s="367">
        <v>1124.3666666666663</v>
      </c>
      <c r="H197" s="367">
        <v>1160.9666666666667</v>
      </c>
      <c r="I197" s="367">
        <v>1171.8333333333335</v>
      </c>
      <c r="J197" s="367">
        <v>1179.2666666666669</v>
      </c>
      <c r="K197" s="365">
        <v>1164.4000000000001</v>
      </c>
      <c r="L197" s="365">
        <v>1146.0999999999999</v>
      </c>
      <c r="M197" s="365">
        <v>20.132899999999999</v>
      </c>
    </row>
    <row r="198" spans="1:13">
      <c r="A198" s="352">
        <v>188</v>
      </c>
      <c r="B198" s="365" t="s">
        <v>255</v>
      </c>
      <c r="C198" s="366">
        <v>3191.55</v>
      </c>
      <c r="D198" s="367">
        <v>3152.8166666666671</v>
      </c>
      <c r="E198" s="367">
        <v>3056.733333333334</v>
      </c>
      <c r="F198" s="367">
        <v>2921.916666666667</v>
      </c>
      <c r="G198" s="367">
        <v>2825.8333333333339</v>
      </c>
      <c r="H198" s="367">
        <v>3287.6333333333341</v>
      </c>
      <c r="I198" s="367">
        <v>3383.7166666666672</v>
      </c>
      <c r="J198" s="367">
        <v>3518.5333333333342</v>
      </c>
      <c r="K198" s="365">
        <v>3248.9</v>
      </c>
      <c r="L198" s="365">
        <v>3018</v>
      </c>
      <c r="M198" s="365">
        <v>22.629110000000001</v>
      </c>
    </row>
    <row r="199" spans="1:13">
      <c r="A199" s="352">
        <v>189</v>
      </c>
      <c r="B199" s="365" t="s">
        <v>111</v>
      </c>
      <c r="C199" s="366">
        <v>1255.5999999999999</v>
      </c>
      <c r="D199" s="367">
        <v>1258.0166666666667</v>
      </c>
      <c r="E199" s="367">
        <v>1249.0333333333333</v>
      </c>
      <c r="F199" s="367">
        <v>1242.4666666666667</v>
      </c>
      <c r="G199" s="367">
        <v>1233.4833333333333</v>
      </c>
      <c r="H199" s="367">
        <v>1264.5833333333333</v>
      </c>
      <c r="I199" s="367">
        <v>1273.5666666666664</v>
      </c>
      <c r="J199" s="367">
        <v>1280.1333333333332</v>
      </c>
      <c r="K199" s="365">
        <v>1267</v>
      </c>
      <c r="L199" s="365">
        <v>1251.45</v>
      </c>
      <c r="M199" s="365">
        <v>66.257480000000001</v>
      </c>
    </row>
    <row r="200" spans="1:13">
      <c r="A200" s="352">
        <v>190</v>
      </c>
      <c r="B200" s="365" t="s">
        <v>256</v>
      </c>
      <c r="C200" s="366">
        <v>567.9</v>
      </c>
      <c r="D200" s="367">
        <v>573.19999999999993</v>
      </c>
      <c r="E200" s="367">
        <v>561.19999999999982</v>
      </c>
      <c r="F200" s="367">
        <v>554.49999999999989</v>
      </c>
      <c r="G200" s="367">
        <v>542.49999999999977</v>
      </c>
      <c r="H200" s="367">
        <v>579.89999999999986</v>
      </c>
      <c r="I200" s="367">
        <v>591.90000000000009</v>
      </c>
      <c r="J200" s="367">
        <v>598.59999999999991</v>
      </c>
      <c r="K200" s="365">
        <v>585.20000000000005</v>
      </c>
      <c r="L200" s="365">
        <v>566.5</v>
      </c>
      <c r="M200" s="365">
        <v>36.305480000000003</v>
      </c>
    </row>
    <row r="201" spans="1:13">
      <c r="A201" s="352">
        <v>191</v>
      </c>
      <c r="B201" s="365" t="s">
        <v>402</v>
      </c>
      <c r="C201" s="366">
        <v>20.9</v>
      </c>
      <c r="D201" s="367">
        <v>21</v>
      </c>
      <c r="E201" s="367">
        <v>20.6</v>
      </c>
      <c r="F201" s="367">
        <v>20.3</v>
      </c>
      <c r="G201" s="367">
        <v>19.900000000000002</v>
      </c>
      <c r="H201" s="367">
        <v>21.3</v>
      </c>
      <c r="I201" s="367">
        <v>21.7</v>
      </c>
      <c r="J201" s="367">
        <v>22</v>
      </c>
      <c r="K201" s="365">
        <v>21.4</v>
      </c>
      <c r="L201" s="365">
        <v>20.7</v>
      </c>
      <c r="M201" s="365">
        <v>1.1874400000000001</v>
      </c>
    </row>
    <row r="202" spans="1:13">
      <c r="A202" s="352">
        <v>192</v>
      </c>
      <c r="B202" s="365" t="s">
        <v>403</v>
      </c>
      <c r="C202" s="366">
        <v>590.75</v>
      </c>
      <c r="D202" s="367">
        <v>594.9666666666667</v>
      </c>
      <c r="E202" s="367">
        <v>585.78333333333342</v>
      </c>
      <c r="F202" s="367">
        <v>580.81666666666672</v>
      </c>
      <c r="G202" s="367">
        <v>571.63333333333344</v>
      </c>
      <c r="H202" s="367">
        <v>599.93333333333339</v>
      </c>
      <c r="I202" s="367">
        <v>609.11666666666679</v>
      </c>
      <c r="J202" s="367">
        <v>614.08333333333337</v>
      </c>
      <c r="K202" s="365">
        <v>604.15</v>
      </c>
      <c r="L202" s="365">
        <v>590</v>
      </c>
      <c r="M202" s="365">
        <v>2.8989999999999998E-2</v>
      </c>
    </row>
    <row r="203" spans="1:13">
      <c r="A203" s="352">
        <v>193</v>
      </c>
      <c r="B203" s="365" t="s">
        <v>107</v>
      </c>
      <c r="C203" s="366">
        <v>707.5</v>
      </c>
      <c r="D203" s="367">
        <v>709.18333333333339</v>
      </c>
      <c r="E203" s="367">
        <v>701.11666666666679</v>
      </c>
      <c r="F203" s="367">
        <v>694.73333333333335</v>
      </c>
      <c r="G203" s="367">
        <v>686.66666666666674</v>
      </c>
      <c r="H203" s="367">
        <v>715.56666666666683</v>
      </c>
      <c r="I203" s="367">
        <v>723.63333333333344</v>
      </c>
      <c r="J203" s="367">
        <v>730.01666666666688</v>
      </c>
      <c r="K203" s="365">
        <v>717.25</v>
      </c>
      <c r="L203" s="365">
        <v>702.8</v>
      </c>
      <c r="M203" s="365">
        <v>11.290789999999999</v>
      </c>
    </row>
    <row r="204" spans="1:13">
      <c r="A204" s="352">
        <v>194</v>
      </c>
      <c r="B204" s="365" t="s">
        <v>404</v>
      </c>
      <c r="C204" s="366">
        <v>191.2</v>
      </c>
      <c r="D204" s="367">
        <v>191.13333333333333</v>
      </c>
      <c r="E204" s="367">
        <v>186.56666666666666</v>
      </c>
      <c r="F204" s="367">
        <v>181.93333333333334</v>
      </c>
      <c r="G204" s="367">
        <v>177.36666666666667</v>
      </c>
      <c r="H204" s="367">
        <v>195.76666666666665</v>
      </c>
      <c r="I204" s="367">
        <v>200.33333333333331</v>
      </c>
      <c r="J204" s="367">
        <v>204.96666666666664</v>
      </c>
      <c r="K204" s="365">
        <v>195.7</v>
      </c>
      <c r="L204" s="365">
        <v>186.5</v>
      </c>
      <c r="M204" s="365">
        <v>5.4582899999999999</v>
      </c>
    </row>
    <row r="205" spans="1:13">
      <c r="A205" s="352">
        <v>195</v>
      </c>
      <c r="B205" s="365" t="s">
        <v>405</v>
      </c>
      <c r="C205" s="366">
        <v>337.9</v>
      </c>
      <c r="D205" s="367">
        <v>339.93333333333334</v>
      </c>
      <c r="E205" s="367">
        <v>325.56666666666666</v>
      </c>
      <c r="F205" s="367">
        <v>313.23333333333335</v>
      </c>
      <c r="G205" s="367">
        <v>298.86666666666667</v>
      </c>
      <c r="H205" s="367">
        <v>352.26666666666665</v>
      </c>
      <c r="I205" s="367">
        <v>366.63333333333333</v>
      </c>
      <c r="J205" s="367">
        <v>378.96666666666664</v>
      </c>
      <c r="K205" s="365">
        <v>354.3</v>
      </c>
      <c r="L205" s="365">
        <v>327.60000000000002</v>
      </c>
      <c r="M205" s="365">
        <v>0.22606999999999999</v>
      </c>
    </row>
    <row r="206" spans="1:13">
      <c r="A206" s="352">
        <v>196</v>
      </c>
      <c r="B206" s="365" t="s">
        <v>112</v>
      </c>
      <c r="C206" s="366">
        <v>2646.95</v>
      </c>
      <c r="D206" s="367">
        <v>2659.8666666666668</v>
      </c>
      <c r="E206" s="367">
        <v>2627.7333333333336</v>
      </c>
      <c r="F206" s="367">
        <v>2608.5166666666669</v>
      </c>
      <c r="G206" s="367">
        <v>2576.3833333333337</v>
      </c>
      <c r="H206" s="367">
        <v>2679.0833333333335</v>
      </c>
      <c r="I206" s="367">
        <v>2711.2166666666667</v>
      </c>
      <c r="J206" s="367">
        <v>2730.4333333333334</v>
      </c>
      <c r="K206" s="365">
        <v>2692</v>
      </c>
      <c r="L206" s="365">
        <v>2640.65</v>
      </c>
      <c r="M206" s="365">
        <v>4.4471699999999998</v>
      </c>
    </row>
    <row r="207" spans="1:13">
      <c r="A207" s="352">
        <v>197</v>
      </c>
      <c r="B207" s="365" t="s">
        <v>113</v>
      </c>
      <c r="C207" s="366">
        <v>338.8</v>
      </c>
      <c r="D207" s="367">
        <v>341.91666666666669</v>
      </c>
      <c r="E207" s="367">
        <v>334.48333333333335</v>
      </c>
      <c r="F207" s="367">
        <v>330.16666666666669</v>
      </c>
      <c r="G207" s="367">
        <v>322.73333333333335</v>
      </c>
      <c r="H207" s="367">
        <v>346.23333333333335</v>
      </c>
      <c r="I207" s="367">
        <v>353.66666666666663</v>
      </c>
      <c r="J207" s="367">
        <v>357.98333333333335</v>
      </c>
      <c r="K207" s="365">
        <v>349.35</v>
      </c>
      <c r="L207" s="365">
        <v>337.6</v>
      </c>
      <c r="M207" s="365">
        <v>4.8905700000000003</v>
      </c>
    </row>
    <row r="208" spans="1:13">
      <c r="A208" s="352">
        <v>198</v>
      </c>
      <c r="B208" s="365" t="s">
        <v>406</v>
      </c>
      <c r="C208" s="366">
        <v>17</v>
      </c>
      <c r="D208" s="367">
        <v>17.033333333333331</v>
      </c>
      <c r="E208" s="367">
        <v>16.916666666666664</v>
      </c>
      <c r="F208" s="367">
        <v>16.833333333333332</v>
      </c>
      <c r="G208" s="367">
        <v>16.716666666666665</v>
      </c>
      <c r="H208" s="367">
        <v>17.116666666666664</v>
      </c>
      <c r="I208" s="367">
        <v>17.233333333333331</v>
      </c>
      <c r="J208" s="367">
        <v>17.316666666666663</v>
      </c>
      <c r="K208" s="365">
        <v>17.149999999999999</v>
      </c>
      <c r="L208" s="365">
        <v>16.95</v>
      </c>
      <c r="M208" s="365">
        <v>12.326790000000001</v>
      </c>
    </row>
    <row r="209" spans="1:13">
      <c r="A209" s="352">
        <v>199</v>
      </c>
      <c r="B209" s="365" t="s">
        <v>407</v>
      </c>
      <c r="C209" s="366">
        <v>72.099999999999994</v>
      </c>
      <c r="D209" s="367">
        <v>72.850000000000009</v>
      </c>
      <c r="E209" s="367">
        <v>71.000000000000014</v>
      </c>
      <c r="F209" s="367">
        <v>69.900000000000006</v>
      </c>
      <c r="G209" s="367">
        <v>68.050000000000011</v>
      </c>
      <c r="H209" s="367">
        <v>73.950000000000017</v>
      </c>
      <c r="I209" s="367">
        <v>75.800000000000011</v>
      </c>
      <c r="J209" s="367">
        <v>76.90000000000002</v>
      </c>
      <c r="K209" s="365">
        <v>74.7</v>
      </c>
      <c r="L209" s="365">
        <v>71.75</v>
      </c>
      <c r="M209" s="365">
        <v>3.6449500000000001</v>
      </c>
    </row>
    <row r="210" spans="1:13">
      <c r="A210" s="352">
        <v>200</v>
      </c>
      <c r="B210" s="365" t="s">
        <v>408</v>
      </c>
      <c r="C210" s="366">
        <v>143.19999999999999</v>
      </c>
      <c r="D210" s="367">
        <v>144.06666666666666</v>
      </c>
      <c r="E210" s="367">
        <v>140.18333333333334</v>
      </c>
      <c r="F210" s="367">
        <v>137.16666666666669</v>
      </c>
      <c r="G210" s="367">
        <v>133.28333333333336</v>
      </c>
      <c r="H210" s="367">
        <v>147.08333333333331</v>
      </c>
      <c r="I210" s="367">
        <v>150.96666666666664</v>
      </c>
      <c r="J210" s="367">
        <v>153.98333333333329</v>
      </c>
      <c r="K210" s="365">
        <v>147.94999999999999</v>
      </c>
      <c r="L210" s="365">
        <v>141.05000000000001</v>
      </c>
      <c r="M210" s="365">
        <v>2.0465</v>
      </c>
    </row>
    <row r="211" spans="1:13">
      <c r="A211" s="352">
        <v>201</v>
      </c>
      <c r="B211" s="365" t="s">
        <v>115</v>
      </c>
      <c r="C211" s="366">
        <v>203.85</v>
      </c>
      <c r="D211" s="367">
        <v>204.65</v>
      </c>
      <c r="E211" s="367">
        <v>202.3</v>
      </c>
      <c r="F211" s="367">
        <v>200.75</v>
      </c>
      <c r="G211" s="367">
        <v>198.4</v>
      </c>
      <c r="H211" s="367">
        <v>206.20000000000002</v>
      </c>
      <c r="I211" s="367">
        <v>208.54999999999998</v>
      </c>
      <c r="J211" s="367">
        <v>210.10000000000002</v>
      </c>
      <c r="K211" s="365">
        <v>207</v>
      </c>
      <c r="L211" s="365">
        <v>203.1</v>
      </c>
      <c r="M211" s="365">
        <v>100.82727</v>
      </c>
    </row>
    <row r="212" spans="1:13">
      <c r="A212" s="352">
        <v>202</v>
      </c>
      <c r="B212" s="365" t="s">
        <v>409</v>
      </c>
      <c r="C212" s="366">
        <v>759.05</v>
      </c>
      <c r="D212" s="367">
        <v>757.7833333333333</v>
      </c>
      <c r="E212" s="367">
        <v>751.91666666666663</v>
      </c>
      <c r="F212" s="367">
        <v>744.7833333333333</v>
      </c>
      <c r="G212" s="367">
        <v>738.91666666666663</v>
      </c>
      <c r="H212" s="367">
        <v>764.91666666666663</v>
      </c>
      <c r="I212" s="367">
        <v>770.78333333333342</v>
      </c>
      <c r="J212" s="367">
        <v>777.91666666666663</v>
      </c>
      <c r="K212" s="365">
        <v>763.65</v>
      </c>
      <c r="L212" s="365">
        <v>750.65</v>
      </c>
      <c r="M212" s="365">
        <v>0.12018</v>
      </c>
    </row>
    <row r="213" spans="1:13">
      <c r="A213" s="352">
        <v>203</v>
      </c>
      <c r="B213" s="365" t="s">
        <v>410</v>
      </c>
      <c r="C213" s="366">
        <v>40.200000000000003</v>
      </c>
      <c r="D213" s="367">
        <v>40.533333333333331</v>
      </c>
      <c r="E213" s="367">
        <v>39.666666666666664</v>
      </c>
      <c r="F213" s="367">
        <v>39.133333333333333</v>
      </c>
      <c r="G213" s="367">
        <v>38.266666666666666</v>
      </c>
      <c r="H213" s="367">
        <v>41.066666666666663</v>
      </c>
      <c r="I213" s="367">
        <v>41.933333333333337</v>
      </c>
      <c r="J213" s="367">
        <v>42.466666666666661</v>
      </c>
      <c r="K213" s="365">
        <v>41.4</v>
      </c>
      <c r="L213" s="365">
        <v>40</v>
      </c>
      <c r="M213" s="365">
        <v>6.3071900000000003</v>
      </c>
    </row>
    <row r="214" spans="1:13">
      <c r="A214" s="352">
        <v>204</v>
      </c>
      <c r="B214" s="365" t="s">
        <v>116</v>
      </c>
      <c r="C214" s="366">
        <v>293.95</v>
      </c>
      <c r="D214" s="367">
        <v>299.08333333333331</v>
      </c>
      <c r="E214" s="367">
        <v>286.76666666666665</v>
      </c>
      <c r="F214" s="367">
        <v>279.58333333333331</v>
      </c>
      <c r="G214" s="367">
        <v>267.26666666666665</v>
      </c>
      <c r="H214" s="367">
        <v>306.26666666666665</v>
      </c>
      <c r="I214" s="367">
        <v>318.58333333333337</v>
      </c>
      <c r="J214" s="367">
        <v>325.76666666666665</v>
      </c>
      <c r="K214" s="365">
        <v>311.39999999999998</v>
      </c>
      <c r="L214" s="365">
        <v>291.89999999999998</v>
      </c>
      <c r="M214" s="365">
        <v>84.823049999999995</v>
      </c>
    </row>
    <row r="215" spans="1:13">
      <c r="A215" s="352">
        <v>205</v>
      </c>
      <c r="B215" s="365" t="s">
        <v>117</v>
      </c>
      <c r="C215" s="366">
        <v>2086.4</v>
      </c>
      <c r="D215" s="367">
        <v>2104.85</v>
      </c>
      <c r="E215" s="367">
        <v>2064.5499999999997</v>
      </c>
      <c r="F215" s="367">
        <v>2042.6999999999998</v>
      </c>
      <c r="G215" s="367">
        <v>2002.3999999999996</v>
      </c>
      <c r="H215" s="367">
        <v>2126.6999999999998</v>
      </c>
      <c r="I215" s="367">
        <v>2167</v>
      </c>
      <c r="J215" s="367">
        <v>2188.85</v>
      </c>
      <c r="K215" s="365">
        <v>2145.15</v>
      </c>
      <c r="L215" s="365">
        <v>2083</v>
      </c>
      <c r="M215" s="365">
        <v>15.37851</v>
      </c>
    </row>
    <row r="216" spans="1:13">
      <c r="A216" s="352">
        <v>206</v>
      </c>
      <c r="B216" s="365" t="s">
        <v>257</v>
      </c>
      <c r="C216" s="366">
        <v>210.8</v>
      </c>
      <c r="D216" s="367">
        <v>211.44999999999996</v>
      </c>
      <c r="E216" s="367">
        <v>208.54999999999993</v>
      </c>
      <c r="F216" s="367">
        <v>206.29999999999995</v>
      </c>
      <c r="G216" s="367">
        <v>203.39999999999992</v>
      </c>
      <c r="H216" s="367">
        <v>213.69999999999993</v>
      </c>
      <c r="I216" s="367">
        <v>216.59999999999997</v>
      </c>
      <c r="J216" s="367">
        <v>218.84999999999994</v>
      </c>
      <c r="K216" s="365">
        <v>214.35</v>
      </c>
      <c r="L216" s="365">
        <v>209.2</v>
      </c>
      <c r="M216" s="365">
        <v>5.8321199999999997</v>
      </c>
    </row>
    <row r="217" spans="1:13">
      <c r="A217" s="352">
        <v>207</v>
      </c>
      <c r="B217" s="365" t="s">
        <v>411</v>
      </c>
      <c r="C217" s="366">
        <v>27873.85</v>
      </c>
      <c r="D217" s="367">
        <v>27893.100000000002</v>
      </c>
      <c r="E217" s="367">
        <v>27286.250000000004</v>
      </c>
      <c r="F217" s="367">
        <v>26698.65</v>
      </c>
      <c r="G217" s="367">
        <v>26091.800000000003</v>
      </c>
      <c r="H217" s="367">
        <v>28480.700000000004</v>
      </c>
      <c r="I217" s="367">
        <v>29087.550000000003</v>
      </c>
      <c r="J217" s="367">
        <v>29675.150000000005</v>
      </c>
      <c r="K217" s="365">
        <v>28499.95</v>
      </c>
      <c r="L217" s="365">
        <v>27305.5</v>
      </c>
      <c r="M217" s="365">
        <v>9.6500000000000006E-3</v>
      </c>
    </row>
    <row r="218" spans="1:13">
      <c r="A218" s="352">
        <v>208</v>
      </c>
      <c r="B218" s="365" t="s">
        <v>258</v>
      </c>
      <c r="C218" s="366">
        <v>40.65</v>
      </c>
      <c r="D218" s="367">
        <v>41.1</v>
      </c>
      <c r="E218" s="367">
        <v>39.950000000000003</v>
      </c>
      <c r="F218" s="367">
        <v>39.25</v>
      </c>
      <c r="G218" s="367">
        <v>38.1</v>
      </c>
      <c r="H218" s="367">
        <v>41.800000000000004</v>
      </c>
      <c r="I218" s="367">
        <v>42.949999999999996</v>
      </c>
      <c r="J218" s="367">
        <v>43.650000000000006</v>
      </c>
      <c r="K218" s="365">
        <v>42.25</v>
      </c>
      <c r="L218" s="365">
        <v>40.4</v>
      </c>
      <c r="M218" s="365">
        <v>12.91897</v>
      </c>
    </row>
    <row r="219" spans="1:13">
      <c r="A219" s="352">
        <v>209</v>
      </c>
      <c r="B219" s="365" t="s">
        <v>110</v>
      </c>
      <c r="C219" s="366">
        <v>2233.1999999999998</v>
      </c>
      <c r="D219" s="367">
        <v>2232.2333333333331</v>
      </c>
      <c r="E219" s="367">
        <v>2211.9666666666662</v>
      </c>
      <c r="F219" s="367">
        <v>2190.7333333333331</v>
      </c>
      <c r="G219" s="367">
        <v>2170.4666666666662</v>
      </c>
      <c r="H219" s="367">
        <v>2253.4666666666662</v>
      </c>
      <c r="I219" s="367">
        <v>2273.7333333333336</v>
      </c>
      <c r="J219" s="367">
        <v>2294.9666666666662</v>
      </c>
      <c r="K219" s="365">
        <v>2252.5</v>
      </c>
      <c r="L219" s="365">
        <v>2211</v>
      </c>
      <c r="M219" s="365">
        <v>33.156219999999998</v>
      </c>
    </row>
    <row r="220" spans="1:13">
      <c r="A220" s="352">
        <v>210</v>
      </c>
      <c r="B220" s="365" t="s">
        <v>119</v>
      </c>
      <c r="C220" s="366">
        <v>489.45</v>
      </c>
      <c r="D220" s="367">
        <v>488.58333333333331</v>
      </c>
      <c r="E220" s="367">
        <v>481.16666666666663</v>
      </c>
      <c r="F220" s="367">
        <v>472.88333333333333</v>
      </c>
      <c r="G220" s="367">
        <v>465.46666666666664</v>
      </c>
      <c r="H220" s="367">
        <v>496.86666666666662</v>
      </c>
      <c r="I220" s="367">
        <v>504.28333333333325</v>
      </c>
      <c r="J220" s="367">
        <v>512.56666666666661</v>
      </c>
      <c r="K220" s="365">
        <v>496</v>
      </c>
      <c r="L220" s="365">
        <v>480.3</v>
      </c>
      <c r="M220" s="365">
        <v>522.07120999999995</v>
      </c>
    </row>
    <row r="221" spans="1:13">
      <c r="A221" s="352">
        <v>211</v>
      </c>
      <c r="B221" s="365" t="s">
        <v>259</v>
      </c>
      <c r="C221" s="366">
        <v>1320.45</v>
      </c>
      <c r="D221" s="367">
        <v>1321.4833333333333</v>
      </c>
      <c r="E221" s="367">
        <v>1308.9666666666667</v>
      </c>
      <c r="F221" s="367">
        <v>1297.4833333333333</v>
      </c>
      <c r="G221" s="367">
        <v>1284.9666666666667</v>
      </c>
      <c r="H221" s="367">
        <v>1332.9666666666667</v>
      </c>
      <c r="I221" s="367">
        <v>1345.4833333333336</v>
      </c>
      <c r="J221" s="367">
        <v>1356.9666666666667</v>
      </c>
      <c r="K221" s="365">
        <v>1334</v>
      </c>
      <c r="L221" s="365">
        <v>1310</v>
      </c>
      <c r="M221" s="365">
        <v>6.2735000000000003</v>
      </c>
    </row>
    <row r="222" spans="1:13">
      <c r="A222" s="352">
        <v>212</v>
      </c>
      <c r="B222" s="365" t="s">
        <v>120</v>
      </c>
      <c r="C222" s="366">
        <v>519.45000000000005</v>
      </c>
      <c r="D222" s="367">
        <v>520.63333333333333</v>
      </c>
      <c r="E222" s="367">
        <v>513.9666666666667</v>
      </c>
      <c r="F222" s="367">
        <v>508.48333333333335</v>
      </c>
      <c r="G222" s="367">
        <v>501.81666666666672</v>
      </c>
      <c r="H222" s="367">
        <v>526.11666666666667</v>
      </c>
      <c r="I222" s="367">
        <v>532.78333333333342</v>
      </c>
      <c r="J222" s="367">
        <v>538.26666666666665</v>
      </c>
      <c r="K222" s="365">
        <v>527.29999999999995</v>
      </c>
      <c r="L222" s="365">
        <v>515.15</v>
      </c>
      <c r="M222" s="365">
        <v>39.501609999999999</v>
      </c>
    </row>
    <row r="223" spans="1:13">
      <c r="A223" s="352">
        <v>213</v>
      </c>
      <c r="B223" s="365" t="s">
        <v>412</v>
      </c>
      <c r="C223" s="366">
        <v>293.35000000000002</v>
      </c>
      <c r="D223" s="367">
        <v>295.98333333333335</v>
      </c>
      <c r="E223" s="367">
        <v>289.36666666666667</v>
      </c>
      <c r="F223" s="367">
        <v>285.38333333333333</v>
      </c>
      <c r="G223" s="367">
        <v>278.76666666666665</v>
      </c>
      <c r="H223" s="367">
        <v>299.9666666666667</v>
      </c>
      <c r="I223" s="367">
        <v>306.58333333333337</v>
      </c>
      <c r="J223" s="367">
        <v>310.56666666666672</v>
      </c>
      <c r="K223" s="365">
        <v>302.60000000000002</v>
      </c>
      <c r="L223" s="365">
        <v>292</v>
      </c>
      <c r="M223" s="365">
        <v>1.0425899999999999</v>
      </c>
    </row>
    <row r="224" spans="1:13">
      <c r="A224" s="352">
        <v>214</v>
      </c>
      <c r="B224" s="365" t="s">
        <v>413</v>
      </c>
      <c r="C224" s="366">
        <v>2714.1</v>
      </c>
      <c r="D224" s="367">
        <v>2734.7000000000003</v>
      </c>
      <c r="E224" s="367">
        <v>2679.4000000000005</v>
      </c>
      <c r="F224" s="367">
        <v>2644.7000000000003</v>
      </c>
      <c r="G224" s="367">
        <v>2589.4000000000005</v>
      </c>
      <c r="H224" s="367">
        <v>2769.4000000000005</v>
      </c>
      <c r="I224" s="367">
        <v>2824.7000000000007</v>
      </c>
      <c r="J224" s="367">
        <v>2859.4000000000005</v>
      </c>
      <c r="K224" s="365">
        <v>2790</v>
      </c>
      <c r="L224" s="365">
        <v>2700</v>
      </c>
      <c r="M224" s="365">
        <v>3.3E-3</v>
      </c>
    </row>
    <row r="225" spans="1:13">
      <c r="A225" s="352">
        <v>215</v>
      </c>
      <c r="B225" s="365" t="s">
        <v>260</v>
      </c>
      <c r="C225" s="366">
        <v>33.049999999999997</v>
      </c>
      <c r="D225" s="367">
        <v>33.15</v>
      </c>
      <c r="E225" s="367">
        <v>32</v>
      </c>
      <c r="F225" s="367">
        <v>30.950000000000003</v>
      </c>
      <c r="G225" s="367">
        <v>29.800000000000004</v>
      </c>
      <c r="H225" s="367">
        <v>34.199999999999996</v>
      </c>
      <c r="I225" s="367">
        <v>35.349999999999987</v>
      </c>
      <c r="J225" s="367">
        <v>36.399999999999991</v>
      </c>
      <c r="K225" s="365">
        <v>34.299999999999997</v>
      </c>
      <c r="L225" s="365">
        <v>32.1</v>
      </c>
      <c r="M225" s="365">
        <v>18.914899999999999</v>
      </c>
    </row>
    <row r="226" spans="1:13">
      <c r="A226" s="352">
        <v>216</v>
      </c>
      <c r="B226" s="365" t="s">
        <v>122</v>
      </c>
      <c r="C226" s="366">
        <v>42.15</v>
      </c>
      <c r="D226" s="367">
        <v>42.416666666666664</v>
      </c>
      <c r="E226" s="367">
        <v>41.733333333333327</v>
      </c>
      <c r="F226" s="367">
        <v>41.316666666666663</v>
      </c>
      <c r="G226" s="367">
        <v>40.633333333333326</v>
      </c>
      <c r="H226" s="367">
        <v>42.833333333333329</v>
      </c>
      <c r="I226" s="367">
        <v>43.516666666666666</v>
      </c>
      <c r="J226" s="367">
        <v>43.93333333333333</v>
      </c>
      <c r="K226" s="365">
        <v>43.1</v>
      </c>
      <c r="L226" s="365">
        <v>42</v>
      </c>
      <c r="M226" s="365">
        <v>151.91472999999999</v>
      </c>
    </row>
    <row r="227" spans="1:13">
      <c r="A227" s="352">
        <v>217</v>
      </c>
      <c r="B227" s="365" t="s">
        <v>414</v>
      </c>
      <c r="C227" s="366">
        <v>33.75</v>
      </c>
      <c r="D227" s="367">
        <v>34.016666666666673</v>
      </c>
      <c r="E227" s="367">
        <v>33.383333333333347</v>
      </c>
      <c r="F227" s="367">
        <v>33.016666666666673</v>
      </c>
      <c r="G227" s="367">
        <v>32.383333333333347</v>
      </c>
      <c r="H227" s="367">
        <v>34.383333333333347</v>
      </c>
      <c r="I227" s="367">
        <v>35.016666666666673</v>
      </c>
      <c r="J227" s="367">
        <v>35.383333333333347</v>
      </c>
      <c r="K227" s="365">
        <v>34.65</v>
      </c>
      <c r="L227" s="365">
        <v>33.65</v>
      </c>
      <c r="M227" s="365">
        <v>10.76727</v>
      </c>
    </row>
    <row r="228" spans="1:13">
      <c r="A228" s="352">
        <v>218</v>
      </c>
      <c r="B228" s="365" t="s">
        <v>415</v>
      </c>
      <c r="C228" s="366">
        <v>741.7</v>
      </c>
      <c r="D228" s="367">
        <v>740.73333333333323</v>
      </c>
      <c r="E228" s="367">
        <v>731.56666666666649</v>
      </c>
      <c r="F228" s="367">
        <v>721.43333333333328</v>
      </c>
      <c r="G228" s="367">
        <v>712.26666666666654</v>
      </c>
      <c r="H228" s="367">
        <v>750.86666666666645</v>
      </c>
      <c r="I228" s="367">
        <v>760.03333333333319</v>
      </c>
      <c r="J228" s="367">
        <v>770.1666666666664</v>
      </c>
      <c r="K228" s="365">
        <v>749.9</v>
      </c>
      <c r="L228" s="365">
        <v>730.6</v>
      </c>
      <c r="M228" s="365">
        <v>8.7760000000000005E-2</v>
      </c>
    </row>
    <row r="229" spans="1:13">
      <c r="A229" s="352">
        <v>219</v>
      </c>
      <c r="B229" s="365" t="s">
        <v>416</v>
      </c>
      <c r="C229" s="366">
        <v>7.9</v>
      </c>
      <c r="D229" s="367">
        <v>7.95</v>
      </c>
      <c r="E229" s="367">
        <v>7.7000000000000011</v>
      </c>
      <c r="F229" s="367">
        <v>7.5000000000000009</v>
      </c>
      <c r="G229" s="367">
        <v>7.2500000000000018</v>
      </c>
      <c r="H229" s="367">
        <v>8.15</v>
      </c>
      <c r="I229" s="367">
        <v>8.3999999999999986</v>
      </c>
      <c r="J229" s="367">
        <v>8.6</v>
      </c>
      <c r="K229" s="365">
        <v>8.1999999999999993</v>
      </c>
      <c r="L229" s="365">
        <v>7.75</v>
      </c>
      <c r="M229" s="365">
        <v>18.34113</v>
      </c>
    </row>
    <row r="230" spans="1:13">
      <c r="A230" s="352">
        <v>220</v>
      </c>
      <c r="B230" s="365" t="s">
        <v>417</v>
      </c>
      <c r="C230" s="366">
        <v>136.85</v>
      </c>
      <c r="D230" s="367">
        <v>136.70000000000002</v>
      </c>
      <c r="E230" s="367">
        <v>127.40000000000003</v>
      </c>
      <c r="F230" s="367">
        <v>117.95000000000002</v>
      </c>
      <c r="G230" s="367">
        <v>108.65000000000003</v>
      </c>
      <c r="H230" s="367">
        <v>146.15000000000003</v>
      </c>
      <c r="I230" s="367">
        <v>155.45000000000005</v>
      </c>
      <c r="J230" s="367">
        <v>164.90000000000003</v>
      </c>
      <c r="K230" s="365">
        <v>146</v>
      </c>
      <c r="L230" s="365">
        <v>127.25</v>
      </c>
      <c r="M230" s="365">
        <v>3.55742</v>
      </c>
    </row>
    <row r="231" spans="1:13">
      <c r="A231" s="352">
        <v>221</v>
      </c>
      <c r="B231" s="365" t="s">
        <v>418</v>
      </c>
      <c r="C231" s="366">
        <v>71.650000000000006</v>
      </c>
      <c r="D231" s="367">
        <v>72.333333333333329</v>
      </c>
      <c r="E231" s="367">
        <v>70.416666666666657</v>
      </c>
      <c r="F231" s="367">
        <v>69.183333333333323</v>
      </c>
      <c r="G231" s="367">
        <v>67.266666666666652</v>
      </c>
      <c r="H231" s="367">
        <v>73.566666666666663</v>
      </c>
      <c r="I231" s="367">
        <v>75.48333333333332</v>
      </c>
      <c r="J231" s="367">
        <v>76.716666666666669</v>
      </c>
      <c r="K231" s="365">
        <v>74.25</v>
      </c>
      <c r="L231" s="365">
        <v>71.099999999999994</v>
      </c>
      <c r="M231" s="365">
        <v>7.3350900000000001</v>
      </c>
    </row>
    <row r="232" spans="1:13">
      <c r="A232" s="352">
        <v>222</v>
      </c>
      <c r="B232" s="365" t="s">
        <v>419</v>
      </c>
      <c r="C232" s="366">
        <v>434.7</v>
      </c>
      <c r="D232" s="367">
        <v>436.95</v>
      </c>
      <c r="E232" s="367">
        <v>412.9</v>
      </c>
      <c r="F232" s="367">
        <v>391.09999999999997</v>
      </c>
      <c r="G232" s="367">
        <v>367.04999999999995</v>
      </c>
      <c r="H232" s="367">
        <v>458.75</v>
      </c>
      <c r="I232" s="367">
        <v>482.80000000000007</v>
      </c>
      <c r="J232" s="367">
        <v>504.6</v>
      </c>
      <c r="K232" s="365">
        <v>461</v>
      </c>
      <c r="L232" s="365">
        <v>415.15</v>
      </c>
      <c r="M232" s="365">
        <v>5.2900799999999997</v>
      </c>
    </row>
    <row r="233" spans="1:13">
      <c r="A233" s="352">
        <v>223</v>
      </c>
      <c r="B233" s="365" t="s">
        <v>129</v>
      </c>
      <c r="C233" s="366">
        <v>260.5</v>
      </c>
      <c r="D233" s="367">
        <v>261.98333333333335</v>
      </c>
      <c r="E233" s="367">
        <v>258.51666666666671</v>
      </c>
      <c r="F233" s="367">
        <v>256.53333333333336</v>
      </c>
      <c r="G233" s="367">
        <v>253.06666666666672</v>
      </c>
      <c r="H233" s="367">
        <v>263.9666666666667</v>
      </c>
      <c r="I233" s="367">
        <v>267.43333333333339</v>
      </c>
      <c r="J233" s="367">
        <v>269.41666666666669</v>
      </c>
      <c r="K233" s="365">
        <v>265.45</v>
      </c>
      <c r="L233" s="365">
        <v>260</v>
      </c>
      <c r="M233" s="365">
        <v>118.99353000000001</v>
      </c>
    </row>
    <row r="234" spans="1:13">
      <c r="A234" s="352">
        <v>224</v>
      </c>
      <c r="B234" s="365" t="s">
        <v>420</v>
      </c>
      <c r="C234" s="366">
        <v>58.9</v>
      </c>
      <c r="D234" s="367">
        <v>59.666666666666664</v>
      </c>
      <c r="E234" s="367">
        <v>57.083333333333329</v>
      </c>
      <c r="F234" s="367">
        <v>55.266666666666666</v>
      </c>
      <c r="G234" s="367">
        <v>52.68333333333333</v>
      </c>
      <c r="H234" s="367">
        <v>61.483333333333327</v>
      </c>
      <c r="I234" s="367">
        <v>64.066666666666663</v>
      </c>
      <c r="J234" s="367">
        <v>65.883333333333326</v>
      </c>
      <c r="K234" s="365">
        <v>62.25</v>
      </c>
      <c r="L234" s="365">
        <v>57.85</v>
      </c>
      <c r="M234" s="365">
        <v>2.5899899999999998</v>
      </c>
    </row>
    <row r="235" spans="1:13">
      <c r="A235" s="352">
        <v>225</v>
      </c>
      <c r="B235" s="365" t="s">
        <v>421</v>
      </c>
      <c r="C235" s="366">
        <v>85.8</v>
      </c>
      <c r="D235" s="367">
        <v>86.583333333333329</v>
      </c>
      <c r="E235" s="367">
        <v>84.36666666666666</v>
      </c>
      <c r="F235" s="367">
        <v>82.933333333333337</v>
      </c>
      <c r="G235" s="367">
        <v>80.716666666666669</v>
      </c>
      <c r="H235" s="367">
        <v>88.016666666666652</v>
      </c>
      <c r="I235" s="367">
        <v>90.23333333333332</v>
      </c>
      <c r="J235" s="367">
        <v>91.666666666666643</v>
      </c>
      <c r="K235" s="365">
        <v>88.8</v>
      </c>
      <c r="L235" s="365">
        <v>85.15</v>
      </c>
      <c r="M235" s="365">
        <v>5.4698599999999997</v>
      </c>
    </row>
    <row r="236" spans="1:13">
      <c r="A236" s="352">
        <v>226</v>
      </c>
      <c r="B236" s="365" t="s">
        <v>422</v>
      </c>
      <c r="C236" s="366">
        <v>85.3</v>
      </c>
      <c r="D236" s="367">
        <v>85.449999999999989</v>
      </c>
      <c r="E236" s="367">
        <v>84.049999999999983</v>
      </c>
      <c r="F236" s="367">
        <v>82.8</v>
      </c>
      <c r="G236" s="367">
        <v>81.399999999999991</v>
      </c>
      <c r="H236" s="367">
        <v>86.699999999999974</v>
      </c>
      <c r="I236" s="367">
        <v>88.09999999999998</v>
      </c>
      <c r="J236" s="367">
        <v>89.349999999999966</v>
      </c>
      <c r="K236" s="365">
        <v>86.85</v>
      </c>
      <c r="L236" s="365">
        <v>84.2</v>
      </c>
      <c r="M236" s="365">
        <v>12.985429999999999</v>
      </c>
    </row>
    <row r="237" spans="1:13">
      <c r="A237" s="352">
        <v>227</v>
      </c>
      <c r="B237" s="365" t="s">
        <v>423</v>
      </c>
      <c r="C237" s="366">
        <v>376.8</v>
      </c>
      <c r="D237" s="367">
        <v>380.9666666666667</v>
      </c>
      <c r="E237" s="367">
        <v>368.93333333333339</v>
      </c>
      <c r="F237" s="367">
        <v>361.06666666666672</v>
      </c>
      <c r="G237" s="367">
        <v>349.03333333333342</v>
      </c>
      <c r="H237" s="367">
        <v>388.83333333333337</v>
      </c>
      <c r="I237" s="367">
        <v>400.86666666666667</v>
      </c>
      <c r="J237" s="367">
        <v>408.73333333333335</v>
      </c>
      <c r="K237" s="365">
        <v>393</v>
      </c>
      <c r="L237" s="365">
        <v>373.1</v>
      </c>
      <c r="M237" s="365">
        <v>6.26241</v>
      </c>
    </row>
    <row r="238" spans="1:13">
      <c r="A238" s="352">
        <v>228</v>
      </c>
      <c r="B238" s="365" t="s">
        <v>118</v>
      </c>
      <c r="C238" s="366">
        <v>241.65</v>
      </c>
      <c r="D238" s="367">
        <v>243.33333333333334</v>
      </c>
      <c r="E238" s="367">
        <v>226.66666666666669</v>
      </c>
      <c r="F238" s="367">
        <v>211.68333333333334</v>
      </c>
      <c r="G238" s="367">
        <v>195.01666666666668</v>
      </c>
      <c r="H238" s="367">
        <v>258.31666666666672</v>
      </c>
      <c r="I238" s="367">
        <v>274.98333333333335</v>
      </c>
      <c r="J238" s="367">
        <v>289.9666666666667</v>
      </c>
      <c r="K238" s="365">
        <v>260</v>
      </c>
      <c r="L238" s="365">
        <v>228.35</v>
      </c>
      <c r="M238" s="365">
        <v>778.50816999999995</v>
      </c>
    </row>
    <row r="239" spans="1:13">
      <c r="A239" s="352">
        <v>229</v>
      </c>
      <c r="B239" s="365" t="s">
        <v>424</v>
      </c>
      <c r="C239" s="366">
        <v>84.85</v>
      </c>
      <c r="D239" s="367">
        <v>82.35</v>
      </c>
      <c r="E239" s="367">
        <v>79.849999999999994</v>
      </c>
      <c r="F239" s="367">
        <v>74.849999999999994</v>
      </c>
      <c r="G239" s="367">
        <v>72.349999999999994</v>
      </c>
      <c r="H239" s="367">
        <v>87.35</v>
      </c>
      <c r="I239" s="367">
        <v>89.85</v>
      </c>
      <c r="J239" s="367">
        <v>94.85</v>
      </c>
      <c r="K239" s="365">
        <v>84.85</v>
      </c>
      <c r="L239" s="365">
        <v>77.349999999999994</v>
      </c>
      <c r="M239" s="365">
        <v>1.02352</v>
      </c>
    </row>
    <row r="240" spans="1:13">
      <c r="A240" s="352">
        <v>230</v>
      </c>
      <c r="B240" s="365" t="s">
        <v>425</v>
      </c>
      <c r="C240" s="366">
        <v>73</v>
      </c>
      <c r="D240" s="367">
        <v>72.3</v>
      </c>
      <c r="E240" s="367">
        <v>70.899999999999991</v>
      </c>
      <c r="F240" s="367">
        <v>68.8</v>
      </c>
      <c r="G240" s="367">
        <v>67.399999999999991</v>
      </c>
      <c r="H240" s="367">
        <v>74.399999999999991</v>
      </c>
      <c r="I240" s="367">
        <v>75.8</v>
      </c>
      <c r="J240" s="367">
        <v>77.899999999999991</v>
      </c>
      <c r="K240" s="365">
        <v>73.7</v>
      </c>
      <c r="L240" s="365">
        <v>70.2</v>
      </c>
      <c r="M240" s="365">
        <v>75.784739999999999</v>
      </c>
    </row>
    <row r="241" spans="1:13">
      <c r="A241" s="352">
        <v>231</v>
      </c>
      <c r="B241" s="365" t="s">
        <v>261</v>
      </c>
      <c r="C241" s="366">
        <v>134.94999999999999</v>
      </c>
      <c r="D241" s="367">
        <v>131.29999999999998</v>
      </c>
      <c r="E241" s="367">
        <v>127.64999999999998</v>
      </c>
      <c r="F241" s="367">
        <v>120.35</v>
      </c>
      <c r="G241" s="367">
        <v>116.69999999999999</v>
      </c>
      <c r="H241" s="367">
        <v>138.59999999999997</v>
      </c>
      <c r="I241" s="367">
        <v>142.25</v>
      </c>
      <c r="J241" s="367">
        <v>149.54999999999995</v>
      </c>
      <c r="K241" s="365">
        <v>134.94999999999999</v>
      </c>
      <c r="L241" s="365">
        <v>124</v>
      </c>
      <c r="M241" s="365">
        <v>14.379670000000001</v>
      </c>
    </row>
    <row r="242" spans="1:13">
      <c r="A242" s="352">
        <v>232</v>
      </c>
      <c r="B242" s="365" t="s">
        <v>262</v>
      </c>
      <c r="C242" s="366">
        <v>123.5</v>
      </c>
      <c r="D242" s="367">
        <v>124.63333333333333</v>
      </c>
      <c r="E242" s="367">
        <v>121.36666666666665</v>
      </c>
      <c r="F242" s="367">
        <v>119.23333333333332</v>
      </c>
      <c r="G242" s="367">
        <v>115.96666666666664</v>
      </c>
      <c r="H242" s="367">
        <v>126.76666666666665</v>
      </c>
      <c r="I242" s="367">
        <v>130.03333333333333</v>
      </c>
      <c r="J242" s="367">
        <v>132.16666666666666</v>
      </c>
      <c r="K242" s="365">
        <v>127.9</v>
      </c>
      <c r="L242" s="365">
        <v>122.5</v>
      </c>
      <c r="M242" s="365">
        <v>11.14274</v>
      </c>
    </row>
    <row r="243" spans="1:13">
      <c r="A243" s="352">
        <v>233</v>
      </c>
      <c r="B243" s="365" t="s">
        <v>426</v>
      </c>
      <c r="C243" s="366">
        <v>143.4</v>
      </c>
      <c r="D243" s="367">
        <v>143.01666666666665</v>
      </c>
      <c r="E243" s="367">
        <v>141.0333333333333</v>
      </c>
      <c r="F243" s="367">
        <v>138.66666666666666</v>
      </c>
      <c r="G243" s="367">
        <v>136.68333333333331</v>
      </c>
      <c r="H243" s="367">
        <v>145.3833333333333</v>
      </c>
      <c r="I243" s="367">
        <v>147.36666666666665</v>
      </c>
      <c r="J243" s="367">
        <v>149.73333333333329</v>
      </c>
      <c r="K243" s="365">
        <v>145</v>
      </c>
      <c r="L243" s="365">
        <v>140.65</v>
      </c>
      <c r="M243" s="365">
        <v>5.0628599999999997</v>
      </c>
    </row>
    <row r="244" spans="1:13">
      <c r="A244" s="352">
        <v>234</v>
      </c>
      <c r="B244" s="365" t="s">
        <v>263</v>
      </c>
      <c r="C244" s="366">
        <v>149.35</v>
      </c>
      <c r="D244" s="367">
        <v>149.86666666666667</v>
      </c>
      <c r="E244" s="367">
        <v>148.48333333333335</v>
      </c>
      <c r="F244" s="367">
        <v>147.61666666666667</v>
      </c>
      <c r="G244" s="367">
        <v>146.23333333333335</v>
      </c>
      <c r="H244" s="367">
        <v>150.73333333333335</v>
      </c>
      <c r="I244" s="367">
        <v>152.11666666666667</v>
      </c>
      <c r="J244" s="367">
        <v>152.98333333333335</v>
      </c>
      <c r="K244" s="365">
        <v>151.25</v>
      </c>
      <c r="L244" s="365">
        <v>149</v>
      </c>
      <c r="M244" s="365">
        <v>2.6529099999999999</v>
      </c>
    </row>
    <row r="245" spans="1:13">
      <c r="A245" s="352">
        <v>235</v>
      </c>
      <c r="B245" s="365" t="s">
        <v>128</v>
      </c>
      <c r="C245" s="366">
        <v>134.05000000000001</v>
      </c>
      <c r="D245" s="367">
        <v>134.56666666666666</v>
      </c>
      <c r="E245" s="367">
        <v>133.18333333333334</v>
      </c>
      <c r="F245" s="367">
        <v>132.31666666666666</v>
      </c>
      <c r="G245" s="367">
        <v>130.93333333333334</v>
      </c>
      <c r="H245" s="367">
        <v>135.43333333333334</v>
      </c>
      <c r="I245" s="367">
        <v>136.81666666666666</v>
      </c>
      <c r="J245" s="367">
        <v>137.68333333333334</v>
      </c>
      <c r="K245" s="365">
        <v>135.94999999999999</v>
      </c>
      <c r="L245" s="365">
        <v>133.69999999999999</v>
      </c>
      <c r="M245" s="365">
        <v>65.717370000000003</v>
      </c>
    </row>
    <row r="246" spans="1:13">
      <c r="A246" s="352">
        <v>236</v>
      </c>
      <c r="B246" s="365" t="s">
        <v>427</v>
      </c>
      <c r="C246" s="366">
        <v>10.199999999999999</v>
      </c>
      <c r="D246" s="367">
        <v>10.266666666666666</v>
      </c>
      <c r="E246" s="367">
        <v>10.083333333333332</v>
      </c>
      <c r="F246" s="367">
        <v>9.9666666666666668</v>
      </c>
      <c r="G246" s="367">
        <v>9.7833333333333332</v>
      </c>
      <c r="H246" s="367">
        <v>10.383333333333331</v>
      </c>
      <c r="I246" s="367">
        <v>10.566666666666665</v>
      </c>
      <c r="J246" s="367">
        <v>10.68333333333333</v>
      </c>
      <c r="K246" s="365">
        <v>10.45</v>
      </c>
      <c r="L246" s="365">
        <v>10.15</v>
      </c>
      <c r="M246" s="365">
        <v>5.7251700000000003</v>
      </c>
    </row>
    <row r="247" spans="1:13">
      <c r="A247" s="352">
        <v>237</v>
      </c>
      <c r="B247" s="365" t="s">
        <v>428</v>
      </c>
      <c r="C247" s="366">
        <v>195.25</v>
      </c>
      <c r="D247" s="367">
        <v>197.4</v>
      </c>
      <c r="E247" s="367">
        <v>190.85000000000002</v>
      </c>
      <c r="F247" s="367">
        <v>186.45000000000002</v>
      </c>
      <c r="G247" s="367">
        <v>179.90000000000003</v>
      </c>
      <c r="H247" s="367">
        <v>201.8</v>
      </c>
      <c r="I247" s="367">
        <v>208.35000000000002</v>
      </c>
      <c r="J247" s="367">
        <v>212.75</v>
      </c>
      <c r="K247" s="365">
        <v>203.95</v>
      </c>
      <c r="L247" s="365">
        <v>193</v>
      </c>
      <c r="M247" s="365">
        <v>0.71847000000000005</v>
      </c>
    </row>
    <row r="248" spans="1:13">
      <c r="A248" s="352">
        <v>238</v>
      </c>
      <c r="B248" s="365" t="s">
        <v>123</v>
      </c>
      <c r="C248" s="366">
        <v>418.15</v>
      </c>
      <c r="D248" s="367">
        <v>415.38333333333338</v>
      </c>
      <c r="E248" s="367">
        <v>403.76666666666677</v>
      </c>
      <c r="F248" s="367">
        <v>389.38333333333338</v>
      </c>
      <c r="G248" s="367">
        <v>377.76666666666677</v>
      </c>
      <c r="H248" s="367">
        <v>429.76666666666677</v>
      </c>
      <c r="I248" s="367">
        <v>441.38333333333344</v>
      </c>
      <c r="J248" s="367">
        <v>455.76666666666677</v>
      </c>
      <c r="K248" s="365">
        <v>427</v>
      </c>
      <c r="L248" s="365">
        <v>401</v>
      </c>
      <c r="M248" s="365">
        <v>129.21428</v>
      </c>
    </row>
    <row r="249" spans="1:13">
      <c r="A249" s="352">
        <v>239</v>
      </c>
      <c r="B249" s="365" t="s">
        <v>125</v>
      </c>
      <c r="C249" s="366">
        <v>1422.8</v>
      </c>
      <c r="D249" s="367">
        <v>1410.7666666666667</v>
      </c>
      <c r="E249" s="367">
        <v>1367.5833333333333</v>
      </c>
      <c r="F249" s="367">
        <v>1312.3666666666666</v>
      </c>
      <c r="G249" s="367">
        <v>1269.1833333333332</v>
      </c>
      <c r="H249" s="367">
        <v>1465.9833333333333</v>
      </c>
      <c r="I249" s="367">
        <v>1509.1666666666667</v>
      </c>
      <c r="J249" s="367">
        <v>1564.3833333333334</v>
      </c>
      <c r="K249" s="365">
        <v>1453.95</v>
      </c>
      <c r="L249" s="365">
        <v>1355.55</v>
      </c>
      <c r="M249" s="365">
        <v>85.069059999999993</v>
      </c>
    </row>
    <row r="250" spans="1:13">
      <c r="A250" s="352">
        <v>240</v>
      </c>
      <c r="B250" s="365" t="s">
        <v>429</v>
      </c>
      <c r="C250" s="366">
        <v>46.6</v>
      </c>
      <c r="D250" s="367">
        <v>46.366666666666674</v>
      </c>
      <c r="E250" s="367">
        <v>45.533333333333346</v>
      </c>
      <c r="F250" s="367">
        <v>44.466666666666669</v>
      </c>
      <c r="G250" s="367">
        <v>43.63333333333334</v>
      </c>
      <c r="H250" s="367">
        <v>47.433333333333351</v>
      </c>
      <c r="I250" s="367">
        <v>48.26666666666668</v>
      </c>
      <c r="J250" s="367">
        <v>49.333333333333357</v>
      </c>
      <c r="K250" s="365">
        <v>47.2</v>
      </c>
      <c r="L250" s="365">
        <v>45.3</v>
      </c>
      <c r="M250" s="365">
        <v>20.48657</v>
      </c>
    </row>
    <row r="251" spans="1:13">
      <c r="A251" s="352">
        <v>241</v>
      </c>
      <c r="B251" s="365" t="s">
        <v>264</v>
      </c>
      <c r="C251" s="366">
        <v>2515.0500000000002</v>
      </c>
      <c r="D251" s="367">
        <v>2541.25</v>
      </c>
      <c r="E251" s="367">
        <v>2457.5</v>
      </c>
      <c r="F251" s="367">
        <v>2399.9499999999998</v>
      </c>
      <c r="G251" s="367">
        <v>2316.1999999999998</v>
      </c>
      <c r="H251" s="367">
        <v>2598.8000000000002</v>
      </c>
      <c r="I251" s="367">
        <v>2682.55</v>
      </c>
      <c r="J251" s="367">
        <v>2740.1000000000004</v>
      </c>
      <c r="K251" s="365">
        <v>2625</v>
      </c>
      <c r="L251" s="365">
        <v>2483.6999999999998</v>
      </c>
      <c r="M251" s="365">
        <v>9.3163699999999992</v>
      </c>
    </row>
    <row r="252" spans="1:13">
      <c r="A252" s="352">
        <v>242</v>
      </c>
      <c r="B252" s="365" t="s">
        <v>127</v>
      </c>
      <c r="C252" s="366">
        <v>708.15</v>
      </c>
      <c r="D252" s="367">
        <v>712.63333333333333</v>
      </c>
      <c r="E252" s="367">
        <v>701.01666666666665</v>
      </c>
      <c r="F252" s="367">
        <v>693.88333333333333</v>
      </c>
      <c r="G252" s="367">
        <v>682.26666666666665</v>
      </c>
      <c r="H252" s="367">
        <v>719.76666666666665</v>
      </c>
      <c r="I252" s="367">
        <v>731.38333333333321</v>
      </c>
      <c r="J252" s="367">
        <v>738.51666666666665</v>
      </c>
      <c r="K252" s="365">
        <v>724.25</v>
      </c>
      <c r="L252" s="365">
        <v>705.5</v>
      </c>
      <c r="M252" s="365">
        <v>85.856300000000005</v>
      </c>
    </row>
    <row r="253" spans="1:13">
      <c r="A253" s="352">
        <v>243</v>
      </c>
      <c r="B253" s="365" t="s">
        <v>430</v>
      </c>
      <c r="C253" s="366">
        <v>367.9</v>
      </c>
      <c r="D253" s="367">
        <v>364.91666666666669</v>
      </c>
      <c r="E253" s="367">
        <v>360.03333333333336</v>
      </c>
      <c r="F253" s="367">
        <v>352.16666666666669</v>
      </c>
      <c r="G253" s="367">
        <v>347.28333333333336</v>
      </c>
      <c r="H253" s="367">
        <v>372.78333333333336</v>
      </c>
      <c r="I253" s="367">
        <v>377.66666666666669</v>
      </c>
      <c r="J253" s="367">
        <v>385.53333333333336</v>
      </c>
      <c r="K253" s="365">
        <v>369.8</v>
      </c>
      <c r="L253" s="365">
        <v>357.05</v>
      </c>
      <c r="M253" s="365">
        <v>1.92669</v>
      </c>
    </row>
    <row r="254" spans="1:13">
      <c r="A254" s="352">
        <v>244</v>
      </c>
      <c r="B254" s="365" t="s">
        <v>431</v>
      </c>
      <c r="C254" s="366">
        <v>148.19999999999999</v>
      </c>
      <c r="D254" s="367">
        <v>149.81666666666663</v>
      </c>
      <c r="E254" s="367">
        <v>145.78333333333327</v>
      </c>
      <c r="F254" s="367">
        <v>143.36666666666665</v>
      </c>
      <c r="G254" s="367">
        <v>139.33333333333329</v>
      </c>
      <c r="H254" s="367">
        <v>152.23333333333326</v>
      </c>
      <c r="I254" s="367">
        <v>156.26666666666662</v>
      </c>
      <c r="J254" s="367">
        <v>158.68333333333325</v>
      </c>
      <c r="K254" s="365">
        <v>153.85</v>
      </c>
      <c r="L254" s="365">
        <v>147.4</v>
      </c>
      <c r="M254" s="365">
        <v>2.99091</v>
      </c>
    </row>
    <row r="255" spans="1:13">
      <c r="A255" s="352">
        <v>245</v>
      </c>
      <c r="B255" s="365" t="s">
        <v>124</v>
      </c>
      <c r="C255" s="366">
        <v>1530</v>
      </c>
      <c r="D255" s="367">
        <v>1517.4333333333334</v>
      </c>
      <c r="E255" s="367">
        <v>1493.1166666666668</v>
      </c>
      <c r="F255" s="367">
        <v>1456.2333333333333</v>
      </c>
      <c r="G255" s="367">
        <v>1431.9166666666667</v>
      </c>
      <c r="H255" s="367">
        <v>1554.3166666666668</v>
      </c>
      <c r="I255" s="367">
        <v>1578.6333333333334</v>
      </c>
      <c r="J255" s="367">
        <v>1615.5166666666669</v>
      </c>
      <c r="K255" s="365">
        <v>1541.75</v>
      </c>
      <c r="L255" s="365">
        <v>1480.55</v>
      </c>
      <c r="M255" s="365">
        <v>24.003730000000001</v>
      </c>
    </row>
    <row r="256" spans="1:13">
      <c r="A256" s="352">
        <v>246</v>
      </c>
      <c r="B256" s="365" t="s">
        <v>265</v>
      </c>
      <c r="C256" s="366">
        <v>1069.95</v>
      </c>
      <c r="D256" s="367">
        <v>1073.3166666666666</v>
      </c>
      <c r="E256" s="367">
        <v>1051.6333333333332</v>
      </c>
      <c r="F256" s="367">
        <v>1033.3166666666666</v>
      </c>
      <c r="G256" s="367">
        <v>1011.6333333333332</v>
      </c>
      <c r="H256" s="367">
        <v>1091.6333333333332</v>
      </c>
      <c r="I256" s="367">
        <v>1113.3166666666666</v>
      </c>
      <c r="J256" s="367">
        <v>1131.6333333333332</v>
      </c>
      <c r="K256" s="365">
        <v>1095</v>
      </c>
      <c r="L256" s="365">
        <v>1055</v>
      </c>
      <c r="M256" s="365">
        <v>8.1186799999999995</v>
      </c>
    </row>
    <row r="257" spans="1:13">
      <c r="A257" s="352">
        <v>247</v>
      </c>
      <c r="B257" s="365" t="s">
        <v>432</v>
      </c>
      <c r="C257" s="366">
        <v>385.35</v>
      </c>
      <c r="D257" s="367">
        <v>384.56666666666666</v>
      </c>
      <c r="E257" s="367">
        <v>379.23333333333335</v>
      </c>
      <c r="F257" s="367">
        <v>373.11666666666667</v>
      </c>
      <c r="G257" s="367">
        <v>367.78333333333336</v>
      </c>
      <c r="H257" s="367">
        <v>390.68333333333334</v>
      </c>
      <c r="I257" s="367">
        <v>396.01666666666671</v>
      </c>
      <c r="J257" s="367">
        <v>402.13333333333333</v>
      </c>
      <c r="K257" s="365">
        <v>389.9</v>
      </c>
      <c r="L257" s="365">
        <v>378.45</v>
      </c>
      <c r="M257" s="365">
        <v>1.31728</v>
      </c>
    </row>
    <row r="258" spans="1:13">
      <c r="A258" s="352">
        <v>248</v>
      </c>
      <c r="B258" s="365" t="s">
        <v>433</v>
      </c>
      <c r="C258" s="366">
        <v>1182.75</v>
      </c>
      <c r="D258" s="367">
        <v>1181.9333333333334</v>
      </c>
      <c r="E258" s="367">
        <v>1165.8666666666668</v>
      </c>
      <c r="F258" s="367">
        <v>1148.9833333333333</v>
      </c>
      <c r="G258" s="367">
        <v>1132.9166666666667</v>
      </c>
      <c r="H258" s="367">
        <v>1198.8166666666668</v>
      </c>
      <c r="I258" s="367">
        <v>1214.8833333333334</v>
      </c>
      <c r="J258" s="367">
        <v>1231.7666666666669</v>
      </c>
      <c r="K258" s="365">
        <v>1198</v>
      </c>
      <c r="L258" s="365">
        <v>1165.05</v>
      </c>
      <c r="M258" s="365">
        <v>0.87907000000000002</v>
      </c>
    </row>
    <row r="259" spans="1:13">
      <c r="A259" s="352">
        <v>249</v>
      </c>
      <c r="B259" s="365" t="s">
        <v>434</v>
      </c>
      <c r="C259" s="366">
        <v>305.89999999999998</v>
      </c>
      <c r="D259" s="367">
        <v>307.05</v>
      </c>
      <c r="E259" s="367">
        <v>302</v>
      </c>
      <c r="F259" s="367">
        <v>298.09999999999997</v>
      </c>
      <c r="G259" s="367">
        <v>293.04999999999995</v>
      </c>
      <c r="H259" s="367">
        <v>310.95000000000005</v>
      </c>
      <c r="I259" s="367">
        <v>316.00000000000011</v>
      </c>
      <c r="J259" s="367">
        <v>319.90000000000009</v>
      </c>
      <c r="K259" s="365">
        <v>312.10000000000002</v>
      </c>
      <c r="L259" s="365">
        <v>303.14999999999998</v>
      </c>
      <c r="M259" s="365">
        <v>0.63529999999999998</v>
      </c>
    </row>
    <row r="260" spans="1:13">
      <c r="A260" s="352">
        <v>250</v>
      </c>
      <c r="B260" s="365" t="s">
        <v>435</v>
      </c>
      <c r="C260" s="366">
        <v>117.1</v>
      </c>
      <c r="D260" s="367">
        <v>117.98333333333333</v>
      </c>
      <c r="E260" s="367">
        <v>116.11666666666667</v>
      </c>
      <c r="F260" s="367">
        <v>115.13333333333334</v>
      </c>
      <c r="G260" s="367">
        <v>113.26666666666668</v>
      </c>
      <c r="H260" s="367">
        <v>118.96666666666667</v>
      </c>
      <c r="I260" s="367">
        <v>120.83333333333331</v>
      </c>
      <c r="J260" s="367">
        <v>121.81666666666666</v>
      </c>
      <c r="K260" s="365">
        <v>119.85</v>
      </c>
      <c r="L260" s="365">
        <v>117</v>
      </c>
      <c r="M260" s="365">
        <v>4.6079600000000003</v>
      </c>
    </row>
    <row r="261" spans="1:13">
      <c r="A261" s="352">
        <v>251</v>
      </c>
      <c r="B261" s="365" t="s">
        <v>436</v>
      </c>
      <c r="C261" s="366">
        <v>70.55</v>
      </c>
      <c r="D261" s="367">
        <v>71.033333333333331</v>
      </c>
      <c r="E261" s="367">
        <v>69.86666666666666</v>
      </c>
      <c r="F261" s="367">
        <v>69.183333333333323</v>
      </c>
      <c r="G261" s="367">
        <v>68.016666666666652</v>
      </c>
      <c r="H261" s="367">
        <v>71.716666666666669</v>
      </c>
      <c r="I261" s="367">
        <v>72.883333333333354</v>
      </c>
      <c r="J261" s="367">
        <v>73.566666666666677</v>
      </c>
      <c r="K261" s="365">
        <v>72.2</v>
      </c>
      <c r="L261" s="365">
        <v>70.349999999999994</v>
      </c>
      <c r="M261" s="365">
        <v>4.8265700000000002</v>
      </c>
    </row>
    <row r="262" spans="1:13">
      <c r="A262" s="352">
        <v>252</v>
      </c>
      <c r="B262" s="365" t="s">
        <v>437</v>
      </c>
      <c r="C262" s="366">
        <v>87.7</v>
      </c>
      <c r="D262" s="367">
        <v>88.166666666666671</v>
      </c>
      <c r="E262" s="367">
        <v>86.433333333333337</v>
      </c>
      <c r="F262" s="367">
        <v>85.166666666666671</v>
      </c>
      <c r="G262" s="367">
        <v>83.433333333333337</v>
      </c>
      <c r="H262" s="367">
        <v>89.433333333333337</v>
      </c>
      <c r="I262" s="367">
        <v>91.166666666666657</v>
      </c>
      <c r="J262" s="367">
        <v>92.433333333333337</v>
      </c>
      <c r="K262" s="365">
        <v>89.9</v>
      </c>
      <c r="L262" s="365">
        <v>86.9</v>
      </c>
      <c r="M262" s="365">
        <v>16.775200000000002</v>
      </c>
    </row>
    <row r="263" spans="1:13">
      <c r="A263" s="352">
        <v>253</v>
      </c>
      <c r="B263" s="365" t="s">
        <v>266</v>
      </c>
      <c r="C263" s="366">
        <v>76.55</v>
      </c>
      <c r="D263" s="367">
        <v>77.516666666666666</v>
      </c>
      <c r="E263" s="367">
        <v>75.033333333333331</v>
      </c>
      <c r="F263" s="367">
        <v>73.516666666666666</v>
      </c>
      <c r="G263" s="367">
        <v>71.033333333333331</v>
      </c>
      <c r="H263" s="367">
        <v>79.033333333333331</v>
      </c>
      <c r="I263" s="367">
        <v>81.516666666666652</v>
      </c>
      <c r="J263" s="367">
        <v>83.033333333333331</v>
      </c>
      <c r="K263" s="365">
        <v>80</v>
      </c>
      <c r="L263" s="365">
        <v>76</v>
      </c>
      <c r="M263" s="365">
        <v>14.091200000000001</v>
      </c>
    </row>
    <row r="264" spans="1:13">
      <c r="A264" s="352">
        <v>254</v>
      </c>
      <c r="B264" s="365" t="s">
        <v>131</v>
      </c>
      <c r="C264" s="366">
        <v>250</v>
      </c>
      <c r="D264" s="367">
        <v>251.66666666666666</v>
      </c>
      <c r="E264" s="367">
        <v>246.83333333333331</v>
      </c>
      <c r="F264" s="367">
        <v>243.66666666666666</v>
      </c>
      <c r="G264" s="367">
        <v>238.83333333333331</v>
      </c>
      <c r="H264" s="367">
        <v>254.83333333333331</v>
      </c>
      <c r="I264" s="367">
        <v>259.66666666666663</v>
      </c>
      <c r="J264" s="367">
        <v>262.83333333333331</v>
      </c>
      <c r="K264" s="365">
        <v>256.5</v>
      </c>
      <c r="L264" s="365">
        <v>248.5</v>
      </c>
      <c r="M264" s="365">
        <v>71.50985</v>
      </c>
    </row>
    <row r="265" spans="1:13">
      <c r="A265" s="352">
        <v>255</v>
      </c>
      <c r="B265" s="365" t="s">
        <v>438</v>
      </c>
      <c r="C265" s="366">
        <v>54.75</v>
      </c>
      <c r="D265" s="367">
        <v>54.483333333333327</v>
      </c>
      <c r="E265" s="367">
        <v>53.866666666666653</v>
      </c>
      <c r="F265" s="367">
        <v>52.983333333333327</v>
      </c>
      <c r="G265" s="367">
        <v>52.366666666666653</v>
      </c>
      <c r="H265" s="367">
        <v>55.366666666666653</v>
      </c>
      <c r="I265" s="367">
        <v>55.983333333333327</v>
      </c>
      <c r="J265" s="367">
        <v>56.866666666666653</v>
      </c>
      <c r="K265" s="365">
        <v>55.1</v>
      </c>
      <c r="L265" s="365">
        <v>53.6</v>
      </c>
      <c r="M265" s="365">
        <v>3.0033599999999998</v>
      </c>
    </row>
    <row r="266" spans="1:13">
      <c r="A266" s="352">
        <v>256</v>
      </c>
      <c r="B266" s="365" t="s">
        <v>439</v>
      </c>
      <c r="C266" s="366">
        <v>101.15</v>
      </c>
      <c r="D266" s="367">
        <v>102.63333333333333</v>
      </c>
      <c r="E266" s="367">
        <v>99.266666666666652</v>
      </c>
      <c r="F266" s="367">
        <v>97.383333333333326</v>
      </c>
      <c r="G266" s="367">
        <v>94.016666666666652</v>
      </c>
      <c r="H266" s="367">
        <v>104.51666666666665</v>
      </c>
      <c r="I266" s="367">
        <v>107.88333333333333</v>
      </c>
      <c r="J266" s="367">
        <v>109.76666666666665</v>
      </c>
      <c r="K266" s="365">
        <v>106</v>
      </c>
      <c r="L266" s="365">
        <v>100.75</v>
      </c>
      <c r="M266" s="365">
        <v>26.007370000000002</v>
      </c>
    </row>
    <row r="267" spans="1:13">
      <c r="A267" s="352">
        <v>257</v>
      </c>
      <c r="B267" s="365" t="s">
        <v>440</v>
      </c>
      <c r="C267" s="366">
        <v>15</v>
      </c>
      <c r="D267" s="367">
        <v>15.200000000000001</v>
      </c>
      <c r="E267" s="367">
        <v>14.700000000000003</v>
      </c>
      <c r="F267" s="367">
        <v>14.400000000000002</v>
      </c>
      <c r="G267" s="367">
        <v>13.900000000000004</v>
      </c>
      <c r="H267" s="367">
        <v>15.500000000000002</v>
      </c>
      <c r="I267" s="367">
        <v>15.999999999999998</v>
      </c>
      <c r="J267" s="367">
        <v>16.3</v>
      </c>
      <c r="K267" s="365">
        <v>15.7</v>
      </c>
      <c r="L267" s="365">
        <v>14.9</v>
      </c>
      <c r="M267" s="365">
        <v>9.4927200000000003</v>
      </c>
    </row>
    <row r="268" spans="1:13">
      <c r="A268" s="352">
        <v>258</v>
      </c>
      <c r="B268" s="365" t="s">
        <v>441</v>
      </c>
      <c r="C268" s="366">
        <v>31.3</v>
      </c>
      <c r="D268" s="367">
        <v>31.266666666666669</v>
      </c>
      <c r="E268" s="367">
        <v>30.63333333333334</v>
      </c>
      <c r="F268" s="367">
        <v>29.966666666666672</v>
      </c>
      <c r="G268" s="367">
        <v>29.333333333333343</v>
      </c>
      <c r="H268" s="367">
        <v>31.933333333333337</v>
      </c>
      <c r="I268" s="367">
        <v>32.56666666666667</v>
      </c>
      <c r="J268" s="367">
        <v>33.233333333333334</v>
      </c>
      <c r="K268" s="365">
        <v>31.9</v>
      </c>
      <c r="L268" s="365">
        <v>30.6</v>
      </c>
      <c r="M268" s="365">
        <v>6.5833599999999999</v>
      </c>
    </row>
    <row r="269" spans="1:13">
      <c r="A269" s="352">
        <v>259</v>
      </c>
      <c r="B269" s="365" t="s">
        <v>442</v>
      </c>
      <c r="C269" s="366">
        <v>44.25</v>
      </c>
      <c r="D269" s="367">
        <v>44.300000000000004</v>
      </c>
      <c r="E269" s="367">
        <v>43.900000000000006</v>
      </c>
      <c r="F269" s="367">
        <v>43.550000000000004</v>
      </c>
      <c r="G269" s="367">
        <v>43.150000000000006</v>
      </c>
      <c r="H269" s="367">
        <v>44.650000000000006</v>
      </c>
      <c r="I269" s="367">
        <v>45.05</v>
      </c>
      <c r="J269" s="367">
        <v>45.400000000000006</v>
      </c>
      <c r="K269" s="365">
        <v>44.7</v>
      </c>
      <c r="L269" s="365">
        <v>43.95</v>
      </c>
      <c r="M269" s="365">
        <v>8.4246200000000009</v>
      </c>
    </row>
    <row r="270" spans="1:13">
      <c r="A270" s="352">
        <v>260</v>
      </c>
      <c r="B270" s="365" t="s">
        <v>443</v>
      </c>
      <c r="C270" s="366">
        <v>85.75</v>
      </c>
      <c r="D270" s="367">
        <v>86.600000000000009</v>
      </c>
      <c r="E270" s="367">
        <v>84.200000000000017</v>
      </c>
      <c r="F270" s="367">
        <v>82.65</v>
      </c>
      <c r="G270" s="367">
        <v>80.250000000000014</v>
      </c>
      <c r="H270" s="367">
        <v>88.15000000000002</v>
      </c>
      <c r="I270" s="367">
        <v>90.550000000000026</v>
      </c>
      <c r="J270" s="367">
        <v>92.100000000000023</v>
      </c>
      <c r="K270" s="365">
        <v>89</v>
      </c>
      <c r="L270" s="365">
        <v>85.05</v>
      </c>
      <c r="M270" s="365">
        <v>7.6824000000000003</v>
      </c>
    </row>
    <row r="271" spans="1:13">
      <c r="A271" s="352">
        <v>261</v>
      </c>
      <c r="B271" s="365" t="s">
        <v>444</v>
      </c>
      <c r="C271" s="366">
        <v>69.05</v>
      </c>
      <c r="D271" s="367">
        <v>69.45</v>
      </c>
      <c r="E271" s="367">
        <v>68.100000000000009</v>
      </c>
      <c r="F271" s="367">
        <v>67.150000000000006</v>
      </c>
      <c r="G271" s="367">
        <v>65.800000000000011</v>
      </c>
      <c r="H271" s="367">
        <v>70.400000000000006</v>
      </c>
      <c r="I271" s="367">
        <v>71.75</v>
      </c>
      <c r="J271" s="367">
        <v>72.7</v>
      </c>
      <c r="K271" s="365">
        <v>70.8</v>
      </c>
      <c r="L271" s="365">
        <v>68.5</v>
      </c>
      <c r="M271" s="365">
        <v>1.17058</v>
      </c>
    </row>
    <row r="272" spans="1:13">
      <c r="A272" s="352">
        <v>262</v>
      </c>
      <c r="B272" s="365" t="s">
        <v>445</v>
      </c>
      <c r="C272" s="366">
        <v>35.25</v>
      </c>
      <c r="D272" s="367">
        <v>35.483333333333334</v>
      </c>
      <c r="E272" s="367">
        <v>34.766666666666666</v>
      </c>
      <c r="F272" s="367">
        <v>34.283333333333331</v>
      </c>
      <c r="G272" s="367">
        <v>33.566666666666663</v>
      </c>
      <c r="H272" s="367">
        <v>35.966666666666669</v>
      </c>
      <c r="I272" s="367">
        <v>36.683333333333337</v>
      </c>
      <c r="J272" s="367">
        <v>37.166666666666671</v>
      </c>
      <c r="K272" s="365">
        <v>36.200000000000003</v>
      </c>
      <c r="L272" s="365">
        <v>35</v>
      </c>
      <c r="M272" s="365">
        <v>2.7207599999999998</v>
      </c>
    </row>
    <row r="273" spans="1:13">
      <c r="A273" s="352">
        <v>263</v>
      </c>
      <c r="B273" s="365" t="s">
        <v>130</v>
      </c>
      <c r="C273" s="366">
        <v>144.55000000000001</v>
      </c>
      <c r="D273" s="367">
        <v>146.30000000000001</v>
      </c>
      <c r="E273" s="367">
        <v>142.20000000000002</v>
      </c>
      <c r="F273" s="367">
        <v>139.85</v>
      </c>
      <c r="G273" s="367">
        <v>135.75</v>
      </c>
      <c r="H273" s="367">
        <v>148.65000000000003</v>
      </c>
      <c r="I273" s="367">
        <v>152.75000000000006</v>
      </c>
      <c r="J273" s="367">
        <v>155.10000000000005</v>
      </c>
      <c r="K273" s="365">
        <v>150.4</v>
      </c>
      <c r="L273" s="365">
        <v>143.94999999999999</v>
      </c>
      <c r="M273" s="365">
        <v>292.59836000000001</v>
      </c>
    </row>
    <row r="274" spans="1:13">
      <c r="A274" s="352">
        <v>264</v>
      </c>
      <c r="B274" s="365" t="s">
        <v>446</v>
      </c>
      <c r="C274" s="366">
        <v>1989.7</v>
      </c>
      <c r="D274" s="367">
        <v>1997.95</v>
      </c>
      <c r="E274" s="367">
        <v>1961.95</v>
      </c>
      <c r="F274" s="367">
        <v>1934.2</v>
      </c>
      <c r="G274" s="367">
        <v>1898.2</v>
      </c>
      <c r="H274" s="367">
        <v>2025.7</v>
      </c>
      <c r="I274" s="367">
        <v>2061.6999999999998</v>
      </c>
      <c r="J274" s="367">
        <v>2089.4499999999998</v>
      </c>
      <c r="K274" s="365">
        <v>2033.95</v>
      </c>
      <c r="L274" s="365">
        <v>1970.2</v>
      </c>
      <c r="M274" s="365">
        <v>1.5640000000000001E-2</v>
      </c>
    </row>
    <row r="275" spans="1:13">
      <c r="A275" s="352">
        <v>265</v>
      </c>
      <c r="B275" s="365" t="s">
        <v>132</v>
      </c>
      <c r="C275" s="366">
        <v>1614.2</v>
      </c>
      <c r="D275" s="367">
        <v>1617.7166666666665</v>
      </c>
      <c r="E275" s="367">
        <v>1603.4333333333329</v>
      </c>
      <c r="F275" s="367">
        <v>1592.6666666666665</v>
      </c>
      <c r="G275" s="367">
        <v>1578.383333333333</v>
      </c>
      <c r="H275" s="367">
        <v>1628.4833333333329</v>
      </c>
      <c r="I275" s="367">
        <v>1642.7666666666662</v>
      </c>
      <c r="J275" s="367">
        <v>1653.5333333333328</v>
      </c>
      <c r="K275" s="365">
        <v>1632</v>
      </c>
      <c r="L275" s="365">
        <v>1606.95</v>
      </c>
      <c r="M275" s="365">
        <v>9.3531600000000008</v>
      </c>
    </row>
    <row r="276" spans="1:13">
      <c r="A276" s="352">
        <v>266</v>
      </c>
      <c r="B276" s="365" t="s">
        <v>267</v>
      </c>
      <c r="C276" s="366">
        <v>539.1</v>
      </c>
      <c r="D276" s="367">
        <v>539.35</v>
      </c>
      <c r="E276" s="367">
        <v>533.90000000000009</v>
      </c>
      <c r="F276" s="367">
        <v>528.70000000000005</v>
      </c>
      <c r="G276" s="367">
        <v>523.25000000000011</v>
      </c>
      <c r="H276" s="367">
        <v>544.55000000000007</v>
      </c>
      <c r="I276" s="367">
        <v>550.00000000000011</v>
      </c>
      <c r="J276" s="367">
        <v>555.20000000000005</v>
      </c>
      <c r="K276" s="365">
        <v>544.79999999999995</v>
      </c>
      <c r="L276" s="365">
        <v>534.15</v>
      </c>
      <c r="M276" s="365">
        <v>1.3982600000000001</v>
      </c>
    </row>
    <row r="277" spans="1:13">
      <c r="A277" s="352">
        <v>267</v>
      </c>
      <c r="B277" s="365" t="s">
        <v>133</v>
      </c>
      <c r="C277" s="366">
        <v>554.1</v>
      </c>
      <c r="D277" s="367">
        <v>557.7166666666667</v>
      </c>
      <c r="E277" s="367">
        <v>542.53333333333342</v>
      </c>
      <c r="F277" s="367">
        <v>530.9666666666667</v>
      </c>
      <c r="G277" s="367">
        <v>515.78333333333342</v>
      </c>
      <c r="H277" s="367">
        <v>569.28333333333342</v>
      </c>
      <c r="I277" s="367">
        <v>584.46666666666681</v>
      </c>
      <c r="J277" s="367">
        <v>596.03333333333342</v>
      </c>
      <c r="K277" s="365">
        <v>572.9</v>
      </c>
      <c r="L277" s="365">
        <v>546.15</v>
      </c>
      <c r="M277" s="365">
        <v>24.285959999999999</v>
      </c>
    </row>
    <row r="278" spans="1:13">
      <c r="A278" s="352">
        <v>268</v>
      </c>
      <c r="B278" s="365" t="s">
        <v>447</v>
      </c>
      <c r="C278" s="366">
        <v>170.05</v>
      </c>
      <c r="D278" s="367">
        <v>169.85</v>
      </c>
      <c r="E278" s="367">
        <v>167.7</v>
      </c>
      <c r="F278" s="367">
        <v>165.35</v>
      </c>
      <c r="G278" s="367">
        <v>163.19999999999999</v>
      </c>
      <c r="H278" s="367">
        <v>172.2</v>
      </c>
      <c r="I278" s="367">
        <v>174.35000000000002</v>
      </c>
      <c r="J278" s="367">
        <v>176.7</v>
      </c>
      <c r="K278" s="365">
        <v>172</v>
      </c>
      <c r="L278" s="365">
        <v>167.5</v>
      </c>
      <c r="M278" s="365">
        <v>1.25034</v>
      </c>
    </row>
    <row r="279" spans="1:13">
      <c r="A279" s="352">
        <v>269</v>
      </c>
      <c r="B279" s="365" t="s">
        <v>448</v>
      </c>
      <c r="C279" s="366">
        <v>653.20000000000005</v>
      </c>
      <c r="D279" s="367">
        <v>655.2166666666667</v>
      </c>
      <c r="E279" s="367">
        <v>646.43333333333339</v>
      </c>
      <c r="F279" s="367">
        <v>639.66666666666674</v>
      </c>
      <c r="G279" s="367">
        <v>630.88333333333344</v>
      </c>
      <c r="H279" s="367">
        <v>661.98333333333335</v>
      </c>
      <c r="I279" s="367">
        <v>670.76666666666665</v>
      </c>
      <c r="J279" s="367">
        <v>677.5333333333333</v>
      </c>
      <c r="K279" s="365">
        <v>664</v>
      </c>
      <c r="L279" s="365">
        <v>648.45000000000005</v>
      </c>
      <c r="M279" s="365">
        <v>0.13302</v>
      </c>
    </row>
    <row r="280" spans="1:13">
      <c r="A280" s="352">
        <v>270</v>
      </c>
      <c r="B280" s="365" t="s">
        <v>449</v>
      </c>
      <c r="C280" s="366">
        <v>570.75</v>
      </c>
      <c r="D280" s="367">
        <v>560.61666666666667</v>
      </c>
      <c r="E280" s="367">
        <v>546.23333333333335</v>
      </c>
      <c r="F280" s="367">
        <v>521.7166666666667</v>
      </c>
      <c r="G280" s="367">
        <v>507.33333333333337</v>
      </c>
      <c r="H280" s="367">
        <v>585.13333333333333</v>
      </c>
      <c r="I280" s="367">
        <v>599.51666666666677</v>
      </c>
      <c r="J280" s="367">
        <v>624.0333333333333</v>
      </c>
      <c r="K280" s="365">
        <v>575</v>
      </c>
      <c r="L280" s="365">
        <v>536.1</v>
      </c>
      <c r="M280" s="365">
        <v>2.8932799999999999</v>
      </c>
    </row>
    <row r="281" spans="1:13">
      <c r="A281" s="352">
        <v>271</v>
      </c>
      <c r="B281" s="365" t="s">
        <v>450</v>
      </c>
      <c r="C281" s="366">
        <v>239.05</v>
      </c>
      <c r="D281" s="367">
        <v>240.73333333333335</v>
      </c>
      <c r="E281" s="367">
        <v>234.51666666666671</v>
      </c>
      <c r="F281" s="367">
        <v>229.98333333333335</v>
      </c>
      <c r="G281" s="367">
        <v>223.76666666666671</v>
      </c>
      <c r="H281" s="367">
        <v>245.26666666666671</v>
      </c>
      <c r="I281" s="367">
        <v>251.48333333333335</v>
      </c>
      <c r="J281" s="367">
        <v>256.01666666666671</v>
      </c>
      <c r="K281" s="365">
        <v>246.95</v>
      </c>
      <c r="L281" s="365">
        <v>236.2</v>
      </c>
      <c r="M281" s="365">
        <v>0.59323000000000004</v>
      </c>
    </row>
    <row r="282" spans="1:13">
      <c r="A282" s="352">
        <v>272</v>
      </c>
      <c r="B282" s="365" t="s">
        <v>451</v>
      </c>
      <c r="C282" s="366">
        <v>90</v>
      </c>
      <c r="D282" s="367">
        <v>89.633333333333326</v>
      </c>
      <c r="E282" s="367">
        <v>88.666666666666657</v>
      </c>
      <c r="F282" s="367">
        <v>87.333333333333329</v>
      </c>
      <c r="G282" s="367">
        <v>86.36666666666666</v>
      </c>
      <c r="H282" s="367">
        <v>90.966666666666654</v>
      </c>
      <c r="I282" s="367">
        <v>91.933333333333323</v>
      </c>
      <c r="J282" s="367">
        <v>93.266666666666652</v>
      </c>
      <c r="K282" s="365">
        <v>90.6</v>
      </c>
      <c r="L282" s="365">
        <v>88.3</v>
      </c>
      <c r="M282" s="365">
        <v>1.87473</v>
      </c>
    </row>
    <row r="283" spans="1:13">
      <c r="A283" s="352">
        <v>273</v>
      </c>
      <c r="B283" s="365" t="s">
        <v>452</v>
      </c>
      <c r="C283" s="366">
        <v>207.8</v>
      </c>
      <c r="D283" s="367">
        <v>208.16666666666666</v>
      </c>
      <c r="E283" s="367">
        <v>204.73333333333332</v>
      </c>
      <c r="F283" s="367">
        <v>201.66666666666666</v>
      </c>
      <c r="G283" s="367">
        <v>198.23333333333332</v>
      </c>
      <c r="H283" s="367">
        <v>211.23333333333332</v>
      </c>
      <c r="I283" s="367">
        <v>214.66666666666666</v>
      </c>
      <c r="J283" s="367">
        <v>217.73333333333332</v>
      </c>
      <c r="K283" s="365">
        <v>211.6</v>
      </c>
      <c r="L283" s="365">
        <v>205.1</v>
      </c>
      <c r="M283" s="365">
        <v>0.75065999999999999</v>
      </c>
    </row>
    <row r="284" spans="1:13">
      <c r="A284" s="352">
        <v>274</v>
      </c>
      <c r="B284" s="365" t="s">
        <v>453</v>
      </c>
      <c r="C284" s="366">
        <v>532</v>
      </c>
      <c r="D284" s="367">
        <v>531.33333333333337</v>
      </c>
      <c r="E284" s="367">
        <v>525.76666666666677</v>
      </c>
      <c r="F284" s="367">
        <v>519.53333333333342</v>
      </c>
      <c r="G284" s="367">
        <v>513.96666666666681</v>
      </c>
      <c r="H284" s="367">
        <v>537.56666666666672</v>
      </c>
      <c r="I284" s="367">
        <v>543.13333333333333</v>
      </c>
      <c r="J284" s="367">
        <v>549.36666666666667</v>
      </c>
      <c r="K284" s="365">
        <v>536.9</v>
      </c>
      <c r="L284" s="365">
        <v>525.1</v>
      </c>
      <c r="M284" s="365">
        <v>5.1499300000000003</v>
      </c>
    </row>
    <row r="285" spans="1:13">
      <c r="A285" s="352">
        <v>275</v>
      </c>
      <c r="B285" s="365" t="s">
        <v>454</v>
      </c>
      <c r="C285" s="366">
        <v>450</v>
      </c>
      <c r="D285" s="367">
        <v>447.43333333333334</v>
      </c>
      <c r="E285" s="367">
        <v>442.86666666666667</v>
      </c>
      <c r="F285" s="367">
        <v>435.73333333333335</v>
      </c>
      <c r="G285" s="367">
        <v>431.16666666666669</v>
      </c>
      <c r="H285" s="367">
        <v>454.56666666666666</v>
      </c>
      <c r="I285" s="367">
        <v>459.13333333333338</v>
      </c>
      <c r="J285" s="367">
        <v>466.26666666666665</v>
      </c>
      <c r="K285" s="365">
        <v>452</v>
      </c>
      <c r="L285" s="365">
        <v>440.3</v>
      </c>
      <c r="M285" s="365">
        <v>4.44773</v>
      </c>
    </row>
    <row r="286" spans="1:13">
      <c r="A286" s="352">
        <v>276</v>
      </c>
      <c r="B286" s="365" t="s">
        <v>455</v>
      </c>
      <c r="C286" s="366">
        <v>528.5</v>
      </c>
      <c r="D286" s="367">
        <v>528</v>
      </c>
      <c r="E286" s="367">
        <v>524.5</v>
      </c>
      <c r="F286" s="367">
        <v>520.5</v>
      </c>
      <c r="G286" s="367">
        <v>517</v>
      </c>
      <c r="H286" s="367">
        <v>532</v>
      </c>
      <c r="I286" s="367">
        <v>535.5</v>
      </c>
      <c r="J286" s="367">
        <v>539.5</v>
      </c>
      <c r="K286" s="365">
        <v>531.5</v>
      </c>
      <c r="L286" s="365">
        <v>524</v>
      </c>
      <c r="M286" s="365">
        <v>1.39653</v>
      </c>
    </row>
    <row r="287" spans="1:13">
      <c r="A287" s="352">
        <v>277</v>
      </c>
      <c r="B287" s="365" t="s">
        <v>456</v>
      </c>
      <c r="C287" s="366">
        <v>78.150000000000006</v>
      </c>
      <c r="D287" s="367">
        <v>77.88333333333334</v>
      </c>
      <c r="E287" s="367">
        <v>76.566666666666677</v>
      </c>
      <c r="F287" s="367">
        <v>74.983333333333334</v>
      </c>
      <c r="G287" s="367">
        <v>73.666666666666671</v>
      </c>
      <c r="H287" s="367">
        <v>79.466666666666683</v>
      </c>
      <c r="I287" s="367">
        <v>80.783333333333346</v>
      </c>
      <c r="J287" s="367">
        <v>82.366666666666688</v>
      </c>
      <c r="K287" s="365">
        <v>79.2</v>
      </c>
      <c r="L287" s="365">
        <v>76.3</v>
      </c>
      <c r="M287" s="365">
        <v>7.5421100000000001</v>
      </c>
    </row>
    <row r="288" spans="1:13">
      <c r="A288" s="352">
        <v>278</v>
      </c>
      <c r="B288" s="365" t="s">
        <v>457</v>
      </c>
      <c r="C288" s="366">
        <v>60.6</v>
      </c>
      <c r="D288" s="367">
        <v>59.9</v>
      </c>
      <c r="E288" s="367">
        <v>58.699999999999996</v>
      </c>
      <c r="F288" s="367">
        <v>56.8</v>
      </c>
      <c r="G288" s="367">
        <v>55.599999999999994</v>
      </c>
      <c r="H288" s="367">
        <v>61.8</v>
      </c>
      <c r="I288" s="367">
        <v>63</v>
      </c>
      <c r="J288" s="367">
        <v>64.900000000000006</v>
      </c>
      <c r="K288" s="365">
        <v>61.1</v>
      </c>
      <c r="L288" s="365">
        <v>58</v>
      </c>
      <c r="M288" s="365">
        <v>12.236269999999999</v>
      </c>
    </row>
    <row r="289" spans="1:13">
      <c r="A289" s="352">
        <v>279</v>
      </c>
      <c r="B289" s="365" t="s">
        <v>458</v>
      </c>
      <c r="C289" s="366">
        <v>536.04999999999995</v>
      </c>
      <c r="D289" s="367">
        <v>538.18333333333328</v>
      </c>
      <c r="E289" s="367">
        <v>531.36666666666656</v>
      </c>
      <c r="F289" s="367">
        <v>526.68333333333328</v>
      </c>
      <c r="G289" s="367">
        <v>519.86666666666656</v>
      </c>
      <c r="H289" s="367">
        <v>542.86666666666656</v>
      </c>
      <c r="I289" s="367">
        <v>549.68333333333339</v>
      </c>
      <c r="J289" s="367">
        <v>554.36666666666656</v>
      </c>
      <c r="K289" s="365">
        <v>545</v>
      </c>
      <c r="L289" s="365">
        <v>533.5</v>
      </c>
      <c r="M289" s="365">
        <v>0.66939000000000004</v>
      </c>
    </row>
    <row r="290" spans="1:13">
      <c r="A290" s="352">
        <v>280</v>
      </c>
      <c r="B290" s="365" t="s">
        <v>459</v>
      </c>
      <c r="C290" s="366">
        <v>265.35000000000002</v>
      </c>
      <c r="D290" s="367">
        <v>266.68333333333334</v>
      </c>
      <c r="E290" s="367">
        <v>262.36666666666667</v>
      </c>
      <c r="F290" s="367">
        <v>259.38333333333333</v>
      </c>
      <c r="G290" s="367">
        <v>255.06666666666666</v>
      </c>
      <c r="H290" s="367">
        <v>269.66666666666669</v>
      </c>
      <c r="I290" s="367">
        <v>273.98333333333341</v>
      </c>
      <c r="J290" s="367">
        <v>276.9666666666667</v>
      </c>
      <c r="K290" s="365">
        <v>271</v>
      </c>
      <c r="L290" s="365">
        <v>263.7</v>
      </c>
      <c r="M290" s="365">
        <v>3.3505099999999999</v>
      </c>
    </row>
    <row r="291" spans="1:13">
      <c r="A291" s="352">
        <v>281</v>
      </c>
      <c r="B291" s="365" t="s">
        <v>460</v>
      </c>
      <c r="C291" s="366">
        <v>169.4</v>
      </c>
      <c r="D291" s="367">
        <v>167.91666666666669</v>
      </c>
      <c r="E291" s="367">
        <v>164.28333333333336</v>
      </c>
      <c r="F291" s="367">
        <v>159.16666666666669</v>
      </c>
      <c r="G291" s="367">
        <v>155.53333333333336</v>
      </c>
      <c r="H291" s="367">
        <v>173.03333333333336</v>
      </c>
      <c r="I291" s="367">
        <v>176.66666666666669</v>
      </c>
      <c r="J291" s="367">
        <v>181.78333333333336</v>
      </c>
      <c r="K291" s="365">
        <v>171.55</v>
      </c>
      <c r="L291" s="365">
        <v>162.80000000000001</v>
      </c>
      <c r="M291" s="365">
        <v>0.16227</v>
      </c>
    </row>
    <row r="292" spans="1:13">
      <c r="A292" s="352">
        <v>282</v>
      </c>
      <c r="B292" s="365" t="s">
        <v>461</v>
      </c>
      <c r="C292" s="366">
        <v>270.10000000000002</v>
      </c>
      <c r="D292" s="367">
        <v>268.90000000000003</v>
      </c>
      <c r="E292" s="367">
        <v>264.80000000000007</v>
      </c>
      <c r="F292" s="367">
        <v>259.50000000000006</v>
      </c>
      <c r="G292" s="367">
        <v>255.40000000000009</v>
      </c>
      <c r="H292" s="367">
        <v>274.20000000000005</v>
      </c>
      <c r="I292" s="367">
        <v>278.30000000000007</v>
      </c>
      <c r="J292" s="367">
        <v>283.60000000000002</v>
      </c>
      <c r="K292" s="365">
        <v>273</v>
      </c>
      <c r="L292" s="365">
        <v>263.60000000000002</v>
      </c>
      <c r="M292" s="365">
        <v>0.37548999999999999</v>
      </c>
    </row>
    <row r="293" spans="1:13">
      <c r="A293" s="352">
        <v>283</v>
      </c>
      <c r="B293" s="365" t="s">
        <v>134</v>
      </c>
      <c r="C293" s="366">
        <v>1600.25</v>
      </c>
      <c r="D293" s="367">
        <v>1592.75</v>
      </c>
      <c r="E293" s="367">
        <v>1579.5</v>
      </c>
      <c r="F293" s="367">
        <v>1558.75</v>
      </c>
      <c r="G293" s="367">
        <v>1545.5</v>
      </c>
      <c r="H293" s="367">
        <v>1613.5</v>
      </c>
      <c r="I293" s="367">
        <v>1626.75</v>
      </c>
      <c r="J293" s="367">
        <v>1647.5</v>
      </c>
      <c r="K293" s="365">
        <v>1606</v>
      </c>
      <c r="L293" s="365">
        <v>1572</v>
      </c>
      <c r="M293" s="365">
        <v>39.136270000000003</v>
      </c>
    </row>
    <row r="294" spans="1:13">
      <c r="A294" s="352">
        <v>284</v>
      </c>
      <c r="B294" s="365" t="s">
        <v>135</v>
      </c>
      <c r="C294" s="366">
        <v>99.55</v>
      </c>
      <c r="D294" s="367">
        <v>99.40000000000002</v>
      </c>
      <c r="E294" s="367">
        <v>96.80000000000004</v>
      </c>
      <c r="F294" s="367">
        <v>94.050000000000026</v>
      </c>
      <c r="G294" s="367">
        <v>91.450000000000045</v>
      </c>
      <c r="H294" s="367">
        <v>102.15000000000003</v>
      </c>
      <c r="I294" s="367">
        <v>104.75000000000003</v>
      </c>
      <c r="J294" s="367">
        <v>107.50000000000003</v>
      </c>
      <c r="K294" s="365">
        <v>102</v>
      </c>
      <c r="L294" s="365">
        <v>96.65</v>
      </c>
      <c r="M294" s="365">
        <v>127.67085</v>
      </c>
    </row>
    <row r="295" spans="1:13">
      <c r="A295" s="352">
        <v>285</v>
      </c>
      <c r="B295" s="365" t="s">
        <v>268</v>
      </c>
      <c r="C295" s="366">
        <v>1454.65</v>
      </c>
      <c r="D295" s="367">
        <v>1458.5666666666666</v>
      </c>
      <c r="E295" s="367">
        <v>1443.0833333333333</v>
      </c>
      <c r="F295" s="367">
        <v>1431.5166666666667</v>
      </c>
      <c r="G295" s="367">
        <v>1416.0333333333333</v>
      </c>
      <c r="H295" s="367">
        <v>1470.1333333333332</v>
      </c>
      <c r="I295" s="367">
        <v>1485.6166666666668</v>
      </c>
      <c r="J295" s="367">
        <v>1497.1833333333332</v>
      </c>
      <c r="K295" s="365">
        <v>1474.05</v>
      </c>
      <c r="L295" s="365">
        <v>1447</v>
      </c>
      <c r="M295" s="365">
        <v>0.71131999999999995</v>
      </c>
    </row>
    <row r="296" spans="1:13">
      <c r="A296" s="352">
        <v>286</v>
      </c>
      <c r="B296" s="365" t="s">
        <v>136</v>
      </c>
      <c r="C296" s="366">
        <v>439.55</v>
      </c>
      <c r="D296" s="367">
        <v>438.98333333333335</v>
      </c>
      <c r="E296" s="367">
        <v>432.56666666666672</v>
      </c>
      <c r="F296" s="367">
        <v>425.58333333333337</v>
      </c>
      <c r="G296" s="367">
        <v>419.16666666666674</v>
      </c>
      <c r="H296" s="367">
        <v>445.9666666666667</v>
      </c>
      <c r="I296" s="367">
        <v>452.38333333333333</v>
      </c>
      <c r="J296" s="367">
        <v>459.36666666666667</v>
      </c>
      <c r="K296" s="365">
        <v>445.4</v>
      </c>
      <c r="L296" s="365">
        <v>432</v>
      </c>
      <c r="M296" s="365">
        <v>33.988999999999997</v>
      </c>
    </row>
    <row r="297" spans="1:13">
      <c r="A297" s="352">
        <v>287</v>
      </c>
      <c r="B297" s="365" t="s">
        <v>462</v>
      </c>
      <c r="C297" s="366">
        <v>3436.6</v>
      </c>
      <c r="D297" s="367">
        <v>3442.2000000000003</v>
      </c>
      <c r="E297" s="367">
        <v>3394.4000000000005</v>
      </c>
      <c r="F297" s="367">
        <v>3352.2000000000003</v>
      </c>
      <c r="G297" s="367">
        <v>3304.4000000000005</v>
      </c>
      <c r="H297" s="367">
        <v>3484.4000000000005</v>
      </c>
      <c r="I297" s="367">
        <v>3532.2000000000007</v>
      </c>
      <c r="J297" s="367">
        <v>3574.4000000000005</v>
      </c>
      <c r="K297" s="365">
        <v>3490</v>
      </c>
      <c r="L297" s="365">
        <v>3400</v>
      </c>
      <c r="M297" s="365">
        <v>7.1870000000000003E-2</v>
      </c>
    </row>
    <row r="298" spans="1:13">
      <c r="A298" s="352">
        <v>288</v>
      </c>
      <c r="B298" s="365" t="s">
        <v>463</v>
      </c>
      <c r="C298" s="366">
        <v>20.45</v>
      </c>
      <c r="D298" s="367">
        <v>20.45</v>
      </c>
      <c r="E298" s="367">
        <v>20.45</v>
      </c>
      <c r="F298" s="367">
        <v>20.45</v>
      </c>
      <c r="G298" s="367">
        <v>20.45</v>
      </c>
      <c r="H298" s="367">
        <v>20.45</v>
      </c>
      <c r="I298" s="367">
        <v>20.45</v>
      </c>
      <c r="J298" s="367">
        <v>20.45</v>
      </c>
      <c r="K298" s="365">
        <v>20.45</v>
      </c>
      <c r="L298" s="365">
        <v>20.45</v>
      </c>
      <c r="M298" s="365">
        <v>3.57531</v>
      </c>
    </row>
    <row r="299" spans="1:13">
      <c r="A299" s="352">
        <v>289</v>
      </c>
      <c r="B299" s="365" t="s">
        <v>269</v>
      </c>
      <c r="C299" s="366">
        <v>1652.6</v>
      </c>
      <c r="D299" s="367">
        <v>1659.1333333333332</v>
      </c>
      <c r="E299" s="367">
        <v>1643.4666666666665</v>
      </c>
      <c r="F299" s="367">
        <v>1634.3333333333333</v>
      </c>
      <c r="G299" s="367">
        <v>1618.6666666666665</v>
      </c>
      <c r="H299" s="367">
        <v>1668.2666666666664</v>
      </c>
      <c r="I299" s="367">
        <v>1683.9333333333334</v>
      </c>
      <c r="J299" s="367">
        <v>1693.0666666666664</v>
      </c>
      <c r="K299" s="365">
        <v>1674.8</v>
      </c>
      <c r="L299" s="365">
        <v>1650</v>
      </c>
      <c r="M299" s="365">
        <v>0.31374999999999997</v>
      </c>
    </row>
    <row r="300" spans="1:13">
      <c r="A300" s="352">
        <v>290</v>
      </c>
      <c r="B300" s="365" t="s">
        <v>137</v>
      </c>
      <c r="C300" s="366">
        <v>1423</v>
      </c>
      <c r="D300" s="367">
        <v>1430.3333333333333</v>
      </c>
      <c r="E300" s="367">
        <v>1412.6666666666665</v>
      </c>
      <c r="F300" s="367">
        <v>1402.3333333333333</v>
      </c>
      <c r="G300" s="367">
        <v>1384.6666666666665</v>
      </c>
      <c r="H300" s="367">
        <v>1440.6666666666665</v>
      </c>
      <c r="I300" s="367">
        <v>1458.333333333333</v>
      </c>
      <c r="J300" s="367">
        <v>1468.6666666666665</v>
      </c>
      <c r="K300" s="365">
        <v>1448</v>
      </c>
      <c r="L300" s="365">
        <v>1420</v>
      </c>
      <c r="M300" s="365">
        <v>22.17408</v>
      </c>
    </row>
    <row r="301" spans="1:13">
      <c r="A301" s="352">
        <v>291</v>
      </c>
      <c r="B301" s="365" t="s">
        <v>464</v>
      </c>
      <c r="C301" s="366">
        <v>366.05</v>
      </c>
      <c r="D301" s="367">
        <v>367.95</v>
      </c>
      <c r="E301" s="367">
        <v>362.2</v>
      </c>
      <c r="F301" s="367">
        <v>358.35</v>
      </c>
      <c r="G301" s="367">
        <v>352.6</v>
      </c>
      <c r="H301" s="367">
        <v>371.79999999999995</v>
      </c>
      <c r="I301" s="367">
        <v>377.54999999999995</v>
      </c>
      <c r="J301" s="367">
        <v>381.39999999999992</v>
      </c>
      <c r="K301" s="365">
        <v>373.7</v>
      </c>
      <c r="L301" s="365">
        <v>364.1</v>
      </c>
      <c r="M301" s="365">
        <v>0.88246000000000002</v>
      </c>
    </row>
    <row r="302" spans="1:13">
      <c r="A302" s="352">
        <v>292</v>
      </c>
      <c r="B302" s="365" t="s">
        <v>465</v>
      </c>
      <c r="C302" s="366">
        <v>58.85</v>
      </c>
      <c r="D302" s="367">
        <v>59.033333333333339</v>
      </c>
      <c r="E302" s="367">
        <v>58.116666666666674</v>
      </c>
      <c r="F302" s="367">
        <v>57.383333333333333</v>
      </c>
      <c r="G302" s="367">
        <v>56.466666666666669</v>
      </c>
      <c r="H302" s="367">
        <v>59.76666666666668</v>
      </c>
      <c r="I302" s="367">
        <v>60.683333333333351</v>
      </c>
      <c r="J302" s="367">
        <v>61.416666666666686</v>
      </c>
      <c r="K302" s="365">
        <v>59.95</v>
      </c>
      <c r="L302" s="365">
        <v>58.3</v>
      </c>
      <c r="M302" s="365">
        <v>3.5926300000000002</v>
      </c>
    </row>
    <row r="303" spans="1:13">
      <c r="A303" s="352">
        <v>293</v>
      </c>
      <c r="B303" s="365" t="s">
        <v>466</v>
      </c>
      <c r="C303" s="366">
        <v>545.45000000000005</v>
      </c>
      <c r="D303" s="367">
        <v>548.86666666666667</v>
      </c>
      <c r="E303" s="367">
        <v>537.73333333333335</v>
      </c>
      <c r="F303" s="367">
        <v>530.01666666666665</v>
      </c>
      <c r="G303" s="367">
        <v>518.88333333333333</v>
      </c>
      <c r="H303" s="367">
        <v>556.58333333333337</v>
      </c>
      <c r="I303" s="367">
        <v>567.71666666666681</v>
      </c>
      <c r="J303" s="367">
        <v>575.43333333333339</v>
      </c>
      <c r="K303" s="365">
        <v>560</v>
      </c>
      <c r="L303" s="365">
        <v>541.15</v>
      </c>
      <c r="M303" s="365">
        <v>6.8210000000000007E-2</v>
      </c>
    </row>
    <row r="304" spans="1:13">
      <c r="A304" s="352">
        <v>294</v>
      </c>
      <c r="B304" s="365" t="s">
        <v>138</v>
      </c>
      <c r="C304" s="366">
        <v>718.75</v>
      </c>
      <c r="D304" s="367">
        <v>725.66666666666663</v>
      </c>
      <c r="E304" s="367">
        <v>708.33333333333326</v>
      </c>
      <c r="F304" s="367">
        <v>697.91666666666663</v>
      </c>
      <c r="G304" s="367">
        <v>680.58333333333326</v>
      </c>
      <c r="H304" s="367">
        <v>736.08333333333326</v>
      </c>
      <c r="I304" s="367">
        <v>753.41666666666652</v>
      </c>
      <c r="J304" s="367">
        <v>763.83333333333326</v>
      </c>
      <c r="K304" s="365">
        <v>743</v>
      </c>
      <c r="L304" s="365">
        <v>715.25</v>
      </c>
      <c r="M304" s="365">
        <v>15.23794</v>
      </c>
    </row>
    <row r="305" spans="1:13">
      <c r="A305" s="352">
        <v>295</v>
      </c>
      <c r="B305" s="365" t="s">
        <v>467</v>
      </c>
      <c r="C305" s="366">
        <v>1191.05</v>
      </c>
      <c r="D305" s="367">
        <v>1190.55</v>
      </c>
      <c r="E305" s="367">
        <v>1177.0999999999999</v>
      </c>
      <c r="F305" s="367">
        <v>1163.1499999999999</v>
      </c>
      <c r="G305" s="367">
        <v>1149.6999999999998</v>
      </c>
      <c r="H305" s="367">
        <v>1204.5</v>
      </c>
      <c r="I305" s="367">
        <v>1217.9500000000003</v>
      </c>
      <c r="J305" s="367">
        <v>1231.9000000000001</v>
      </c>
      <c r="K305" s="365">
        <v>1204</v>
      </c>
      <c r="L305" s="365">
        <v>1176.5999999999999</v>
      </c>
      <c r="M305" s="365">
        <v>0.50407000000000002</v>
      </c>
    </row>
    <row r="306" spans="1:13">
      <c r="A306" s="352">
        <v>296</v>
      </c>
      <c r="B306" s="365" t="s">
        <v>468</v>
      </c>
      <c r="C306" s="366">
        <v>721.2</v>
      </c>
      <c r="D306" s="367">
        <v>714.51666666666677</v>
      </c>
      <c r="E306" s="367">
        <v>702.73333333333358</v>
      </c>
      <c r="F306" s="367">
        <v>684.26666666666677</v>
      </c>
      <c r="G306" s="367">
        <v>672.48333333333358</v>
      </c>
      <c r="H306" s="367">
        <v>732.98333333333358</v>
      </c>
      <c r="I306" s="367">
        <v>744.76666666666665</v>
      </c>
      <c r="J306" s="367">
        <v>763.23333333333358</v>
      </c>
      <c r="K306" s="365">
        <v>726.3</v>
      </c>
      <c r="L306" s="365">
        <v>696.05</v>
      </c>
      <c r="M306" s="365">
        <v>6.2570000000000001E-2</v>
      </c>
    </row>
    <row r="307" spans="1:13">
      <c r="A307" s="352">
        <v>297</v>
      </c>
      <c r="B307" s="365" t="s">
        <v>469</v>
      </c>
      <c r="C307" s="366">
        <v>18.649999999999999</v>
      </c>
      <c r="D307" s="367">
        <v>18.7</v>
      </c>
      <c r="E307" s="367">
        <v>18.25</v>
      </c>
      <c r="F307" s="367">
        <v>17.850000000000001</v>
      </c>
      <c r="G307" s="367">
        <v>17.400000000000002</v>
      </c>
      <c r="H307" s="367">
        <v>19.099999999999998</v>
      </c>
      <c r="I307" s="367">
        <v>19.549999999999994</v>
      </c>
      <c r="J307" s="367">
        <v>19.949999999999996</v>
      </c>
      <c r="K307" s="365">
        <v>19.149999999999999</v>
      </c>
      <c r="L307" s="365">
        <v>18.3</v>
      </c>
      <c r="M307" s="365">
        <v>8.9694000000000003</v>
      </c>
    </row>
    <row r="308" spans="1:13">
      <c r="A308" s="352">
        <v>298</v>
      </c>
      <c r="B308" s="365" t="s">
        <v>470</v>
      </c>
      <c r="C308" s="366">
        <v>144.25</v>
      </c>
      <c r="D308" s="367">
        <v>145.83333333333334</v>
      </c>
      <c r="E308" s="367">
        <v>142.16666666666669</v>
      </c>
      <c r="F308" s="367">
        <v>140.08333333333334</v>
      </c>
      <c r="G308" s="367">
        <v>136.41666666666669</v>
      </c>
      <c r="H308" s="367">
        <v>147.91666666666669</v>
      </c>
      <c r="I308" s="367">
        <v>151.58333333333337</v>
      </c>
      <c r="J308" s="367">
        <v>153.66666666666669</v>
      </c>
      <c r="K308" s="365">
        <v>149.5</v>
      </c>
      <c r="L308" s="365">
        <v>143.75</v>
      </c>
      <c r="M308" s="365">
        <v>5.7912600000000003</v>
      </c>
    </row>
    <row r="309" spans="1:13">
      <c r="A309" s="352">
        <v>299</v>
      </c>
      <c r="B309" s="365" t="s">
        <v>149</v>
      </c>
      <c r="C309" s="366">
        <v>64454.45</v>
      </c>
      <c r="D309" s="367">
        <v>64266.716666666667</v>
      </c>
      <c r="E309" s="367">
        <v>63043.433333333334</v>
      </c>
      <c r="F309" s="367">
        <v>61632.416666666664</v>
      </c>
      <c r="G309" s="367">
        <v>60409.133333333331</v>
      </c>
      <c r="H309" s="367">
        <v>65677.733333333337</v>
      </c>
      <c r="I309" s="367">
        <v>66901.016666666677</v>
      </c>
      <c r="J309" s="367">
        <v>68312.03333333334</v>
      </c>
      <c r="K309" s="365">
        <v>65490</v>
      </c>
      <c r="L309" s="365">
        <v>62855.7</v>
      </c>
      <c r="M309" s="365">
        <v>0.15991</v>
      </c>
    </row>
    <row r="310" spans="1:13">
      <c r="A310" s="352">
        <v>300</v>
      </c>
      <c r="B310" s="365" t="s">
        <v>471</v>
      </c>
      <c r="C310" s="366">
        <v>47.25</v>
      </c>
      <c r="D310" s="367">
        <v>47.716666666666669</v>
      </c>
      <c r="E310" s="367">
        <v>45.13333333333334</v>
      </c>
      <c r="F310" s="367">
        <v>43.016666666666673</v>
      </c>
      <c r="G310" s="367">
        <v>40.433333333333344</v>
      </c>
      <c r="H310" s="367">
        <v>49.833333333333336</v>
      </c>
      <c r="I310" s="367">
        <v>52.416666666666664</v>
      </c>
      <c r="J310" s="367">
        <v>54.533333333333331</v>
      </c>
      <c r="K310" s="365">
        <v>50.3</v>
      </c>
      <c r="L310" s="365">
        <v>45.6</v>
      </c>
      <c r="M310" s="365">
        <v>1.4289400000000001</v>
      </c>
    </row>
    <row r="311" spans="1:13">
      <c r="A311" s="352">
        <v>301</v>
      </c>
      <c r="B311" s="365" t="s">
        <v>146</v>
      </c>
      <c r="C311" s="366">
        <v>969.6</v>
      </c>
      <c r="D311" s="367">
        <v>968.2166666666667</v>
      </c>
      <c r="E311" s="367">
        <v>952.38333333333344</v>
      </c>
      <c r="F311" s="367">
        <v>935.16666666666674</v>
      </c>
      <c r="G311" s="367">
        <v>919.33333333333348</v>
      </c>
      <c r="H311" s="367">
        <v>985.43333333333339</v>
      </c>
      <c r="I311" s="367">
        <v>1001.2666666666667</v>
      </c>
      <c r="J311" s="367">
        <v>1018.4833333333333</v>
      </c>
      <c r="K311" s="365">
        <v>984.05</v>
      </c>
      <c r="L311" s="365">
        <v>951</v>
      </c>
      <c r="M311" s="365">
        <v>11.97308</v>
      </c>
    </row>
    <row r="312" spans="1:13">
      <c r="A312" s="352">
        <v>302</v>
      </c>
      <c r="B312" s="365" t="s">
        <v>472</v>
      </c>
      <c r="C312" s="366">
        <v>4913.95</v>
      </c>
      <c r="D312" s="367">
        <v>4899.1833333333334</v>
      </c>
      <c r="E312" s="367">
        <v>4848.3666666666668</v>
      </c>
      <c r="F312" s="367">
        <v>4782.7833333333338</v>
      </c>
      <c r="G312" s="367">
        <v>4731.9666666666672</v>
      </c>
      <c r="H312" s="367">
        <v>4964.7666666666664</v>
      </c>
      <c r="I312" s="367">
        <v>5015.5833333333339</v>
      </c>
      <c r="J312" s="367">
        <v>5081.1666666666661</v>
      </c>
      <c r="K312" s="365">
        <v>4950</v>
      </c>
      <c r="L312" s="365">
        <v>4833.6000000000004</v>
      </c>
      <c r="M312" s="365">
        <v>5.3460000000000001E-2</v>
      </c>
    </row>
    <row r="313" spans="1:13">
      <c r="A313" s="352">
        <v>303</v>
      </c>
      <c r="B313" s="365" t="s">
        <v>473</v>
      </c>
      <c r="C313" s="366">
        <v>370.15</v>
      </c>
      <c r="D313" s="367">
        <v>369.58333333333331</v>
      </c>
      <c r="E313" s="367">
        <v>366.71666666666664</v>
      </c>
      <c r="F313" s="367">
        <v>363.2833333333333</v>
      </c>
      <c r="G313" s="367">
        <v>360.41666666666663</v>
      </c>
      <c r="H313" s="367">
        <v>373.01666666666665</v>
      </c>
      <c r="I313" s="367">
        <v>375.88333333333333</v>
      </c>
      <c r="J313" s="367">
        <v>379.31666666666666</v>
      </c>
      <c r="K313" s="365">
        <v>372.45</v>
      </c>
      <c r="L313" s="365">
        <v>366.15</v>
      </c>
      <c r="M313" s="365">
        <v>3.73E-2</v>
      </c>
    </row>
    <row r="314" spans="1:13">
      <c r="A314" s="352">
        <v>304</v>
      </c>
      <c r="B314" s="365" t="s">
        <v>140</v>
      </c>
      <c r="C314" s="366">
        <v>329</v>
      </c>
      <c r="D314" s="367">
        <v>332.05</v>
      </c>
      <c r="E314" s="367">
        <v>324.70000000000005</v>
      </c>
      <c r="F314" s="367">
        <v>320.40000000000003</v>
      </c>
      <c r="G314" s="367">
        <v>313.05000000000007</v>
      </c>
      <c r="H314" s="367">
        <v>336.35</v>
      </c>
      <c r="I314" s="367">
        <v>343.70000000000005</v>
      </c>
      <c r="J314" s="367">
        <v>348</v>
      </c>
      <c r="K314" s="365">
        <v>339.4</v>
      </c>
      <c r="L314" s="365">
        <v>327.75</v>
      </c>
      <c r="M314" s="365">
        <v>10.99647</v>
      </c>
    </row>
    <row r="315" spans="1:13">
      <c r="A315" s="352">
        <v>305</v>
      </c>
      <c r="B315" s="365" t="s">
        <v>139</v>
      </c>
      <c r="C315" s="366">
        <v>580</v>
      </c>
      <c r="D315" s="367">
        <v>584.44999999999993</v>
      </c>
      <c r="E315" s="367">
        <v>572.39999999999986</v>
      </c>
      <c r="F315" s="367">
        <v>564.79999999999995</v>
      </c>
      <c r="G315" s="367">
        <v>552.74999999999989</v>
      </c>
      <c r="H315" s="367">
        <v>592.04999999999984</v>
      </c>
      <c r="I315" s="367">
        <v>604.0999999999998</v>
      </c>
      <c r="J315" s="367">
        <v>611.69999999999982</v>
      </c>
      <c r="K315" s="365">
        <v>596.5</v>
      </c>
      <c r="L315" s="365">
        <v>576.85</v>
      </c>
      <c r="M315" s="365">
        <v>83.746139999999997</v>
      </c>
    </row>
    <row r="316" spans="1:13">
      <c r="A316" s="352">
        <v>306</v>
      </c>
      <c r="B316" s="365" t="s">
        <v>474</v>
      </c>
      <c r="C316" s="366">
        <v>149.30000000000001</v>
      </c>
      <c r="D316" s="367">
        <v>149.03333333333333</v>
      </c>
      <c r="E316" s="367">
        <v>146.66666666666666</v>
      </c>
      <c r="F316" s="367">
        <v>144.03333333333333</v>
      </c>
      <c r="G316" s="367">
        <v>141.66666666666666</v>
      </c>
      <c r="H316" s="367">
        <v>151.66666666666666</v>
      </c>
      <c r="I316" s="367">
        <v>154.03333333333333</v>
      </c>
      <c r="J316" s="367">
        <v>156.66666666666666</v>
      </c>
      <c r="K316" s="365">
        <v>151.4</v>
      </c>
      <c r="L316" s="365">
        <v>146.4</v>
      </c>
      <c r="M316" s="365">
        <v>2.0868899999999999</v>
      </c>
    </row>
    <row r="317" spans="1:13">
      <c r="A317" s="352">
        <v>307</v>
      </c>
      <c r="B317" s="365" t="s">
        <v>475</v>
      </c>
      <c r="C317" s="366">
        <v>230.85</v>
      </c>
      <c r="D317" s="367">
        <v>232.36666666666667</v>
      </c>
      <c r="E317" s="367">
        <v>228.48333333333335</v>
      </c>
      <c r="F317" s="367">
        <v>226.11666666666667</v>
      </c>
      <c r="G317" s="367">
        <v>222.23333333333335</v>
      </c>
      <c r="H317" s="367">
        <v>234.73333333333335</v>
      </c>
      <c r="I317" s="367">
        <v>238.61666666666667</v>
      </c>
      <c r="J317" s="367">
        <v>240.98333333333335</v>
      </c>
      <c r="K317" s="365">
        <v>236.25</v>
      </c>
      <c r="L317" s="365">
        <v>230</v>
      </c>
      <c r="M317" s="365">
        <v>0.29820000000000002</v>
      </c>
    </row>
    <row r="318" spans="1:13">
      <c r="A318" s="352">
        <v>308</v>
      </c>
      <c r="B318" s="365" t="s">
        <v>476</v>
      </c>
      <c r="C318" s="366">
        <v>389.8</v>
      </c>
      <c r="D318" s="367">
        <v>391.88333333333338</v>
      </c>
      <c r="E318" s="367">
        <v>385.81666666666678</v>
      </c>
      <c r="F318" s="367">
        <v>381.83333333333337</v>
      </c>
      <c r="G318" s="367">
        <v>375.76666666666677</v>
      </c>
      <c r="H318" s="367">
        <v>395.86666666666679</v>
      </c>
      <c r="I318" s="367">
        <v>401.93333333333339</v>
      </c>
      <c r="J318" s="367">
        <v>405.9166666666668</v>
      </c>
      <c r="K318" s="365">
        <v>397.95</v>
      </c>
      <c r="L318" s="365">
        <v>387.9</v>
      </c>
      <c r="M318" s="365">
        <v>0.49972</v>
      </c>
    </row>
    <row r="319" spans="1:13">
      <c r="A319" s="352">
        <v>309</v>
      </c>
      <c r="B319" s="365" t="s">
        <v>141</v>
      </c>
      <c r="C319" s="366">
        <v>166.3</v>
      </c>
      <c r="D319" s="367">
        <v>167.31666666666669</v>
      </c>
      <c r="E319" s="367">
        <v>164.73333333333338</v>
      </c>
      <c r="F319" s="367">
        <v>163.16666666666669</v>
      </c>
      <c r="G319" s="367">
        <v>160.58333333333337</v>
      </c>
      <c r="H319" s="367">
        <v>168.88333333333338</v>
      </c>
      <c r="I319" s="367">
        <v>171.4666666666667</v>
      </c>
      <c r="J319" s="367">
        <v>173.03333333333339</v>
      </c>
      <c r="K319" s="365">
        <v>169.9</v>
      </c>
      <c r="L319" s="365">
        <v>165.75</v>
      </c>
      <c r="M319" s="365">
        <v>33.722859999999997</v>
      </c>
    </row>
    <row r="320" spans="1:13">
      <c r="A320" s="352">
        <v>310</v>
      </c>
      <c r="B320" s="365" t="s">
        <v>270</v>
      </c>
      <c r="C320" s="366">
        <v>48.75</v>
      </c>
      <c r="D320" s="367">
        <v>49.133333333333333</v>
      </c>
      <c r="E320" s="367">
        <v>48.116666666666667</v>
      </c>
      <c r="F320" s="367">
        <v>47.483333333333334</v>
      </c>
      <c r="G320" s="367">
        <v>46.466666666666669</v>
      </c>
      <c r="H320" s="367">
        <v>49.766666666666666</v>
      </c>
      <c r="I320" s="367">
        <v>50.783333333333331</v>
      </c>
      <c r="J320" s="367">
        <v>51.416666666666664</v>
      </c>
      <c r="K320" s="365">
        <v>50.15</v>
      </c>
      <c r="L320" s="365">
        <v>48.5</v>
      </c>
      <c r="M320" s="365">
        <v>4.21272</v>
      </c>
    </row>
    <row r="321" spans="1:13">
      <c r="A321" s="352">
        <v>311</v>
      </c>
      <c r="B321" s="365" t="s">
        <v>142</v>
      </c>
      <c r="C321" s="366">
        <v>370.6</v>
      </c>
      <c r="D321" s="367">
        <v>369.9666666666667</v>
      </c>
      <c r="E321" s="367">
        <v>367.48333333333341</v>
      </c>
      <c r="F321" s="367">
        <v>364.36666666666673</v>
      </c>
      <c r="G321" s="367">
        <v>361.88333333333344</v>
      </c>
      <c r="H321" s="367">
        <v>373.08333333333337</v>
      </c>
      <c r="I321" s="367">
        <v>375.56666666666672</v>
      </c>
      <c r="J321" s="367">
        <v>378.68333333333334</v>
      </c>
      <c r="K321" s="365">
        <v>372.45</v>
      </c>
      <c r="L321" s="365">
        <v>366.85</v>
      </c>
      <c r="M321" s="365">
        <v>13.340619999999999</v>
      </c>
    </row>
    <row r="322" spans="1:13">
      <c r="A322" s="352">
        <v>312</v>
      </c>
      <c r="B322" s="365" t="s">
        <v>143</v>
      </c>
      <c r="C322" s="366">
        <v>7200.55</v>
      </c>
      <c r="D322" s="367">
        <v>7249.5333333333328</v>
      </c>
      <c r="E322" s="367">
        <v>7129.0666666666657</v>
      </c>
      <c r="F322" s="367">
        <v>7057.583333333333</v>
      </c>
      <c r="G322" s="367">
        <v>6937.1166666666659</v>
      </c>
      <c r="H322" s="367">
        <v>7321.0166666666655</v>
      </c>
      <c r="I322" s="367">
        <v>7441.4833333333327</v>
      </c>
      <c r="J322" s="367">
        <v>7512.9666666666653</v>
      </c>
      <c r="K322" s="365">
        <v>7370</v>
      </c>
      <c r="L322" s="365">
        <v>7178.05</v>
      </c>
      <c r="M322" s="365">
        <v>9.8393599999999992</v>
      </c>
    </row>
    <row r="323" spans="1:13">
      <c r="A323" s="352">
        <v>313</v>
      </c>
      <c r="B323" s="365" t="s">
        <v>145</v>
      </c>
      <c r="C323" s="366">
        <v>482</v>
      </c>
      <c r="D323" s="367">
        <v>481.38333333333338</v>
      </c>
      <c r="E323" s="367">
        <v>465.61666666666679</v>
      </c>
      <c r="F323" s="367">
        <v>449.23333333333341</v>
      </c>
      <c r="G323" s="367">
        <v>433.46666666666681</v>
      </c>
      <c r="H323" s="367">
        <v>497.76666666666677</v>
      </c>
      <c r="I323" s="367">
        <v>513.5333333333333</v>
      </c>
      <c r="J323" s="367">
        <v>529.91666666666674</v>
      </c>
      <c r="K323" s="365">
        <v>497.15</v>
      </c>
      <c r="L323" s="365">
        <v>465</v>
      </c>
      <c r="M323" s="365">
        <v>59.03904</v>
      </c>
    </row>
    <row r="324" spans="1:13">
      <c r="A324" s="352">
        <v>314</v>
      </c>
      <c r="B324" s="365" t="s">
        <v>477</v>
      </c>
      <c r="C324" s="366">
        <v>76.2</v>
      </c>
      <c r="D324" s="367">
        <v>76.63333333333334</v>
      </c>
      <c r="E324" s="367">
        <v>74.616666666666674</v>
      </c>
      <c r="F324" s="367">
        <v>73.033333333333331</v>
      </c>
      <c r="G324" s="367">
        <v>71.016666666666666</v>
      </c>
      <c r="H324" s="367">
        <v>78.216666666666683</v>
      </c>
      <c r="I324" s="367">
        <v>80.233333333333363</v>
      </c>
      <c r="J324" s="367">
        <v>81.816666666666691</v>
      </c>
      <c r="K324" s="365">
        <v>78.650000000000006</v>
      </c>
      <c r="L324" s="365">
        <v>75.05</v>
      </c>
      <c r="M324" s="365">
        <v>2.96319</v>
      </c>
    </row>
    <row r="325" spans="1:13">
      <c r="A325" s="352">
        <v>315</v>
      </c>
      <c r="B325" s="365" t="s">
        <v>478</v>
      </c>
      <c r="C325" s="366">
        <v>1357.1</v>
      </c>
      <c r="D325" s="367">
        <v>1364.9166666666665</v>
      </c>
      <c r="E325" s="367">
        <v>1328.7833333333331</v>
      </c>
      <c r="F325" s="367">
        <v>1300.4666666666665</v>
      </c>
      <c r="G325" s="367">
        <v>1264.333333333333</v>
      </c>
      <c r="H325" s="367">
        <v>1393.2333333333331</v>
      </c>
      <c r="I325" s="367">
        <v>1429.3666666666663</v>
      </c>
      <c r="J325" s="367">
        <v>1457.6833333333332</v>
      </c>
      <c r="K325" s="365">
        <v>1401.05</v>
      </c>
      <c r="L325" s="365">
        <v>1336.6</v>
      </c>
      <c r="M325" s="365">
        <v>0.39690999999999999</v>
      </c>
    </row>
    <row r="326" spans="1:13">
      <c r="A326" s="352">
        <v>316</v>
      </c>
      <c r="B326" s="365" t="s">
        <v>147</v>
      </c>
      <c r="C326" s="366">
        <v>693.8</v>
      </c>
      <c r="D326" s="367">
        <v>697.15</v>
      </c>
      <c r="E326" s="367">
        <v>688.3</v>
      </c>
      <c r="F326" s="367">
        <v>682.8</v>
      </c>
      <c r="G326" s="367">
        <v>673.94999999999993</v>
      </c>
      <c r="H326" s="367">
        <v>702.65</v>
      </c>
      <c r="I326" s="367">
        <v>711.50000000000011</v>
      </c>
      <c r="J326" s="367">
        <v>717</v>
      </c>
      <c r="K326" s="365">
        <v>706</v>
      </c>
      <c r="L326" s="365">
        <v>691.65</v>
      </c>
      <c r="M326" s="365">
        <v>2.84043</v>
      </c>
    </row>
    <row r="327" spans="1:13">
      <c r="A327" s="352">
        <v>317</v>
      </c>
      <c r="B327" s="365" t="s">
        <v>479</v>
      </c>
      <c r="C327" s="366">
        <v>95.2</v>
      </c>
      <c r="D327" s="367">
        <v>96</v>
      </c>
      <c r="E327" s="367">
        <v>93.7</v>
      </c>
      <c r="F327" s="367">
        <v>92.2</v>
      </c>
      <c r="G327" s="367">
        <v>89.9</v>
      </c>
      <c r="H327" s="367">
        <v>97.5</v>
      </c>
      <c r="I327" s="367">
        <v>99.800000000000011</v>
      </c>
      <c r="J327" s="367">
        <v>101.3</v>
      </c>
      <c r="K327" s="365">
        <v>98.3</v>
      </c>
      <c r="L327" s="365">
        <v>94.5</v>
      </c>
      <c r="M327" s="365">
        <v>1.2052499999999999</v>
      </c>
    </row>
    <row r="328" spans="1:13">
      <c r="A328" s="352">
        <v>318</v>
      </c>
      <c r="B328" s="365" t="s">
        <v>480</v>
      </c>
      <c r="C328" s="366">
        <v>344.6</v>
      </c>
      <c r="D328" s="367">
        <v>350.43333333333334</v>
      </c>
      <c r="E328" s="367">
        <v>337.36666666666667</v>
      </c>
      <c r="F328" s="367">
        <v>330.13333333333333</v>
      </c>
      <c r="G328" s="367">
        <v>317.06666666666666</v>
      </c>
      <c r="H328" s="367">
        <v>357.66666666666669</v>
      </c>
      <c r="I328" s="367">
        <v>370.73333333333341</v>
      </c>
      <c r="J328" s="367">
        <v>377.9666666666667</v>
      </c>
      <c r="K328" s="365">
        <v>363.5</v>
      </c>
      <c r="L328" s="365">
        <v>343.2</v>
      </c>
      <c r="M328" s="365">
        <v>0.66673000000000004</v>
      </c>
    </row>
    <row r="329" spans="1:13">
      <c r="A329" s="352">
        <v>319</v>
      </c>
      <c r="B329" s="365" t="s">
        <v>148</v>
      </c>
      <c r="C329" s="366">
        <v>129.25</v>
      </c>
      <c r="D329" s="367">
        <v>131.06666666666669</v>
      </c>
      <c r="E329" s="367">
        <v>126.78333333333339</v>
      </c>
      <c r="F329" s="367">
        <v>124.31666666666669</v>
      </c>
      <c r="G329" s="367">
        <v>120.03333333333339</v>
      </c>
      <c r="H329" s="367">
        <v>133.53333333333339</v>
      </c>
      <c r="I329" s="367">
        <v>137.81666666666669</v>
      </c>
      <c r="J329" s="367">
        <v>140.28333333333339</v>
      </c>
      <c r="K329" s="365">
        <v>135.35</v>
      </c>
      <c r="L329" s="365">
        <v>128.6</v>
      </c>
      <c r="M329" s="365">
        <v>121.51485</v>
      </c>
    </row>
    <row r="330" spans="1:13">
      <c r="A330" s="352">
        <v>320</v>
      </c>
      <c r="B330" s="365" t="s">
        <v>481</v>
      </c>
      <c r="C330" s="366">
        <v>675.35</v>
      </c>
      <c r="D330" s="367">
        <v>680.5333333333333</v>
      </c>
      <c r="E330" s="367">
        <v>666.81666666666661</v>
      </c>
      <c r="F330" s="367">
        <v>658.2833333333333</v>
      </c>
      <c r="G330" s="367">
        <v>644.56666666666661</v>
      </c>
      <c r="H330" s="367">
        <v>689.06666666666661</v>
      </c>
      <c r="I330" s="367">
        <v>702.7833333333333</v>
      </c>
      <c r="J330" s="367">
        <v>711.31666666666661</v>
      </c>
      <c r="K330" s="365">
        <v>694.25</v>
      </c>
      <c r="L330" s="365">
        <v>672</v>
      </c>
      <c r="M330" s="365">
        <v>0.99023000000000005</v>
      </c>
    </row>
    <row r="331" spans="1:13">
      <c r="A331" s="352">
        <v>321</v>
      </c>
      <c r="B331" s="365" t="s">
        <v>271</v>
      </c>
      <c r="C331" s="366">
        <v>879.55</v>
      </c>
      <c r="D331" s="367">
        <v>889.55000000000007</v>
      </c>
      <c r="E331" s="367">
        <v>865.10000000000014</v>
      </c>
      <c r="F331" s="367">
        <v>850.65000000000009</v>
      </c>
      <c r="G331" s="367">
        <v>826.20000000000016</v>
      </c>
      <c r="H331" s="367">
        <v>904.00000000000011</v>
      </c>
      <c r="I331" s="367">
        <v>928.45000000000016</v>
      </c>
      <c r="J331" s="367">
        <v>942.90000000000009</v>
      </c>
      <c r="K331" s="365">
        <v>914</v>
      </c>
      <c r="L331" s="365">
        <v>875.1</v>
      </c>
      <c r="M331" s="365">
        <v>1.0060899999999999</v>
      </c>
    </row>
    <row r="332" spans="1:13">
      <c r="A332" s="352">
        <v>322</v>
      </c>
      <c r="B332" s="365" t="s">
        <v>482</v>
      </c>
      <c r="C332" s="366">
        <v>1107.1500000000001</v>
      </c>
      <c r="D332" s="367">
        <v>1107.1000000000001</v>
      </c>
      <c r="E332" s="367">
        <v>1090.2000000000003</v>
      </c>
      <c r="F332" s="367">
        <v>1073.2500000000002</v>
      </c>
      <c r="G332" s="367">
        <v>1056.3500000000004</v>
      </c>
      <c r="H332" s="367">
        <v>1124.0500000000002</v>
      </c>
      <c r="I332" s="367">
        <v>1140.9500000000003</v>
      </c>
      <c r="J332" s="367">
        <v>1157.9000000000001</v>
      </c>
      <c r="K332" s="365">
        <v>1124</v>
      </c>
      <c r="L332" s="365">
        <v>1090.1500000000001</v>
      </c>
      <c r="M332" s="365">
        <v>6.5330700000000004</v>
      </c>
    </row>
    <row r="333" spans="1:13">
      <c r="A333" s="352">
        <v>323</v>
      </c>
      <c r="B333" s="365" t="s">
        <v>150</v>
      </c>
      <c r="C333" s="366">
        <v>674.9</v>
      </c>
      <c r="D333" s="367">
        <v>678.31666666666672</v>
      </c>
      <c r="E333" s="367">
        <v>669.78333333333342</v>
      </c>
      <c r="F333" s="367">
        <v>664.66666666666674</v>
      </c>
      <c r="G333" s="367">
        <v>656.13333333333344</v>
      </c>
      <c r="H333" s="367">
        <v>683.43333333333339</v>
      </c>
      <c r="I333" s="367">
        <v>691.9666666666667</v>
      </c>
      <c r="J333" s="367">
        <v>697.08333333333337</v>
      </c>
      <c r="K333" s="365">
        <v>686.85</v>
      </c>
      <c r="L333" s="365">
        <v>673.2</v>
      </c>
      <c r="M333" s="365">
        <v>3.30246</v>
      </c>
    </row>
    <row r="334" spans="1:13">
      <c r="A334" s="352">
        <v>324</v>
      </c>
      <c r="B334" s="365" t="s">
        <v>272</v>
      </c>
      <c r="C334" s="366">
        <v>577.79999999999995</v>
      </c>
      <c r="D334" s="367">
        <v>577.54999999999995</v>
      </c>
      <c r="E334" s="367">
        <v>573.29999999999995</v>
      </c>
      <c r="F334" s="367">
        <v>568.79999999999995</v>
      </c>
      <c r="G334" s="367">
        <v>564.54999999999995</v>
      </c>
      <c r="H334" s="367">
        <v>582.04999999999995</v>
      </c>
      <c r="I334" s="367">
        <v>586.29999999999995</v>
      </c>
      <c r="J334" s="367">
        <v>590.79999999999995</v>
      </c>
      <c r="K334" s="365">
        <v>581.79999999999995</v>
      </c>
      <c r="L334" s="365">
        <v>573.04999999999995</v>
      </c>
      <c r="M334" s="365">
        <v>0.48779</v>
      </c>
    </row>
    <row r="335" spans="1:13">
      <c r="A335" s="352">
        <v>325</v>
      </c>
      <c r="B335" s="365" t="s">
        <v>152</v>
      </c>
      <c r="C335" s="366">
        <v>40.75</v>
      </c>
      <c r="D335" s="367">
        <v>41.06666666666667</v>
      </c>
      <c r="E335" s="367">
        <v>40.233333333333341</v>
      </c>
      <c r="F335" s="367">
        <v>39.716666666666669</v>
      </c>
      <c r="G335" s="367">
        <v>38.88333333333334</v>
      </c>
      <c r="H335" s="367">
        <v>41.583333333333343</v>
      </c>
      <c r="I335" s="367">
        <v>42.416666666666671</v>
      </c>
      <c r="J335" s="367">
        <v>42.933333333333344</v>
      </c>
      <c r="K335" s="365">
        <v>41.9</v>
      </c>
      <c r="L335" s="365">
        <v>40.549999999999997</v>
      </c>
      <c r="M335" s="365">
        <v>204.78412</v>
      </c>
    </row>
    <row r="336" spans="1:13">
      <c r="A336" s="352">
        <v>326</v>
      </c>
      <c r="B336" s="365" t="s">
        <v>153</v>
      </c>
      <c r="C336" s="366">
        <v>58.45</v>
      </c>
      <c r="D336" s="367">
        <v>58.9</v>
      </c>
      <c r="E336" s="367">
        <v>54.349999999999994</v>
      </c>
      <c r="F336" s="367">
        <v>50.249999999999993</v>
      </c>
      <c r="G336" s="367">
        <v>45.699999999999989</v>
      </c>
      <c r="H336" s="367">
        <v>63</v>
      </c>
      <c r="I336" s="367">
        <v>67.55</v>
      </c>
      <c r="J336" s="367">
        <v>71.650000000000006</v>
      </c>
      <c r="K336" s="365">
        <v>63.45</v>
      </c>
      <c r="L336" s="365">
        <v>54.8</v>
      </c>
      <c r="M336" s="365">
        <v>426.95179999999999</v>
      </c>
    </row>
    <row r="337" spans="1:13">
      <c r="A337" s="352">
        <v>327</v>
      </c>
      <c r="B337" s="365" t="s">
        <v>483</v>
      </c>
      <c r="C337" s="366">
        <v>562.54999999999995</v>
      </c>
      <c r="D337" s="367">
        <v>563.88333333333333</v>
      </c>
      <c r="E337" s="367">
        <v>559.61666666666667</v>
      </c>
      <c r="F337" s="367">
        <v>556.68333333333339</v>
      </c>
      <c r="G337" s="367">
        <v>552.41666666666674</v>
      </c>
      <c r="H337" s="367">
        <v>566.81666666666661</v>
      </c>
      <c r="I337" s="367">
        <v>571.08333333333326</v>
      </c>
      <c r="J337" s="367">
        <v>574.01666666666654</v>
      </c>
      <c r="K337" s="365">
        <v>568.15</v>
      </c>
      <c r="L337" s="365">
        <v>560.95000000000005</v>
      </c>
      <c r="M337" s="365">
        <v>0.27914</v>
      </c>
    </row>
    <row r="338" spans="1:13">
      <c r="A338" s="352">
        <v>328</v>
      </c>
      <c r="B338" s="365" t="s">
        <v>273</v>
      </c>
      <c r="C338" s="366">
        <v>23.35</v>
      </c>
      <c r="D338" s="367">
        <v>23.349999999999998</v>
      </c>
      <c r="E338" s="367">
        <v>23.199999999999996</v>
      </c>
      <c r="F338" s="367">
        <v>23.049999999999997</v>
      </c>
      <c r="G338" s="367">
        <v>22.899999999999995</v>
      </c>
      <c r="H338" s="367">
        <v>23.499999999999996</v>
      </c>
      <c r="I338" s="367">
        <v>23.649999999999995</v>
      </c>
      <c r="J338" s="367">
        <v>23.799999999999997</v>
      </c>
      <c r="K338" s="365">
        <v>23.5</v>
      </c>
      <c r="L338" s="365">
        <v>23.2</v>
      </c>
      <c r="M338" s="365">
        <v>19.658829999999998</v>
      </c>
    </row>
    <row r="339" spans="1:13">
      <c r="A339" s="352">
        <v>329</v>
      </c>
      <c r="B339" s="365" t="s">
        <v>155</v>
      </c>
      <c r="C339" s="366">
        <v>1540.4</v>
      </c>
      <c r="D339" s="367">
        <v>1554.45</v>
      </c>
      <c r="E339" s="367">
        <v>1520.9</v>
      </c>
      <c r="F339" s="367">
        <v>1501.4</v>
      </c>
      <c r="G339" s="367">
        <v>1467.8500000000001</v>
      </c>
      <c r="H339" s="367">
        <v>1573.95</v>
      </c>
      <c r="I339" s="367">
        <v>1607.4999999999998</v>
      </c>
      <c r="J339" s="367">
        <v>1627</v>
      </c>
      <c r="K339" s="365">
        <v>1588</v>
      </c>
      <c r="L339" s="365">
        <v>1534.95</v>
      </c>
      <c r="M339" s="365">
        <v>1.23434</v>
      </c>
    </row>
    <row r="340" spans="1:13">
      <c r="A340" s="352">
        <v>330</v>
      </c>
      <c r="B340" s="365" t="s">
        <v>484</v>
      </c>
      <c r="C340" s="366">
        <v>54.65</v>
      </c>
      <c r="D340" s="367">
        <v>55.116666666666667</v>
      </c>
      <c r="E340" s="367">
        <v>53.883333333333333</v>
      </c>
      <c r="F340" s="367">
        <v>53.116666666666667</v>
      </c>
      <c r="G340" s="367">
        <v>51.883333333333333</v>
      </c>
      <c r="H340" s="367">
        <v>55.883333333333333</v>
      </c>
      <c r="I340" s="367">
        <v>57.116666666666667</v>
      </c>
      <c r="J340" s="367">
        <v>57.883333333333333</v>
      </c>
      <c r="K340" s="365">
        <v>56.35</v>
      </c>
      <c r="L340" s="365">
        <v>54.35</v>
      </c>
      <c r="M340" s="365">
        <v>4.6766699999999997</v>
      </c>
    </row>
    <row r="341" spans="1:13">
      <c r="A341" s="352">
        <v>331</v>
      </c>
      <c r="B341" s="365" t="s">
        <v>156</v>
      </c>
      <c r="C341" s="366">
        <v>103.75</v>
      </c>
      <c r="D341" s="367">
        <v>105.38333333333333</v>
      </c>
      <c r="E341" s="367">
        <v>101.76666666666665</v>
      </c>
      <c r="F341" s="367">
        <v>99.783333333333331</v>
      </c>
      <c r="G341" s="367">
        <v>96.166666666666657</v>
      </c>
      <c r="H341" s="367">
        <v>107.36666666666665</v>
      </c>
      <c r="I341" s="367">
        <v>110.98333333333332</v>
      </c>
      <c r="J341" s="367">
        <v>112.96666666666664</v>
      </c>
      <c r="K341" s="365">
        <v>109</v>
      </c>
      <c r="L341" s="365">
        <v>103.4</v>
      </c>
      <c r="M341" s="365">
        <v>63.842709999999997</v>
      </c>
    </row>
    <row r="342" spans="1:13">
      <c r="A342" s="352">
        <v>332</v>
      </c>
      <c r="B342" s="365" t="s">
        <v>157</v>
      </c>
      <c r="C342" s="366">
        <v>117.4</v>
      </c>
      <c r="D342" s="367">
        <v>117.91666666666667</v>
      </c>
      <c r="E342" s="367">
        <v>116.48333333333335</v>
      </c>
      <c r="F342" s="367">
        <v>115.56666666666668</v>
      </c>
      <c r="G342" s="367">
        <v>114.13333333333335</v>
      </c>
      <c r="H342" s="367">
        <v>118.83333333333334</v>
      </c>
      <c r="I342" s="367">
        <v>120.26666666666665</v>
      </c>
      <c r="J342" s="367">
        <v>121.18333333333334</v>
      </c>
      <c r="K342" s="365">
        <v>119.35</v>
      </c>
      <c r="L342" s="365">
        <v>117</v>
      </c>
      <c r="M342" s="365">
        <v>97.717150000000004</v>
      </c>
    </row>
    <row r="343" spans="1:13">
      <c r="A343" s="352">
        <v>333</v>
      </c>
      <c r="B343" s="365" t="s">
        <v>485</v>
      </c>
      <c r="C343" s="366">
        <v>275</v>
      </c>
      <c r="D343" s="367">
        <v>277.98333333333335</v>
      </c>
      <c r="E343" s="367">
        <v>265.9666666666667</v>
      </c>
      <c r="F343" s="367">
        <v>256.93333333333334</v>
      </c>
      <c r="G343" s="367">
        <v>244.91666666666669</v>
      </c>
      <c r="H343" s="367">
        <v>287.01666666666671</v>
      </c>
      <c r="I343" s="367">
        <v>299.03333333333336</v>
      </c>
      <c r="J343" s="367">
        <v>308.06666666666672</v>
      </c>
      <c r="K343" s="365">
        <v>290</v>
      </c>
      <c r="L343" s="365">
        <v>268.95</v>
      </c>
      <c r="M343" s="365">
        <v>1.2119200000000001</v>
      </c>
    </row>
    <row r="344" spans="1:13">
      <c r="A344" s="352">
        <v>334</v>
      </c>
      <c r="B344" s="365" t="s">
        <v>151</v>
      </c>
      <c r="C344" s="366">
        <v>46.5</v>
      </c>
      <c r="D344" s="367">
        <v>46.783333333333331</v>
      </c>
      <c r="E344" s="367">
        <v>46.016666666666666</v>
      </c>
      <c r="F344" s="367">
        <v>45.533333333333331</v>
      </c>
      <c r="G344" s="367">
        <v>44.766666666666666</v>
      </c>
      <c r="H344" s="367">
        <v>47.266666666666666</v>
      </c>
      <c r="I344" s="367">
        <v>48.033333333333331</v>
      </c>
      <c r="J344" s="367">
        <v>48.516666666666666</v>
      </c>
      <c r="K344" s="365">
        <v>47.55</v>
      </c>
      <c r="L344" s="365">
        <v>46.3</v>
      </c>
      <c r="M344" s="365">
        <v>54.170650000000002</v>
      </c>
    </row>
    <row r="345" spans="1:13">
      <c r="A345" s="352">
        <v>335</v>
      </c>
      <c r="B345" s="365" t="s">
        <v>486</v>
      </c>
      <c r="C345" s="366">
        <v>27.1</v>
      </c>
      <c r="D345" s="367">
        <v>27.433333333333334</v>
      </c>
      <c r="E345" s="367">
        <v>26.666666666666668</v>
      </c>
      <c r="F345" s="367">
        <v>26.233333333333334</v>
      </c>
      <c r="G345" s="367">
        <v>25.466666666666669</v>
      </c>
      <c r="H345" s="367">
        <v>27.866666666666667</v>
      </c>
      <c r="I345" s="367">
        <v>28.633333333333333</v>
      </c>
      <c r="J345" s="367">
        <v>29.066666666666666</v>
      </c>
      <c r="K345" s="365">
        <v>28.2</v>
      </c>
      <c r="L345" s="365">
        <v>27</v>
      </c>
      <c r="M345" s="365">
        <v>4.3623099999999999</v>
      </c>
    </row>
    <row r="346" spans="1:13">
      <c r="A346" s="352">
        <v>336</v>
      </c>
      <c r="B346" s="365" t="s">
        <v>487</v>
      </c>
      <c r="C346" s="366">
        <v>70.599999999999994</v>
      </c>
      <c r="D346" s="367">
        <v>71.45</v>
      </c>
      <c r="E346" s="367">
        <v>69.650000000000006</v>
      </c>
      <c r="F346" s="367">
        <v>68.7</v>
      </c>
      <c r="G346" s="367">
        <v>66.900000000000006</v>
      </c>
      <c r="H346" s="367">
        <v>72.400000000000006</v>
      </c>
      <c r="I346" s="367">
        <v>74.199999999999989</v>
      </c>
      <c r="J346" s="367">
        <v>75.150000000000006</v>
      </c>
      <c r="K346" s="365">
        <v>73.25</v>
      </c>
      <c r="L346" s="365">
        <v>70.5</v>
      </c>
      <c r="M346" s="365">
        <v>0.64781</v>
      </c>
    </row>
    <row r="347" spans="1:13">
      <c r="A347" s="352">
        <v>337</v>
      </c>
      <c r="B347" s="365" t="s">
        <v>488</v>
      </c>
      <c r="C347" s="366">
        <v>859.6</v>
      </c>
      <c r="D347" s="367">
        <v>867.78333333333342</v>
      </c>
      <c r="E347" s="367">
        <v>835.86666666666679</v>
      </c>
      <c r="F347" s="367">
        <v>812.13333333333333</v>
      </c>
      <c r="G347" s="367">
        <v>780.2166666666667</v>
      </c>
      <c r="H347" s="367">
        <v>891.51666666666688</v>
      </c>
      <c r="I347" s="367">
        <v>923.43333333333362</v>
      </c>
      <c r="J347" s="367">
        <v>947.16666666666697</v>
      </c>
      <c r="K347" s="365">
        <v>899.7</v>
      </c>
      <c r="L347" s="365">
        <v>844.05</v>
      </c>
      <c r="M347" s="365">
        <v>1.3289299999999999</v>
      </c>
    </row>
    <row r="348" spans="1:13">
      <c r="A348" s="352">
        <v>338</v>
      </c>
      <c r="B348" s="365" t="s">
        <v>154</v>
      </c>
      <c r="C348" s="366">
        <v>14471.3</v>
      </c>
      <c r="D348" s="367">
        <v>14565.1</v>
      </c>
      <c r="E348" s="367">
        <v>14280.2</v>
      </c>
      <c r="F348" s="367">
        <v>14089.1</v>
      </c>
      <c r="G348" s="367">
        <v>13804.2</v>
      </c>
      <c r="H348" s="367">
        <v>14756.2</v>
      </c>
      <c r="I348" s="367">
        <v>15041.099999999999</v>
      </c>
      <c r="J348" s="367">
        <v>15232.2</v>
      </c>
      <c r="K348" s="365">
        <v>14850</v>
      </c>
      <c r="L348" s="365">
        <v>14374</v>
      </c>
      <c r="M348" s="365">
        <v>0.82028999999999996</v>
      </c>
    </row>
    <row r="349" spans="1:13">
      <c r="A349" s="352">
        <v>339</v>
      </c>
      <c r="B349" s="365" t="s">
        <v>489</v>
      </c>
      <c r="C349" s="366">
        <v>23.35</v>
      </c>
      <c r="D349" s="367">
        <v>23.5</v>
      </c>
      <c r="E349" s="367">
        <v>23.1</v>
      </c>
      <c r="F349" s="367">
        <v>22.85</v>
      </c>
      <c r="G349" s="367">
        <v>22.450000000000003</v>
      </c>
      <c r="H349" s="367">
        <v>23.75</v>
      </c>
      <c r="I349" s="367">
        <v>24.15</v>
      </c>
      <c r="J349" s="367">
        <v>24.4</v>
      </c>
      <c r="K349" s="365">
        <v>23.9</v>
      </c>
      <c r="L349" s="365">
        <v>23.25</v>
      </c>
      <c r="M349" s="365">
        <v>1.3137099999999999</v>
      </c>
    </row>
    <row r="350" spans="1:13">
      <c r="A350" s="352">
        <v>340</v>
      </c>
      <c r="B350" s="365" t="s">
        <v>490</v>
      </c>
      <c r="C350" s="366">
        <v>1247.05</v>
      </c>
      <c r="D350" s="367">
        <v>1247.3</v>
      </c>
      <c r="E350" s="367">
        <v>1219.75</v>
      </c>
      <c r="F350" s="367">
        <v>1192.45</v>
      </c>
      <c r="G350" s="367">
        <v>1164.9000000000001</v>
      </c>
      <c r="H350" s="367">
        <v>1274.5999999999999</v>
      </c>
      <c r="I350" s="367">
        <v>1302.1499999999996</v>
      </c>
      <c r="J350" s="367">
        <v>1329.4499999999998</v>
      </c>
      <c r="K350" s="365">
        <v>1274.8499999999999</v>
      </c>
      <c r="L350" s="365">
        <v>1220</v>
      </c>
      <c r="M350" s="365">
        <v>9.7570000000000004E-2</v>
      </c>
    </row>
    <row r="351" spans="1:13">
      <c r="A351" s="352">
        <v>341</v>
      </c>
      <c r="B351" s="365" t="s">
        <v>274</v>
      </c>
      <c r="C351" s="366">
        <v>515.04999999999995</v>
      </c>
      <c r="D351" s="367">
        <v>511.79999999999995</v>
      </c>
      <c r="E351" s="367">
        <v>506.79999999999995</v>
      </c>
      <c r="F351" s="367">
        <v>498.55</v>
      </c>
      <c r="G351" s="367">
        <v>493.55</v>
      </c>
      <c r="H351" s="367">
        <v>520.04999999999995</v>
      </c>
      <c r="I351" s="367">
        <v>525.04999999999995</v>
      </c>
      <c r="J351" s="367">
        <v>533.29999999999984</v>
      </c>
      <c r="K351" s="365">
        <v>516.79999999999995</v>
      </c>
      <c r="L351" s="365">
        <v>503.55</v>
      </c>
      <c r="M351" s="365">
        <v>1.9115599999999999</v>
      </c>
    </row>
    <row r="352" spans="1:13">
      <c r="A352" s="352">
        <v>342</v>
      </c>
      <c r="B352" s="365" t="s">
        <v>159</v>
      </c>
      <c r="C352" s="366">
        <v>138.30000000000001</v>
      </c>
      <c r="D352" s="367">
        <v>139.79999999999998</v>
      </c>
      <c r="E352" s="367">
        <v>136.09999999999997</v>
      </c>
      <c r="F352" s="367">
        <v>133.89999999999998</v>
      </c>
      <c r="G352" s="367">
        <v>130.19999999999996</v>
      </c>
      <c r="H352" s="367">
        <v>141.99999999999997</v>
      </c>
      <c r="I352" s="367">
        <v>145.69999999999996</v>
      </c>
      <c r="J352" s="367">
        <v>147.89999999999998</v>
      </c>
      <c r="K352" s="365">
        <v>143.5</v>
      </c>
      <c r="L352" s="365">
        <v>137.6</v>
      </c>
      <c r="M352" s="365">
        <v>82.529300000000006</v>
      </c>
    </row>
    <row r="353" spans="1:13">
      <c r="A353" s="352">
        <v>343</v>
      </c>
      <c r="B353" s="365" t="s">
        <v>158</v>
      </c>
      <c r="C353" s="366">
        <v>165.55</v>
      </c>
      <c r="D353" s="367">
        <v>166.06666666666669</v>
      </c>
      <c r="E353" s="367">
        <v>164.13333333333338</v>
      </c>
      <c r="F353" s="367">
        <v>162.7166666666667</v>
      </c>
      <c r="G353" s="367">
        <v>160.78333333333339</v>
      </c>
      <c r="H353" s="367">
        <v>167.48333333333338</v>
      </c>
      <c r="I353" s="367">
        <v>169.41666666666671</v>
      </c>
      <c r="J353" s="367">
        <v>170.83333333333337</v>
      </c>
      <c r="K353" s="365">
        <v>168</v>
      </c>
      <c r="L353" s="365">
        <v>164.65</v>
      </c>
      <c r="M353" s="365">
        <v>3.3483299999999998</v>
      </c>
    </row>
    <row r="354" spans="1:13">
      <c r="A354" s="352">
        <v>344</v>
      </c>
      <c r="B354" s="365" t="s">
        <v>491</v>
      </c>
      <c r="C354" s="366">
        <v>185.8</v>
      </c>
      <c r="D354" s="367">
        <v>184.76666666666665</v>
      </c>
      <c r="E354" s="367">
        <v>183.23333333333329</v>
      </c>
      <c r="F354" s="367">
        <v>180.66666666666663</v>
      </c>
      <c r="G354" s="367">
        <v>179.13333333333327</v>
      </c>
      <c r="H354" s="367">
        <v>187.33333333333331</v>
      </c>
      <c r="I354" s="367">
        <v>188.86666666666667</v>
      </c>
      <c r="J354" s="367">
        <v>191.43333333333334</v>
      </c>
      <c r="K354" s="365">
        <v>186.3</v>
      </c>
      <c r="L354" s="365">
        <v>182.2</v>
      </c>
      <c r="M354" s="365">
        <v>2.1238700000000001</v>
      </c>
    </row>
    <row r="355" spans="1:13">
      <c r="A355" s="352">
        <v>345</v>
      </c>
      <c r="B355" s="365" t="s">
        <v>275</v>
      </c>
      <c r="C355" s="366">
        <v>3126.1</v>
      </c>
      <c r="D355" s="367">
        <v>3127.0666666666671</v>
      </c>
      <c r="E355" s="367">
        <v>3108.733333333334</v>
      </c>
      <c r="F355" s="367">
        <v>3091.3666666666668</v>
      </c>
      <c r="G355" s="367">
        <v>3073.0333333333338</v>
      </c>
      <c r="H355" s="367">
        <v>3144.4333333333343</v>
      </c>
      <c r="I355" s="367">
        <v>3162.7666666666673</v>
      </c>
      <c r="J355" s="367">
        <v>3180.1333333333346</v>
      </c>
      <c r="K355" s="365">
        <v>3145.4</v>
      </c>
      <c r="L355" s="365">
        <v>3109.7</v>
      </c>
      <c r="M355" s="365">
        <v>7.2499999999999995E-2</v>
      </c>
    </row>
    <row r="356" spans="1:13">
      <c r="A356" s="352">
        <v>346</v>
      </c>
      <c r="B356" s="365" t="s">
        <v>492</v>
      </c>
      <c r="C356" s="366">
        <v>79.650000000000006</v>
      </c>
      <c r="D356" s="367">
        <v>79.95</v>
      </c>
      <c r="E356" s="367">
        <v>78.75</v>
      </c>
      <c r="F356" s="367">
        <v>77.849999999999994</v>
      </c>
      <c r="G356" s="367">
        <v>76.649999999999991</v>
      </c>
      <c r="H356" s="367">
        <v>80.850000000000009</v>
      </c>
      <c r="I356" s="367">
        <v>82.050000000000026</v>
      </c>
      <c r="J356" s="367">
        <v>82.950000000000017</v>
      </c>
      <c r="K356" s="365">
        <v>81.150000000000006</v>
      </c>
      <c r="L356" s="365">
        <v>79.05</v>
      </c>
      <c r="M356" s="365">
        <v>0.74775000000000003</v>
      </c>
    </row>
    <row r="357" spans="1:13">
      <c r="A357" s="352">
        <v>347</v>
      </c>
      <c r="B357" s="365" t="s">
        <v>493</v>
      </c>
      <c r="C357" s="366">
        <v>191.95</v>
      </c>
      <c r="D357" s="367">
        <v>193.4</v>
      </c>
      <c r="E357" s="367">
        <v>188.5</v>
      </c>
      <c r="F357" s="367">
        <v>185.04999999999998</v>
      </c>
      <c r="G357" s="367">
        <v>180.14999999999998</v>
      </c>
      <c r="H357" s="367">
        <v>196.85000000000002</v>
      </c>
      <c r="I357" s="367">
        <v>201.75000000000006</v>
      </c>
      <c r="J357" s="367">
        <v>205.20000000000005</v>
      </c>
      <c r="K357" s="365">
        <v>198.3</v>
      </c>
      <c r="L357" s="365">
        <v>189.95</v>
      </c>
      <c r="M357" s="365">
        <v>2.0944799999999999</v>
      </c>
    </row>
    <row r="358" spans="1:13">
      <c r="A358" s="352">
        <v>348</v>
      </c>
      <c r="B358" s="365" t="s">
        <v>494</v>
      </c>
      <c r="C358" s="366">
        <v>215.35</v>
      </c>
      <c r="D358" s="367">
        <v>217.03333333333333</v>
      </c>
      <c r="E358" s="367">
        <v>212.31666666666666</v>
      </c>
      <c r="F358" s="367">
        <v>209.28333333333333</v>
      </c>
      <c r="G358" s="367">
        <v>204.56666666666666</v>
      </c>
      <c r="H358" s="367">
        <v>220.06666666666666</v>
      </c>
      <c r="I358" s="367">
        <v>224.7833333333333</v>
      </c>
      <c r="J358" s="367">
        <v>227.81666666666666</v>
      </c>
      <c r="K358" s="365">
        <v>221.75</v>
      </c>
      <c r="L358" s="365">
        <v>214</v>
      </c>
      <c r="M358" s="365">
        <v>0.14885999999999999</v>
      </c>
    </row>
    <row r="359" spans="1:13">
      <c r="A359" s="352">
        <v>349</v>
      </c>
      <c r="B359" s="365" t="s">
        <v>276</v>
      </c>
      <c r="C359" s="366">
        <v>52.85</v>
      </c>
      <c r="D359" s="367">
        <v>53.066666666666663</v>
      </c>
      <c r="E359" s="367">
        <v>52.383333333333326</v>
      </c>
      <c r="F359" s="367">
        <v>51.916666666666664</v>
      </c>
      <c r="G359" s="367">
        <v>51.233333333333327</v>
      </c>
      <c r="H359" s="367">
        <v>53.533333333333324</v>
      </c>
      <c r="I359" s="367">
        <v>54.216666666666661</v>
      </c>
      <c r="J359" s="367">
        <v>54.683333333333323</v>
      </c>
      <c r="K359" s="365">
        <v>53.75</v>
      </c>
      <c r="L359" s="365">
        <v>52.6</v>
      </c>
      <c r="M359" s="365">
        <v>4.2435099999999997</v>
      </c>
    </row>
    <row r="360" spans="1:13">
      <c r="A360" s="352">
        <v>350</v>
      </c>
      <c r="B360" s="365" t="s">
        <v>495</v>
      </c>
      <c r="C360" s="366">
        <v>35.35</v>
      </c>
      <c r="D360" s="367">
        <v>35.6</v>
      </c>
      <c r="E360" s="367">
        <v>34.85</v>
      </c>
      <c r="F360" s="367">
        <v>34.35</v>
      </c>
      <c r="G360" s="367">
        <v>33.6</v>
      </c>
      <c r="H360" s="367">
        <v>36.1</v>
      </c>
      <c r="I360" s="367">
        <v>36.85</v>
      </c>
      <c r="J360" s="367">
        <v>37.35</v>
      </c>
      <c r="K360" s="365">
        <v>36.35</v>
      </c>
      <c r="L360" s="365">
        <v>35.1</v>
      </c>
      <c r="M360" s="365">
        <v>77.428150000000002</v>
      </c>
    </row>
    <row r="361" spans="1:13">
      <c r="A361" s="352">
        <v>351</v>
      </c>
      <c r="B361" s="365" t="s">
        <v>277</v>
      </c>
      <c r="C361" s="366">
        <v>1400.25</v>
      </c>
      <c r="D361" s="367">
        <v>1401.4333333333334</v>
      </c>
      <c r="E361" s="367">
        <v>1387.8666666666668</v>
      </c>
      <c r="F361" s="367">
        <v>1375.4833333333333</v>
      </c>
      <c r="G361" s="367">
        <v>1361.9166666666667</v>
      </c>
      <c r="H361" s="367">
        <v>1413.8166666666668</v>
      </c>
      <c r="I361" s="367">
        <v>1427.3833333333334</v>
      </c>
      <c r="J361" s="367">
        <v>1439.7666666666669</v>
      </c>
      <c r="K361" s="365">
        <v>1415</v>
      </c>
      <c r="L361" s="365">
        <v>1389.05</v>
      </c>
      <c r="M361" s="365">
        <v>0.71406999999999998</v>
      </c>
    </row>
    <row r="362" spans="1:13">
      <c r="A362" s="352">
        <v>352</v>
      </c>
      <c r="B362" s="365" t="s">
        <v>278</v>
      </c>
      <c r="C362" s="366">
        <v>570.5</v>
      </c>
      <c r="D362" s="367">
        <v>571.5</v>
      </c>
      <c r="E362" s="367">
        <v>557.25</v>
      </c>
      <c r="F362" s="367">
        <v>544</v>
      </c>
      <c r="G362" s="367">
        <v>529.75</v>
      </c>
      <c r="H362" s="367">
        <v>584.75</v>
      </c>
      <c r="I362" s="367">
        <v>599</v>
      </c>
      <c r="J362" s="367">
        <v>612.25</v>
      </c>
      <c r="K362" s="365">
        <v>585.75</v>
      </c>
      <c r="L362" s="365">
        <v>558.25</v>
      </c>
      <c r="M362" s="365">
        <v>6.3646900000000004</v>
      </c>
    </row>
    <row r="363" spans="1:13">
      <c r="A363" s="352">
        <v>353</v>
      </c>
      <c r="B363" s="365" t="s">
        <v>496</v>
      </c>
      <c r="C363" s="366">
        <v>174.75</v>
      </c>
      <c r="D363" s="367">
        <v>176.04999999999998</v>
      </c>
      <c r="E363" s="367">
        <v>172.19999999999996</v>
      </c>
      <c r="F363" s="367">
        <v>169.64999999999998</v>
      </c>
      <c r="G363" s="367">
        <v>165.79999999999995</v>
      </c>
      <c r="H363" s="367">
        <v>178.59999999999997</v>
      </c>
      <c r="I363" s="367">
        <v>182.45</v>
      </c>
      <c r="J363" s="367">
        <v>184.99999999999997</v>
      </c>
      <c r="K363" s="365">
        <v>179.9</v>
      </c>
      <c r="L363" s="365">
        <v>173.5</v>
      </c>
      <c r="M363" s="365">
        <v>1.3780399999999999</v>
      </c>
    </row>
    <row r="364" spans="1:13">
      <c r="A364" s="352">
        <v>354</v>
      </c>
      <c r="B364" s="365" t="s">
        <v>497</v>
      </c>
      <c r="C364" s="366">
        <v>57.6</v>
      </c>
      <c r="D364" s="367">
        <v>57.783333333333339</v>
      </c>
      <c r="E364" s="367">
        <v>57.116666666666674</v>
      </c>
      <c r="F364" s="367">
        <v>56.633333333333333</v>
      </c>
      <c r="G364" s="367">
        <v>55.966666666666669</v>
      </c>
      <c r="H364" s="367">
        <v>58.26666666666668</v>
      </c>
      <c r="I364" s="367">
        <v>58.933333333333351</v>
      </c>
      <c r="J364" s="367">
        <v>59.416666666666686</v>
      </c>
      <c r="K364" s="365">
        <v>58.45</v>
      </c>
      <c r="L364" s="365">
        <v>57.3</v>
      </c>
      <c r="M364" s="365">
        <v>5.2916499999999997</v>
      </c>
    </row>
    <row r="365" spans="1:13">
      <c r="A365" s="352">
        <v>355</v>
      </c>
      <c r="B365" s="365" t="s">
        <v>167</v>
      </c>
      <c r="C365" s="366">
        <v>1759.5</v>
      </c>
      <c r="D365" s="367">
        <v>1762.6333333333332</v>
      </c>
      <c r="E365" s="367">
        <v>1740.5166666666664</v>
      </c>
      <c r="F365" s="367">
        <v>1721.5333333333333</v>
      </c>
      <c r="G365" s="367">
        <v>1699.4166666666665</v>
      </c>
      <c r="H365" s="367">
        <v>1781.6166666666663</v>
      </c>
      <c r="I365" s="367">
        <v>1803.7333333333331</v>
      </c>
      <c r="J365" s="367">
        <v>1822.7166666666662</v>
      </c>
      <c r="K365" s="365">
        <v>1784.75</v>
      </c>
      <c r="L365" s="365">
        <v>1743.65</v>
      </c>
      <c r="M365" s="365">
        <v>2.15429</v>
      </c>
    </row>
    <row r="366" spans="1:13">
      <c r="A366" s="352">
        <v>356</v>
      </c>
      <c r="B366" s="365" t="s">
        <v>160</v>
      </c>
      <c r="C366" s="366">
        <v>24403.1</v>
      </c>
      <c r="D366" s="367">
        <v>24406.783333333336</v>
      </c>
      <c r="E366" s="367">
        <v>23913.666666666672</v>
      </c>
      <c r="F366" s="367">
        <v>23424.233333333334</v>
      </c>
      <c r="G366" s="367">
        <v>22931.116666666669</v>
      </c>
      <c r="H366" s="367">
        <v>24896.216666666674</v>
      </c>
      <c r="I366" s="367">
        <v>25389.333333333336</v>
      </c>
      <c r="J366" s="367">
        <v>25878.766666666677</v>
      </c>
      <c r="K366" s="365">
        <v>24899.9</v>
      </c>
      <c r="L366" s="365">
        <v>23917.35</v>
      </c>
      <c r="M366" s="365">
        <v>0.34309000000000001</v>
      </c>
    </row>
    <row r="367" spans="1:13">
      <c r="A367" s="352">
        <v>357</v>
      </c>
      <c r="B367" s="365" t="s">
        <v>498</v>
      </c>
      <c r="C367" s="366">
        <v>134.15</v>
      </c>
      <c r="D367" s="367">
        <v>135.43333333333334</v>
      </c>
      <c r="E367" s="367">
        <v>131.66666666666669</v>
      </c>
      <c r="F367" s="367">
        <v>129.18333333333334</v>
      </c>
      <c r="G367" s="367">
        <v>125.41666666666669</v>
      </c>
      <c r="H367" s="367">
        <v>137.91666666666669</v>
      </c>
      <c r="I367" s="367">
        <v>141.68333333333334</v>
      </c>
      <c r="J367" s="367">
        <v>144.16666666666669</v>
      </c>
      <c r="K367" s="365">
        <v>139.19999999999999</v>
      </c>
      <c r="L367" s="365">
        <v>132.94999999999999</v>
      </c>
      <c r="M367" s="365">
        <v>2.8077700000000001</v>
      </c>
    </row>
    <row r="368" spans="1:13">
      <c r="A368" s="352">
        <v>358</v>
      </c>
      <c r="B368" s="365" t="s">
        <v>499</v>
      </c>
      <c r="C368" s="366">
        <v>615.04999999999995</v>
      </c>
      <c r="D368" s="367">
        <v>613.1</v>
      </c>
      <c r="E368" s="367">
        <v>604.20000000000005</v>
      </c>
      <c r="F368" s="367">
        <v>593.35</v>
      </c>
      <c r="G368" s="367">
        <v>584.45000000000005</v>
      </c>
      <c r="H368" s="367">
        <v>623.95000000000005</v>
      </c>
      <c r="I368" s="367">
        <v>632.84999999999991</v>
      </c>
      <c r="J368" s="367">
        <v>643.70000000000005</v>
      </c>
      <c r="K368" s="365">
        <v>622</v>
      </c>
      <c r="L368" s="365">
        <v>602.25</v>
      </c>
      <c r="M368" s="365">
        <v>1.18527</v>
      </c>
    </row>
    <row r="369" spans="1:13">
      <c r="A369" s="352">
        <v>359</v>
      </c>
      <c r="B369" s="365" t="s">
        <v>162</v>
      </c>
      <c r="C369" s="366">
        <v>283.39999999999998</v>
      </c>
      <c r="D369" s="367">
        <v>284.11666666666667</v>
      </c>
      <c r="E369" s="367">
        <v>281.93333333333334</v>
      </c>
      <c r="F369" s="367">
        <v>280.46666666666664</v>
      </c>
      <c r="G369" s="367">
        <v>278.2833333333333</v>
      </c>
      <c r="H369" s="367">
        <v>285.58333333333337</v>
      </c>
      <c r="I369" s="367">
        <v>287.76666666666677</v>
      </c>
      <c r="J369" s="367">
        <v>289.23333333333341</v>
      </c>
      <c r="K369" s="365">
        <v>286.3</v>
      </c>
      <c r="L369" s="365">
        <v>282.64999999999998</v>
      </c>
      <c r="M369" s="365">
        <v>17.10718</v>
      </c>
    </row>
    <row r="370" spans="1:13">
      <c r="A370" s="352">
        <v>360</v>
      </c>
      <c r="B370" s="365" t="s">
        <v>279</v>
      </c>
      <c r="C370" s="366">
        <v>4025.2</v>
      </c>
      <c r="D370" s="367">
        <v>4032.1333333333337</v>
      </c>
      <c r="E370" s="367">
        <v>3989.6166666666672</v>
      </c>
      <c r="F370" s="367">
        <v>3954.0333333333338</v>
      </c>
      <c r="G370" s="367">
        <v>3911.5166666666673</v>
      </c>
      <c r="H370" s="367">
        <v>4067.7166666666672</v>
      </c>
      <c r="I370" s="367">
        <v>4110.2333333333336</v>
      </c>
      <c r="J370" s="367">
        <v>4145.8166666666675</v>
      </c>
      <c r="K370" s="365">
        <v>4074.65</v>
      </c>
      <c r="L370" s="365">
        <v>3996.55</v>
      </c>
      <c r="M370" s="365">
        <v>0.21709999999999999</v>
      </c>
    </row>
    <row r="371" spans="1:13">
      <c r="A371" s="352">
        <v>361</v>
      </c>
      <c r="B371" s="365" t="s">
        <v>500</v>
      </c>
      <c r="C371" s="366">
        <v>124.3</v>
      </c>
      <c r="D371" s="367">
        <v>125.61666666666667</v>
      </c>
      <c r="E371" s="367">
        <v>122.23333333333335</v>
      </c>
      <c r="F371" s="367">
        <v>120.16666666666667</v>
      </c>
      <c r="G371" s="367">
        <v>116.78333333333335</v>
      </c>
      <c r="H371" s="367">
        <v>127.68333333333335</v>
      </c>
      <c r="I371" s="367">
        <v>131.06666666666666</v>
      </c>
      <c r="J371" s="367">
        <v>133.13333333333335</v>
      </c>
      <c r="K371" s="365">
        <v>129</v>
      </c>
      <c r="L371" s="365">
        <v>123.55</v>
      </c>
      <c r="M371" s="365">
        <v>10.887499999999999</v>
      </c>
    </row>
    <row r="372" spans="1:13">
      <c r="A372" s="352">
        <v>362</v>
      </c>
      <c r="B372" s="365" t="s">
        <v>501</v>
      </c>
      <c r="C372" s="366">
        <v>731.75</v>
      </c>
      <c r="D372" s="367">
        <v>732.25</v>
      </c>
      <c r="E372" s="367">
        <v>714.5</v>
      </c>
      <c r="F372" s="367">
        <v>697.25</v>
      </c>
      <c r="G372" s="367">
        <v>679.5</v>
      </c>
      <c r="H372" s="367">
        <v>749.5</v>
      </c>
      <c r="I372" s="367">
        <v>767.25</v>
      </c>
      <c r="J372" s="367">
        <v>784.5</v>
      </c>
      <c r="K372" s="365">
        <v>750</v>
      </c>
      <c r="L372" s="365">
        <v>715</v>
      </c>
      <c r="M372" s="365">
        <v>0.45639999999999997</v>
      </c>
    </row>
    <row r="373" spans="1:13">
      <c r="A373" s="352">
        <v>363</v>
      </c>
      <c r="B373" s="365" t="s">
        <v>164</v>
      </c>
      <c r="C373" s="366">
        <v>1354.15</v>
      </c>
      <c r="D373" s="367">
        <v>1362.7833333333335</v>
      </c>
      <c r="E373" s="367">
        <v>1336.866666666667</v>
      </c>
      <c r="F373" s="367">
        <v>1319.5833333333335</v>
      </c>
      <c r="G373" s="367">
        <v>1293.666666666667</v>
      </c>
      <c r="H373" s="367">
        <v>1380.0666666666671</v>
      </c>
      <c r="I373" s="367">
        <v>1405.9833333333336</v>
      </c>
      <c r="J373" s="367">
        <v>1423.2666666666671</v>
      </c>
      <c r="K373" s="365">
        <v>1388.7</v>
      </c>
      <c r="L373" s="365">
        <v>1345.5</v>
      </c>
      <c r="M373" s="365">
        <v>4.2295999999999996</v>
      </c>
    </row>
    <row r="374" spans="1:13">
      <c r="A374" s="352">
        <v>364</v>
      </c>
      <c r="B374" s="365" t="s">
        <v>161</v>
      </c>
      <c r="C374" s="366">
        <v>1776.55</v>
      </c>
      <c r="D374" s="367">
        <v>1787.6333333333332</v>
      </c>
      <c r="E374" s="367">
        <v>1756.2666666666664</v>
      </c>
      <c r="F374" s="367">
        <v>1735.9833333333331</v>
      </c>
      <c r="G374" s="367">
        <v>1704.6166666666663</v>
      </c>
      <c r="H374" s="367">
        <v>1807.9166666666665</v>
      </c>
      <c r="I374" s="367">
        <v>1839.2833333333333</v>
      </c>
      <c r="J374" s="367">
        <v>1859.5666666666666</v>
      </c>
      <c r="K374" s="365">
        <v>1819</v>
      </c>
      <c r="L374" s="365">
        <v>1767.35</v>
      </c>
      <c r="M374" s="365">
        <v>13.427250000000001</v>
      </c>
    </row>
    <row r="375" spans="1:13">
      <c r="A375" s="352">
        <v>365</v>
      </c>
      <c r="B375" s="365" t="s">
        <v>502</v>
      </c>
      <c r="C375" s="366">
        <v>889.35</v>
      </c>
      <c r="D375" s="367">
        <v>889.44999999999993</v>
      </c>
      <c r="E375" s="367">
        <v>860.89999999999986</v>
      </c>
      <c r="F375" s="367">
        <v>832.44999999999993</v>
      </c>
      <c r="G375" s="367">
        <v>803.89999999999986</v>
      </c>
      <c r="H375" s="367">
        <v>917.89999999999986</v>
      </c>
      <c r="I375" s="367">
        <v>946.44999999999982</v>
      </c>
      <c r="J375" s="367">
        <v>974.89999999999986</v>
      </c>
      <c r="K375" s="365">
        <v>918</v>
      </c>
      <c r="L375" s="365">
        <v>861</v>
      </c>
      <c r="M375" s="365">
        <v>5.5584100000000003</v>
      </c>
    </row>
    <row r="376" spans="1:13">
      <c r="A376" s="352">
        <v>366</v>
      </c>
      <c r="B376" s="365" t="s">
        <v>163</v>
      </c>
      <c r="C376" s="366">
        <v>111.05</v>
      </c>
      <c r="D376" s="367">
        <v>111.86666666666667</v>
      </c>
      <c r="E376" s="367">
        <v>109.83333333333334</v>
      </c>
      <c r="F376" s="367">
        <v>108.61666666666667</v>
      </c>
      <c r="G376" s="367">
        <v>106.58333333333334</v>
      </c>
      <c r="H376" s="367">
        <v>113.08333333333334</v>
      </c>
      <c r="I376" s="367">
        <v>115.11666666666667</v>
      </c>
      <c r="J376" s="367">
        <v>116.33333333333334</v>
      </c>
      <c r="K376" s="365">
        <v>113.9</v>
      </c>
      <c r="L376" s="365">
        <v>110.65</v>
      </c>
      <c r="M376" s="365">
        <v>45.129339999999999</v>
      </c>
    </row>
    <row r="377" spans="1:13">
      <c r="A377" s="352">
        <v>367</v>
      </c>
      <c r="B377" s="365" t="s">
        <v>166</v>
      </c>
      <c r="C377" s="366">
        <v>191.65</v>
      </c>
      <c r="D377" s="367">
        <v>192.63333333333333</v>
      </c>
      <c r="E377" s="367">
        <v>189.86666666666665</v>
      </c>
      <c r="F377" s="367">
        <v>188.08333333333331</v>
      </c>
      <c r="G377" s="367">
        <v>185.31666666666663</v>
      </c>
      <c r="H377" s="367">
        <v>194.41666666666666</v>
      </c>
      <c r="I377" s="367">
        <v>197.18333333333331</v>
      </c>
      <c r="J377" s="367">
        <v>198.96666666666667</v>
      </c>
      <c r="K377" s="365">
        <v>195.4</v>
      </c>
      <c r="L377" s="365">
        <v>190.85</v>
      </c>
      <c r="M377" s="365">
        <v>66.162679999999995</v>
      </c>
    </row>
    <row r="378" spans="1:13">
      <c r="A378" s="352">
        <v>368</v>
      </c>
      <c r="B378" s="365" t="s">
        <v>503</v>
      </c>
      <c r="C378" s="366">
        <v>111.2</v>
      </c>
      <c r="D378" s="367">
        <v>111.98333333333335</v>
      </c>
      <c r="E378" s="367">
        <v>110.06666666666669</v>
      </c>
      <c r="F378" s="367">
        <v>108.93333333333334</v>
      </c>
      <c r="G378" s="367">
        <v>107.01666666666668</v>
      </c>
      <c r="H378" s="367">
        <v>113.1166666666667</v>
      </c>
      <c r="I378" s="367">
        <v>115.03333333333336</v>
      </c>
      <c r="J378" s="367">
        <v>116.16666666666671</v>
      </c>
      <c r="K378" s="365">
        <v>113.9</v>
      </c>
      <c r="L378" s="365">
        <v>110.85</v>
      </c>
      <c r="M378" s="365">
        <v>5.2607999999999997</v>
      </c>
    </row>
    <row r="379" spans="1:13">
      <c r="A379" s="352">
        <v>369</v>
      </c>
      <c r="B379" s="365" t="s">
        <v>280</v>
      </c>
      <c r="C379" s="366">
        <v>310.3</v>
      </c>
      <c r="D379" s="367">
        <v>310.3</v>
      </c>
      <c r="E379" s="367">
        <v>306</v>
      </c>
      <c r="F379" s="367">
        <v>301.7</v>
      </c>
      <c r="G379" s="367">
        <v>297.39999999999998</v>
      </c>
      <c r="H379" s="367">
        <v>314.60000000000002</v>
      </c>
      <c r="I379" s="367">
        <v>318.90000000000009</v>
      </c>
      <c r="J379" s="367">
        <v>323.20000000000005</v>
      </c>
      <c r="K379" s="365">
        <v>314.60000000000002</v>
      </c>
      <c r="L379" s="365">
        <v>306</v>
      </c>
      <c r="M379" s="365">
        <v>2.5293299999999999</v>
      </c>
    </row>
    <row r="380" spans="1:13">
      <c r="A380" s="352">
        <v>370</v>
      </c>
      <c r="B380" s="365" t="s">
        <v>504</v>
      </c>
      <c r="C380" s="366">
        <v>73.2</v>
      </c>
      <c r="D380" s="367">
        <v>73.733333333333334</v>
      </c>
      <c r="E380" s="367">
        <v>72.466666666666669</v>
      </c>
      <c r="F380" s="367">
        <v>71.733333333333334</v>
      </c>
      <c r="G380" s="367">
        <v>70.466666666666669</v>
      </c>
      <c r="H380" s="367">
        <v>74.466666666666669</v>
      </c>
      <c r="I380" s="367">
        <v>75.733333333333348</v>
      </c>
      <c r="J380" s="367">
        <v>76.466666666666669</v>
      </c>
      <c r="K380" s="365">
        <v>75</v>
      </c>
      <c r="L380" s="365">
        <v>73</v>
      </c>
      <c r="M380" s="365">
        <v>1.2418199999999999</v>
      </c>
    </row>
    <row r="381" spans="1:13">
      <c r="A381" s="352">
        <v>371</v>
      </c>
      <c r="B381" s="365" t="s">
        <v>505</v>
      </c>
      <c r="C381" s="366">
        <v>4357.8500000000004</v>
      </c>
      <c r="D381" s="367">
        <v>4419.2333333333336</v>
      </c>
      <c r="E381" s="367">
        <v>4288.6166666666668</v>
      </c>
      <c r="F381" s="367">
        <v>4219.3833333333332</v>
      </c>
      <c r="G381" s="367">
        <v>4088.7666666666664</v>
      </c>
      <c r="H381" s="367">
        <v>4488.4666666666672</v>
      </c>
      <c r="I381" s="367">
        <v>4619.0833333333339</v>
      </c>
      <c r="J381" s="367">
        <v>4688.3166666666675</v>
      </c>
      <c r="K381" s="365">
        <v>4549.8500000000004</v>
      </c>
      <c r="L381" s="365">
        <v>4350</v>
      </c>
      <c r="M381" s="365">
        <v>0.56166000000000005</v>
      </c>
    </row>
    <row r="382" spans="1:13">
      <c r="A382" s="352">
        <v>372</v>
      </c>
      <c r="B382" s="365" t="s">
        <v>281</v>
      </c>
      <c r="C382" s="366">
        <v>11379.9</v>
      </c>
      <c r="D382" s="367">
        <v>11467.466666666667</v>
      </c>
      <c r="E382" s="367">
        <v>11221.433333333334</v>
      </c>
      <c r="F382" s="367">
        <v>11062.966666666667</v>
      </c>
      <c r="G382" s="367">
        <v>10816.933333333334</v>
      </c>
      <c r="H382" s="367">
        <v>11625.933333333334</v>
      </c>
      <c r="I382" s="367">
        <v>11871.966666666667</v>
      </c>
      <c r="J382" s="367">
        <v>12030.433333333334</v>
      </c>
      <c r="K382" s="365">
        <v>11713.5</v>
      </c>
      <c r="L382" s="365">
        <v>11309</v>
      </c>
      <c r="M382" s="365">
        <v>3.0630000000000001E-2</v>
      </c>
    </row>
    <row r="383" spans="1:13">
      <c r="A383" s="352">
        <v>373</v>
      </c>
      <c r="B383" s="365" t="s">
        <v>165</v>
      </c>
      <c r="C383" s="366">
        <v>61.45</v>
      </c>
      <c r="D383" s="367">
        <v>61.716666666666669</v>
      </c>
      <c r="E383" s="367">
        <v>60.833333333333336</v>
      </c>
      <c r="F383" s="367">
        <v>60.216666666666669</v>
      </c>
      <c r="G383" s="367">
        <v>59.333333333333336</v>
      </c>
      <c r="H383" s="367">
        <v>62.333333333333336</v>
      </c>
      <c r="I383" s="367">
        <v>63.216666666666661</v>
      </c>
      <c r="J383" s="367">
        <v>63.833333333333336</v>
      </c>
      <c r="K383" s="365">
        <v>62.6</v>
      </c>
      <c r="L383" s="365">
        <v>61.1</v>
      </c>
      <c r="M383" s="365">
        <v>181.36704</v>
      </c>
    </row>
    <row r="384" spans="1:13">
      <c r="A384" s="352">
        <v>374</v>
      </c>
      <c r="B384" s="365" t="s">
        <v>282</v>
      </c>
      <c r="C384" s="366">
        <v>526.95000000000005</v>
      </c>
      <c r="D384" s="367">
        <v>523.48333333333335</v>
      </c>
      <c r="E384" s="367">
        <v>513.9666666666667</v>
      </c>
      <c r="F384" s="367">
        <v>500.98333333333335</v>
      </c>
      <c r="G384" s="367">
        <v>491.4666666666667</v>
      </c>
      <c r="H384" s="367">
        <v>536.4666666666667</v>
      </c>
      <c r="I384" s="367">
        <v>545.98333333333335</v>
      </c>
      <c r="J384" s="367">
        <v>558.9666666666667</v>
      </c>
      <c r="K384" s="365">
        <v>533</v>
      </c>
      <c r="L384" s="365">
        <v>510.5</v>
      </c>
      <c r="M384" s="365">
        <v>1.5617099999999999</v>
      </c>
    </row>
    <row r="385" spans="1:13">
      <c r="A385" s="352">
        <v>375</v>
      </c>
      <c r="B385" s="365" t="s">
        <v>169</v>
      </c>
      <c r="C385" s="366">
        <v>323.89999999999998</v>
      </c>
      <c r="D385" s="367">
        <v>320.66666666666669</v>
      </c>
      <c r="E385" s="367">
        <v>308.58333333333337</v>
      </c>
      <c r="F385" s="367">
        <v>293.26666666666671</v>
      </c>
      <c r="G385" s="367">
        <v>281.18333333333339</v>
      </c>
      <c r="H385" s="367">
        <v>335.98333333333335</v>
      </c>
      <c r="I385" s="367">
        <v>348.06666666666672</v>
      </c>
      <c r="J385" s="367">
        <v>363.38333333333333</v>
      </c>
      <c r="K385" s="365">
        <v>332.75</v>
      </c>
      <c r="L385" s="365">
        <v>305.35000000000002</v>
      </c>
      <c r="M385" s="365">
        <v>236.84769</v>
      </c>
    </row>
    <row r="386" spans="1:13">
      <c r="A386" s="352">
        <v>376</v>
      </c>
      <c r="B386" s="365" t="s">
        <v>170</v>
      </c>
      <c r="C386" s="366">
        <v>138.75</v>
      </c>
      <c r="D386" s="367">
        <v>140.06666666666666</v>
      </c>
      <c r="E386" s="367">
        <v>137.13333333333333</v>
      </c>
      <c r="F386" s="367">
        <v>135.51666666666665</v>
      </c>
      <c r="G386" s="367">
        <v>132.58333333333331</v>
      </c>
      <c r="H386" s="367">
        <v>141.68333333333334</v>
      </c>
      <c r="I386" s="367">
        <v>144.61666666666667</v>
      </c>
      <c r="J386" s="367">
        <v>146.23333333333335</v>
      </c>
      <c r="K386" s="365">
        <v>143</v>
      </c>
      <c r="L386" s="365">
        <v>138.44999999999999</v>
      </c>
      <c r="M386" s="365">
        <v>50.531869999999998</v>
      </c>
    </row>
    <row r="387" spans="1:13">
      <c r="A387" s="352">
        <v>377</v>
      </c>
      <c r="B387" s="365" t="s">
        <v>506</v>
      </c>
      <c r="C387" s="366">
        <v>287.3</v>
      </c>
      <c r="D387" s="367">
        <v>289.8</v>
      </c>
      <c r="E387" s="367">
        <v>280.60000000000002</v>
      </c>
      <c r="F387" s="367">
        <v>273.90000000000003</v>
      </c>
      <c r="G387" s="367">
        <v>264.70000000000005</v>
      </c>
      <c r="H387" s="367">
        <v>296.5</v>
      </c>
      <c r="I387" s="367">
        <v>305.69999999999993</v>
      </c>
      <c r="J387" s="367">
        <v>312.39999999999998</v>
      </c>
      <c r="K387" s="365">
        <v>299</v>
      </c>
      <c r="L387" s="365">
        <v>283.10000000000002</v>
      </c>
      <c r="M387" s="365">
        <v>9.34314</v>
      </c>
    </row>
    <row r="388" spans="1:13">
      <c r="A388" s="352">
        <v>378</v>
      </c>
      <c r="B388" s="365" t="s">
        <v>507</v>
      </c>
      <c r="C388" s="366">
        <v>330.4</v>
      </c>
      <c r="D388" s="367">
        <v>329.59999999999997</v>
      </c>
      <c r="E388" s="367">
        <v>320.79999999999995</v>
      </c>
      <c r="F388" s="367">
        <v>311.2</v>
      </c>
      <c r="G388" s="367">
        <v>302.39999999999998</v>
      </c>
      <c r="H388" s="367">
        <v>339.19999999999993</v>
      </c>
      <c r="I388" s="367">
        <v>348</v>
      </c>
      <c r="J388" s="367">
        <v>357.59999999999991</v>
      </c>
      <c r="K388" s="365">
        <v>338.4</v>
      </c>
      <c r="L388" s="365">
        <v>320</v>
      </c>
      <c r="M388" s="365">
        <v>13.197329999999999</v>
      </c>
    </row>
    <row r="389" spans="1:13">
      <c r="A389" s="352">
        <v>379</v>
      </c>
      <c r="B389" s="365" t="s">
        <v>508</v>
      </c>
      <c r="C389" s="366">
        <v>23.85</v>
      </c>
      <c r="D389" s="367">
        <v>24.033333333333331</v>
      </c>
      <c r="E389" s="367">
        <v>23.616666666666664</v>
      </c>
      <c r="F389" s="367">
        <v>23.383333333333333</v>
      </c>
      <c r="G389" s="367">
        <v>22.966666666666665</v>
      </c>
      <c r="H389" s="367">
        <v>24.266666666666662</v>
      </c>
      <c r="I389" s="367">
        <v>24.683333333333334</v>
      </c>
      <c r="J389" s="367">
        <v>24.916666666666661</v>
      </c>
      <c r="K389" s="365">
        <v>24.45</v>
      </c>
      <c r="L389" s="365">
        <v>23.8</v>
      </c>
      <c r="M389" s="365">
        <v>63.602449999999997</v>
      </c>
    </row>
    <row r="390" spans="1:13">
      <c r="A390" s="352">
        <v>380</v>
      </c>
      <c r="B390" s="365" t="s">
        <v>509</v>
      </c>
      <c r="C390" s="366">
        <v>103.95</v>
      </c>
      <c r="D390" s="367">
        <v>105.55</v>
      </c>
      <c r="E390" s="367">
        <v>101.5</v>
      </c>
      <c r="F390" s="367">
        <v>99.05</v>
      </c>
      <c r="G390" s="367">
        <v>95</v>
      </c>
      <c r="H390" s="367">
        <v>108</v>
      </c>
      <c r="I390" s="367">
        <v>112.04999999999998</v>
      </c>
      <c r="J390" s="367">
        <v>114.5</v>
      </c>
      <c r="K390" s="365">
        <v>109.6</v>
      </c>
      <c r="L390" s="365">
        <v>103.1</v>
      </c>
      <c r="M390" s="365">
        <v>30.005369999999999</v>
      </c>
    </row>
    <row r="391" spans="1:13">
      <c r="A391" s="352">
        <v>381</v>
      </c>
      <c r="B391" s="365" t="s">
        <v>283</v>
      </c>
      <c r="C391" s="366">
        <v>674.9</v>
      </c>
      <c r="D391" s="367">
        <v>676.85</v>
      </c>
      <c r="E391" s="367">
        <v>671.55000000000007</v>
      </c>
      <c r="F391" s="367">
        <v>668.2</v>
      </c>
      <c r="G391" s="367">
        <v>662.90000000000009</v>
      </c>
      <c r="H391" s="367">
        <v>680.2</v>
      </c>
      <c r="I391" s="367">
        <v>685.5</v>
      </c>
      <c r="J391" s="367">
        <v>688.85</v>
      </c>
      <c r="K391" s="365">
        <v>682.15</v>
      </c>
      <c r="L391" s="365">
        <v>673.5</v>
      </c>
      <c r="M391" s="365">
        <v>1.2072000000000001</v>
      </c>
    </row>
    <row r="392" spans="1:13">
      <c r="A392" s="352">
        <v>382</v>
      </c>
      <c r="B392" s="365" t="s">
        <v>510</v>
      </c>
      <c r="C392" s="366">
        <v>167.35</v>
      </c>
      <c r="D392" s="367">
        <v>168.78333333333333</v>
      </c>
      <c r="E392" s="367">
        <v>165.16666666666666</v>
      </c>
      <c r="F392" s="367">
        <v>162.98333333333332</v>
      </c>
      <c r="G392" s="367">
        <v>159.36666666666665</v>
      </c>
      <c r="H392" s="367">
        <v>170.96666666666667</v>
      </c>
      <c r="I392" s="367">
        <v>174.58333333333334</v>
      </c>
      <c r="J392" s="367">
        <v>176.76666666666668</v>
      </c>
      <c r="K392" s="365">
        <v>172.4</v>
      </c>
      <c r="L392" s="365">
        <v>166.6</v>
      </c>
      <c r="M392" s="365">
        <v>0.94018999999999997</v>
      </c>
    </row>
    <row r="393" spans="1:13">
      <c r="A393" s="352">
        <v>383</v>
      </c>
      <c r="B393" s="365" t="s">
        <v>511</v>
      </c>
      <c r="C393" s="366">
        <v>52.05</v>
      </c>
      <c r="D393" s="367">
        <v>52.43333333333333</v>
      </c>
      <c r="E393" s="367">
        <v>49.966666666666661</v>
      </c>
      <c r="F393" s="367">
        <v>47.883333333333333</v>
      </c>
      <c r="G393" s="367">
        <v>45.416666666666664</v>
      </c>
      <c r="H393" s="367">
        <v>54.516666666666659</v>
      </c>
      <c r="I393" s="367">
        <v>56.983333333333327</v>
      </c>
      <c r="J393" s="367">
        <v>59.066666666666656</v>
      </c>
      <c r="K393" s="365">
        <v>54.9</v>
      </c>
      <c r="L393" s="365">
        <v>50.35</v>
      </c>
      <c r="M393" s="365">
        <v>16.614709999999999</v>
      </c>
    </row>
    <row r="394" spans="1:13">
      <c r="A394" s="352">
        <v>384</v>
      </c>
      <c r="B394" s="365" t="s">
        <v>512</v>
      </c>
      <c r="C394" s="366">
        <v>950.3</v>
      </c>
      <c r="D394" s="367">
        <v>954.43333333333339</v>
      </c>
      <c r="E394" s="367">
        <v>935.86666666666679</v>
      </c>
      <c r="F394" s="367">
        <v>921.43333333333339</v>
      </c>
      <c r="G394" s="367">
        <v>902.86666666666679</v>
      </c>
      <c r="H394" s="367">
        <v>968.86666666666679</v>
      </c>
      <c r="I394" s="367">
        <v>987.43333333333339</v>
      </c>
      <c r="J394" s="367">
        <v>1001.8666666666668</v>
      </c>
      <c r="K394" s="365">
        <v>973</v>
      </c>
      <c r="L394" s="365">
        <v>940</v>
      </c>
      <c r="M394" s="365">
        <v>0.12062</v>
      </c>
    </row>
    <row r="395" spans="1:13">
      <c r="A395" s="352">
        <v>385</v>
      </c>
      <c r="B395" s="365" t="s">
        <v>513</v>
      </c>
      <c r="C395" s="366">
        <v>808</v>
      </c>
      <c r="D395" s="367">
        <v>772</v>
      </c>
      <c r="E395" s="367">
        <v>736</v>
      </c>
      <c r="F395" s="367">
        <v>664</v>
      </c>
      <c r="G395" s="367">
        <v>628</v>
      </c>
      <c r="H395" s="367">
        <v>844</v>
      </c>
      <c r="I395" s="367">
        <v>880</v>
      </c>
      <c r="J395" s="367">
        <v>952</v>
      </c>
      <c r="K395" s="365">
        <v>808</v>
      </c>
      <c r="L395" s="365">
        <v>700</v>
      </c>
      <c r="M395" s="365">
        <v>84.434629999999999</v>
      </c>
    </row>
    <row r="396" spans="1:13">
      <c r="A396" s="352">
        <v>386</v>
      </c>
      <c r="B396" s="365" t="s">
        <v>514</v>
      </c>
      <c r="C396" s="366">
        <v>114.25</v>
      </c>
      <c r="D396" s="367">
        <v>113.38333333333333</v>
      </c>
      <c r="E396" s="367">
        <v>111.36666666666665</v>
      </c>
      <c r="F396" s="367">
        <v>108.48333333333332</v>
      </c>
      <c r="G396" s="367">
        <v>106.46666666666664</v>
      </c>
      <c r="H396" s="367">
        <v>116.26666666666665</v>
      </c>
      <c r="I396" s="367">
        <v>118.28333333333333</v>
      </c>
      <c r="J396" s="367">
        <v>121.16666666666666</v>
      </c>
      <c r="K396" s="365">
        <v>115.4</v>
      </c>
      <c r="L396" s="365">
        <v>110.5</v>
      </c>
      <c r="M396" s="365">
        <v>1.3304</v>
      </c>
    </row>
    <row r="397" spans="1:13">
      <c r="A397" s="352">
        <v>387</v>
      </c>
      <c r="B397" s="365" t="s">
        <v>515</v>
      </c>
      <c r="C397" s="366">
        <v>550.75</v>
      </c>
      <c r="D397" s="367">
        <v>555.85</v>
      </c>
      <c r="E397" s="367">
        <v>545.05000000000007</v>
      </c>
      <c r="F397" s="367">
        <v>539.35</v>
      </c>
      <c r="G397" s="367">
        <v>528.55000000000007</v>
      </c>
      <c r="H397" s="367">
        <v>561.55000000000007</v>
      </c>
      <c r="I397" s="367">
        <v>572.35</v>
      </c>
      <c r="J397" s="367">
        <v>578.05000000000007</v>
      </c>
      <c r="K397" s="365">
        <v>566.65</v>
      </c>
      <c r="L397" s="365">
        <v>550.15</v>
      </c>
      <c r="M397" s="365">
        <v>1.1348199999999999</v>
      </c>
    </row>
    <row r="398" spans="1:13">
      <c r="A398" s="352">
        <v>388</v>
      </c>
      <c r="B398" s="365" t="s">
        <v>516</v>
      </c>
      <c r="C398" s="366">
        <v>25.75</v>
      </c>
      <c r="D398" s="367">
        <v>25.75</v>
      </c>
      <c r="E398" s="367">
        <v>25.75</v>
      </c>
      <c r="F398" s="367">
        <v>25.75</v>
      </c>
      <c r="G398" s="367">
        <v>25.75</v>
      </c>
      <c r="H398" s="367">
        <v>25.75</v>
      </c>
      <c r="I398" s="367">
        <v>25.75</v>
      </c>
      <c r="J398" s="367">
        <v>25.75</v>
      </c>
      <c r="K398" s="365">
        <v>25.75</v>
      </c>
      <c r="L398" s="365">
        <v>25.75</v>
      </c>
      <c r="M398" s="365">
        <v>5.1781600000000001</v>
      </c>
    </row>
    <row r="399" spans="1:13">
      <c r="A399" s="352">
        <v>389</v>
      </c>
      <c r="B399" s="365" t="s">
        <v>171</v>
      </c>
      <c r="C399" s="366">
        <v>1445.5</v>
      </c>
      <c r="D399" s="367">
        <v>1448.8166666666666</v>
      </c>
      <c r="E399" s="367">
        <v>1437.9833333333331</v>
      </c>
      <c r="F399" s="367">
        <v>1430.4666666666665</v>
      </c>
      <c r="G399" s="367">
        <v>1419.633333333333</v>
      </c>
      <c r="H399" s="367">
        <v>1456.3333333333333</v>
      </c>
      <c r="I399" s="367">
        <v>1467.1666666666667</v>
      </c>
      <c r="J399" s="367">
        <v>1474.6833333333334</v>
      </c>
      <c r="K399" s="365">
        <v>1459.65</v>
      </c>
      <c r="L399" s="365">
        <v>1441.3</v>
      </c>
      <c r="M399" s="365">
        <v>54.948439999999998</v>
      </c>
    </row>
    <row r="400" spans="1:13">
      <c r="A400" s="352">
        <v>390</v>
      </c>
      <c r="B400" s="365" t="s">
        <v>517</v>
      </c>
      <c r="C400" s="366">
        <v>46.75</v>
      </c>
      <c r="D400" s="367">
        <v>46.75</v>
      </c>
      <c r="E400" s="367">
        <v>46.75</v>
      </c>
      <c r="F400" s="367">
        <v>46.75</v>
      </c>
      <c r="G400" s="367">
        <v>46.75</v>
      </c>
      <c r="H400" s="367">
        <v>46.75</v>
      </c>
      <c r="I400" s="367">
        <v>46.75</v>
      </c>
      <c r="J400" s="367">
        <v>46.75</v>
      </c>
      <c r="K400" s="365">
        <v>46.75</v>
      </c>
      <c r="L400" s="365">
        <v>46.75</v>
      </c>
      <c r="M400" s="365">
        <v>2.9218000000000002</v>
      </c>
    </row>
    <row r="401" spans="1:13">
      <c r="A401" s="352">
        <v>391</v>
      </c>
      <c r="B401" s="365" t="s">
        <v>284</v>
      </c>
      <c r="C401" s="366">
        <v>318.95</v>
      </c>
      <c r="D401" s="367">
        <v>324.7</v>
      </c>
      <c r="E401" s="367">
        <v>310.5</v>
      </c>
      <c r="F401" s="367">
        <v>302.05</v>
      </c>
      <c r="G401" s="367">
        <v>287.85000000000002</v>
      </c>
      <c r="H401" s="367">
        <v>333.15</v>
      </c>
      <c r="I401" s="367">
        <v>347.34999999999991</v>
      </c>
      <c r="J401" s="367">
        <v>355.79999999999995</v>
      </c>
      <c r="K401" s="365">
        <v>338.9</v>
      </c>
      <c r="L401" s="365">
        <v>316.25</v>
      </c>
      <c r="M401" s="365">
        <v>30.384309999999999</v>
      </c>
    </row>
    <row r="402" spans="1:13">
      <c r="A402" s="352">
        <v>392</v>
      </c>
      <c r="B402" s="365" t="s">
        <v>518</v>
      </c>
      <c r="C402" s="366">
        <v>4.8</v>
      </c>
      <c r="D402" s="367">
        <v>4.75</v>
      </c>
      <c r="E402" s="367">
        <v>4.7</v>
      </c>
      <c r="F402" s="367">
        <v>4.6000000000000005</v>
      </c>
      <c r="G402" s="367">
        <v>4.5500000000000007</v>
      </c>
      <c r="H402" s="367">
        <v>4.8499999999999996</v>
      </c>
      <c r="I402" s="367">
        <v>4.9000000000000004</v>
      </c>
      <c r="J402" s="367">
        <v>4.9999999999999991</v>
      </c>
      <c r="K402" s="365">
        <v>4.8</v>
      </c>
      <c r="L402" s="365">
        <v>4.6500000000000004</v>
      </c>
      <c r="M402" s="365">
        <v>164.07455999999999</v>
      </c>
    </row>
    <row r="403" spans="1:13">
      <c r="A403" s="352">
        <v>393</v>
      </c>
      <c r="B403" s="365" t="s">
        <v>519</v>
      </c>
      <c r="C403" s="366">
        <v>300.14999999999998</v>
      </c>
      <c r="D403" s="367">
        <v>302.25</v>
      </c>
      <c r="E403" s="367">
        <v>296</v>
      </c>
      <c r="F403" s="367">
        <v>291.85000000000002</v>
      </c>
      <c r="G403" s="367">
        <v>285.60000000000002</v>
      </c>
      <c r="H403" s="367">
        <v>306.39999999999998</v>
      </c>
      <c r="I403" s="367">
        <v>312.64999999999998</v>
      </c>
      <c r="J403" s="367">
        <v>316.79999999999995</v>
      </c>
      <c r="K403" s="365">
        <v>308.5</v>
      </c>
      <c r="L403" s="365">
        <v>298.10000000000002</v>
      </c>
      <c r="M403" s="365">
        <v>0.35521999999999998</v>
      </c>
    </row>
    <row r="404" spans="1:13">
      <c r="A404" s="352">
        <v>394</v>
      </c>
      <c r="B404" s="365" t="s">
        <v>520</v>
      </c>
      <c r="C404" s="366">
        <v>124.45</v>
      </c>
      <c r="D404" s="367">
        <v>125.78333333333332</v>
      </c>
      <c r="E404" s="367">
        <v>121.86666666666665</v>
      </c>
      <c r="F404" s="367">
        <v>119.28333333333333</v>
      </c>
      <c r="G404" s="367">
        <v>115.36666666666666</v>
      </c>
      <c r="H404" s="367">
        <v>128.36666666666662</v>
      </c>
      <c r="I404" s="367">
        <v>132.2833333333333</v>
      </c>
      <c r="J404" s="367">
        <v>134.86666666666662</v>
      </c>
      <c r="K404" s="365">
        <v>129.69999999999999</v>
      </c>
      <c r="L404" s="365">
        <v>123.2</v>
      </c>
      <c r="M404" s="365">
        <v>0.17712</v>
      </c>
    </row>
    <row r="405" spans="1:13">
      <c r="A405" s="352">
        <v>395</v>
      </c>
      <c r="B405" s="365" t="s">
        <v>285</v>
      </c>
      <c r="C405" s="366">
        <v>982.2</v>
      </c>
      <c r="D405" s="367">
        <v>993.56666666666661</v>
      </c>
      <c r="E405" s="367">
        <v>965.13333333333321</v>
      </c>
      <c r="F405" s="367">
        <v>948.06666666666661</v>
      </c>
      <c r="G405" s="367">
        <v>919.63333333333321</v>
      </c>
      <c r="H405" s="367">
        <v>1010.6333333333332</v>
      </c>
      <c r="I405" s="367">
        <v>1039.0666666666666</v>
      </c>
      <c r="J405" s="367">
        <v>1056.1333333333332</v>
      </c>
      <c r="K405" s="365">
        <v>1022</v>
      </c>
      <c r="L405" s="365">
        <v>976.5</v>
      </c>
      <c r="M405" s="365">
        <v>56.566870000000002</v>
      </c>
    </row>
    <row r="406" spans="1:13">
      <c r="A406" s="352">
        <v>396</v>
      </c>
      <c r="B406" s="365" t="s">
        <v>521</v>
      </c>
      <c r="C406" s="366">
        <v>24.5</v>
      </c>
      <c r="D406" s="367">
        <v>24.533333333333331</v>
      </c>
      <c r="E406" s="367">
        <v>24.416666666666664</v>
      </c>
      <c r="F406" s="367">
        <v>24.333333333333332</v>
      </c>
      <c r="G406" s="367">
        <v>24.216666666666665</v>
      </c>
      <c r="H406" s="367">
        <v>24.616666666666664</v>
      </c>
      <c r="I406" s="367">
        <v>24.733333333333331</v>
      </c>
      <c r="J406" s="367">
        <v>24.816666666666663</v>
      </c>
      <c r="K406" s="365">
        <v>24.65</v>
      </c>
      <c r="L406" s="365">
        <v>24.45</v>
      </c>
      <c r="M406" s="365">
        <v>12.942740000000001</v>
      </c>
    </row>
    <row r="407" spans="1:13">
      <c r="A407" s="352">
        <v>397</v>
      </c>
      <c r="B407" s="365" t="s">
        <v>522</v>
      </c>
      <c r="C407" s="366">
        <v>2135.5500000000002</v>
      </c>
      <c r="D407" s="367">
        <v>2144.1833333333334</v>
      </c>
      <c r="E407" s="367">
        <v>2103.3666666666668</v>
      </c>
      <c r="F407" s="367">
        <v>2071.1833333333334</v>
      </c>
      <c r="G407" s="367">
        <v>2030.3666666666668</v>
      </c>
      <c r="H407" s="367">
        <v>2176.3666666666668</v>
      </c>
      <c r="I407" s="367">
        <v>2217.1833333333334</v>
      </c>
      <c r="J407" s="367">
        <v>2249.3666666666668</v>
      </c>
      <c r="K407" s="365">
        <v>2185</v>
      </c>
      <c r="L407" s="365">
        <v>2112</v>
      </c>
      <c r="M407" s="365">
        <v>4.795E-2</v>
      </c>
    </row>
    <row r="408" spans="1:13">
      <c r="A408" s="352">
        <v>398</v>
      </c>
      <c r="B408" s="365" t="s">
        <v>176</v>
      </c>
      <c r="C408" s="366">
        <v>3139.45</v>
      </c>
      <c r="D408" s="367">
        <v>3161.35</v>
      </c>
      <c r="E408" s="367">
        <v>3097.7</v>
      </c>
      <c r="F408" s="367">
        <v>3055.95</v>
      </c>
      <c r="G408" s="367">
        <v>2992.2999999999997</v>
      </c>
      <c r="H408" s="367">
        <v>3203.1</v>
      </c>
      <c r="I408" s="367">
        <v>3266.7500000000005</v>
      </c>
      <c r="J408" s="367">
        <v>3308.5</v>
      </c>
      <c r="K408" s="365">
        <v>3225</v>
      </c>
      <c r="L408" s="365">
        <v>3119.6</v>
      </c>
      <c r="M408" s="365">
        <v>7.9934399999999997</v>
      </c>
    </row>
    <row r="409" spans="1:13">
      <c r="A409" s="352">
        <v>399</v>
      </c>
      <c r="B409" s="365" t="s">
        <v>523</v>
      </c>
      <c r="C409" s="366">
        <v>124.95</v>
      </c>
      <c r="D409" s="367">
        <v>126.66666666666667</v>
      </c>
      <c r="E409" s="367">
        <v>120.18333333333334</v>
      </c>
      <c r="F409" s="367">
        <v>115.41666666666667</v>
      </c>
      <c r="G409" s="367">
        <v>108.93333333333334</v>
      </c>
      <c r="H409" s="367">
        <v>131.43333333333334</v>
      </c>
      <c r="I409" s="367">
        <v>137.91666666666666</v>
      </c>
      <c r="J409" s="367">
        <v>142.68333333333334</v>
      </c>
      <c r="K409" s="365">
        <v>133.15</v>
      </c>
      <c r="L409" s="365">
        <v>121.9</v>
      </c>
      <c r="M409" s="365">
        <v>1.35656</v>
      </c>
    </row>
    <row r="410" spans="1:13">
      <c r="A410" s="352">
        <v>400</v>
      </c>
      <c r="B410" s="365" t="s">
        <v>524</v>
      </c>
      <c r="C410" s="366">
        <v>6466.9</v>
      </c>
      <c r="D410" s="367">
        <v>6481.8</v>
      </c>
      <c r="E410" s="367">
        <v>6385.1</v>
      </c>
      <c r="F410" s="367">
        <v>6303.3</v>
      </c>
      <c r="G410" s="367">
        <v>6206.6</v>
      </c>
      <c r="H410" s="367">
        <v>6563.6</v>
      </c>
      <c r="I410" s="367">
        <v>6660.2999999999993</v>
      </c>
      <c r="J410" s="367">
        <v>6742.1</v>
      </c>
      <c r="K410" s="365">
        <v>6578.5</v>
      </c>
      <c r="L410" s="365">
        <v>6400</v>
      </c>
      <c r="M410" s="365">
        <v>0.04</v>
      </c>
    </row>
    <row r="411" spans="1:13">
      <c r="A411" s="352">
        <v>401</v>
      </c>
      <c r="B411" s="365" t="s">
        <v>525</v>
      </c>
      <c r="C411" s="366">
        <v>4282.75</v>
      </c>
      <c r="D411" s="367">
        <v>4306.916666666667</v>
      </c>
      <c r="E411" s="367">
        <v>4226.8333333333339</v>
      </c>
      <c r="F411" s="367">
        <v>4170.916666666667</v>
      </c>
      <c r="G411" s="367">
        <v>4090.8333333333339</v>
      </c>
      <c r="H411" s="367">
        <v>4362.8333333333339</v>
      </c>
      <c r="I411" s="367">
        <v>4442.9166666666679</v>
      </c>
      <c r="J411" s="367">
        <v>4498.8333333333339</v>
      </c>
      <c r="K411" s="365">
        <v>4387</v>
      </c>
      <c r="L411" s="365">
        <v>4251</v>
      </c>
      <c r="M411" s="365">
        <v>4.233E-2</v>
      </c>
    </row>
    <row r="412" spans="1:13">
      <c r="A412" s="352">
        <v>402</v>
      </c>
      <c r="B412" s="365" t="s">
        <v>526</v>
      </c>
      <c r="C412" s="366">
        <v>950.65</v>
      </c>
      <c r="D412" s="367">
        <v>942.91666666666663</v>
      </c>
      <c r="E412" s="367">
        <v>915.83333333333326</v>
      </c>
      <c r="F412" s="367">
        <v>881.01666666666665</v>
      </c>
      <c r="G412" s="367">
        <v>853.93333333333328</v>
      </c>
      <c r="H412" s="367">
        <v>977.73333333333323</v>
      </c>
      <c r="I412" s="367">
        <v>1004.8166666666665</v>
      </c>
      <c r="J412" s="367">
        <v>1039.6333333333332</v>
      </c>
      <c r="K412" s="365">
        <v>970</v>
      </c>
      <c r="L412" s="365">
        <v>908.1</v>
      </c>
      <c r="M412" s="365">
        <v>0.25261</v>
      </c>
    </row>
    <row r="413" spans="1:13">
      <c r="A413" s="352">
        <v>403</v>
      </c>
      <c r="B413" s="365" t="s">
        <v>527</v>
      </c>
      <c r="C413" s="366">
        <v>1232.55</v>
      </c>
      <c r="D413" s="367">
        <v>1240.1666666666667</v>
      </c>
      <c r="E413" s="367">
        <v>1212.3833333333334</v>
      </c>
      <c r="F413" s="367">
        <v>1192.2166666666667</v>
      </c>
      <c r="G413" s="367">
        <v>1164.4333333333334</v>
      </c>
      <c r="H413" s="367">
        <v>1260.3333333333335</v>
      </c>
      <c r="I413" s="367">
        <v>1288.1166666666668</v>
      </c>
      <c r="J413" s="367">
        <v>1308.2833333333335</v>
      </c>
      <c r="K413" s="365">
        <v>1267.95</v>
      </c>
      <c r="L413" s="365">
        <v>1220</v>
      </c>
      <c r="M413" s="365">
        <v>2.3709999999999998E-2</v>
      </c>
    </row>
    <row r="414" spans="1:13">
      <c r="A414" s="352">
        <v>404</v>
      </c>
      <c r="B414" s="365" t="s">
        <v>528</v>
      </c>
      <c r="C414" s="366">
        <v>321.5</v>
      </c>
      <c r="D414" s="367">
        <v>320.15000000000003</v>
      </c>
      <c r="E414" s="367">
        <v>314.60000000000008</v>
      </c>
      <c r="F414" s="367">
        <v>307.70000000000005</v>
      </c>
      <c r="G414" s="367">
        <v>302.15000000000009</v>
      </c>
      <c r="H414" s="367">
        <v>327.05000000000007</v>
      </c>
      <c r="I414" s="367">
        <v>332.6</v>
      </c>
      <c r="J414" s="367">
        <v>339.50000000000006</v>
      </c>
      <c r="K414" s="365">
        <v>325.7</v>
      </c>
      <c r="L414" s="365">
        <v>313.25</v>
      </c>
      <c r="M414" s="365">
        <v>0.11669</v>
      </c>
    </row>
    <row r="415" spans="1:13">
      <c r="A415" s="352">
        <v>405</v>
      </c>
      <c r="B415" s="365" t="s">
        <v>529</v>
      </c>
      <c r="C415" s="366">
        <v>368.85</v>
      </c>
      <c r="D415" s="367">
        <v>371.11666666666673</v>
      </c>
      <c r="E415" s="367">
        <v>360.93333333333345</v>
      </c>
      <c r="F415" s="367">
        <v>353.01666666666671</v>
      </c>
      <c r="G415" s="367">
        <v>342.83333333333343</v>
      </c>
      <c r="H415" s="367">
        <v>379.03333333333347</v>
      </c>
      <c r="I415" s="367">
        <v>389.21666666666675</v>
      </c>
      <c r="J415" s="367">
        <v>397.1333333333335</v>
      </c>
      <c r="K415" s="365">
        <v>381.3</v>
      </c>
      <c r="L415" s="365">
        <v>363.2</v>
      </c>
      <c r="M415" s="365">
        <v>4.4549999999999999E-2</v>
      </c>
    </row>
    <row r="416" spans="1:13">
      <c r="A416" s="352">
        <v>406</v>
      </c>
      <c r="B416" s="365" t="s">
        <v>174</v>
      </c>
      <c r="C416" s="366">
        <v>19985.95</v>
      </c>
      <c r="D416" s="367">
        <v>19954.316666666666</v>
      </c>
      <c r="E416" s="367">
        <v>19742.633333333331</v>
      </c>
      <c r="F416" s="367">
        <v>19499.316666666666</v>
      </c>
      <c r="G416" s="367">
        <v>19287.633333333331</v>
      </c>
      <c r="H416" s="367">
        <v>20197.633333333331</v>
      </c>
      <c r="I416" s="367">
        <v>20409.316666666666</v>
      </c>
      <c r="J416" s="367">
        <v>20652.633333333331</v>
      </c>
      <c r="K416" s="365">
        <v>20166</v>
      </c>
      <c r="L416" s="365">
        <v>19711</v>
      </c>
      <c r="M416" s="365">
        <v>0.22206000000000001</v>
      </c>
    </row>
    <row r="417" spans="1:13">
      <c r="A417" s="352">
        <v>407</v>
      </c>
      <c r="B417" s="365" t="s">
        <v>530</v>
      </c>
      <c r="C417" s="366">
        <v>8.1</v>
      </c>
      <c r="D417" s="367">
        <v>8.0833333333333339</v>
      </c>
      <c r="E417" s="367">
        <v>8.0166666666666675</v>
      </c>
      <c r="F417" s="367">
        <v>7.9333333333333336</v>
      </c>
      <c r="G417" s="367">
        <v>7.8666666666666671</v>
      </c>
      <c r="H417" s="367">
        <v>8.1666666666666679</v>
      </c>
      <c r="I417" s="367">
        <v>8.2333333333333343</v>
      </c>
      <c r="J417" s="367">
        <v>8.3166666666666682</v>
      </c>
      <c r="K417" s="365">
        <v>8.15</v>
      </c>
      <c r="L417" s="365">
        <v>8</v>
      </c>
      <c r="M417" s="365">
        <v>3.8920499999999998</v>
      </c>
    </row>
    <row r="418" spans="1:13">
      <c r="A418" s="352">
        <v>408</v>
      </c>
      <c r="B418" s="365" t="s">
        <v>531</v>
      </c>
      <c r="C418" s="366">
        <v>1320.5</v>
      </c>
      <c r="D418" s="367">
        <v>1323.1499999999999</v>
      </c>
      <c r="E418" s="367">
        <v>1303.3499999999997</v>
      </c>
      <c r="F418" s="367">
        <v>1286.1999999999998</v>
      </c>
      <c r="G418" s="367">
        <v>1266.3999999999996</v>
      </c>
      <c r="H418" s="367">
        <v>1340.2999999999997</v>
      </c>
      <c r="I418" s="367">
        <v>1360.1</v>
      </c>
      <c r="J418" s="367">
        <v>1377.2499999999998</v>
      </c>
      <c r="K418" s="365">
        <v>1342.95</v>
      </c>
      <c r="L418" s="365">
        <v>1306</v>
      </c>
      <c r="M418" s="365">
        <v>5.16E-2</v>
      </c>
    </row>
    <row r="419" spans="1:13">
      <c r="A419" s="352">
        <v>409</v>
      </c>
      <c r="B419" s="365" t="s">
        <v>177</v>
      </c>
      <c r="C419" s="366">
        <v>1116.3499999999999</v>
      </c>
      <c r="D419" s="367">
        <v>1129.95</v>
      </c>
      <c r="E419" s="367">
        <v>1097.4000000000001</v>
      </c>
      <c r="F419" s="367">
        <v>1078.45</v>
      </c>
      <c r="G419" s="367">
        <v>1045.9000000000001</v>
      </c>
      <c r="H419" s="367">
        <v>1148.9000000000001</v>
      </c>
      <c r="I419" s="367">
        <v>1181.4499999999998</v>
      </c>
      <c r="J419" s="367">
        <v>1200.4000000000001</v>
      </c>
      <c r="K419" s="365">
        <v>1162.5</v>
      </c>
      <c r="L419" s="365">
        <v>1111</v>
      </c>
      <c r="M419" s="365">
        <v>8.7815399999999997</v>
      </c>
    </row>
    <row r="420" spans="1:13">
      <c r="A420" s="352">
        <v>410</v>
      </c>
      <c r="B420" s="365" t="s">
        <v>175</v>
      </c>
      <c r="C420" s="366">
        <v>1648.5</v>
      </c>
      <c r="D420" s="367">
        <v>1657.2333333333333</v>
      </c>
      <c r="E420" s="367">
        <v>1631.4666666666667</v>
      </c>
      <c r="F420" s="367">
        <v>1614.4333333333334</v>
      </c>
      <c r="G420" s="367">
        <v>1588.6666666666667</v>
      </c>
      <c r="H420" s="367">
        <v>1674.2666666666667</v>
      </c>
      <c r="I420" s="367">
        <v>1700.0333333333335</v>
      </c>
      <c r="J420" s="367">
        <v>1717.0666666666666</v>
      </c>
      <c r="K420" s="365">
        <v>1683</v>
      </c>
      <c r="L420" s="365">
        <v>1640.2</v>
      </c>
      <c r="M420" s="365">
        <v>9.5907300000000006</v>
      </c>
    </row>
    <row r="421" spans="1:13">
      <c r="A421" s="352">
        <v>411</v>
      </c>
      <c r="B421" s="365" t="s">
        <v>532</v>
      </c>
      <c r="C421" s="366">
        <v>442.45</v>
      </c>
      <c r="D421" s="367">
        <v>442.81666666666666</v>
      </c>
      <c r="E421" s="367">
        <v>431.88333333333333</v>
      </c>
      <c r="F421" s="367">
        <v>421.31666666666666</v>
      </c>
      <c r="G421" s="367">
        <v>410.38333333333333</v>
      </c>
      <c r="H421" s="367">
        <v>453.38333333333333</v>
      </c>
      <c r="I421" s="367">
        <v>464.31666666666661</v>
      </c>
      <c r="J421" s="367">
        <v>474.88333333333333</v>
      </c>
      <c r="K421" s="365">
        <v>453.75</v>
      </c>
      <c r="L421" s="365">
        <v>432.25</v>
      </c>
      <c r="M421" s="365">
        <v>3.2194199999999999</v>
      </c>
    </row>
    <row r="422" spans="1:13">
      <c r="A422" s="352">
        <v>412</v>
      </c>
      <c r="B422" s="365" t="s">
        <v>533</v>
      </c>
      <c r="C422" s="366">
        <v>1067.1500000000001</v>
      </c>
      <c r="D422" s="367">
        <v>1060.4166666666667</v>
      </c>
      <c r="E422" s="367">
        <v>1036.8333333333335</v>
      </c>
      <c r="F422" s="367">
        <v>1006.5166666666667</v>
      </c>
      <c r="G422" s="367">
        <v>982.93333333333339</v>
      </c>
      <c r="H422" s="367">
        <v>1090.7333333333336</v>
      </c>
      <c r="I422" s="367">
        <v>1114.3166666666671</v>
      </c>
      <c r="J422" s="367">
        <v>1144.6333333333337</v>
      </c>
      <c r="K422" s="365">
        <v>1084</v>
      </c>
      <c r="L422" s="365">
        <v>1030.0999999999999</v>
      </c>
      <c r="M422" s="365">
        <v>1.2457400000000001</v>
      </c>
    </row>
    <row r="423" spans="1:13">
      <c r="A423" s="352">
        <v>413</v>
      </c>
      <c r="B423" s="365" t="s">
        <v>534</v>
      </c>
      <c r="C423" s="366">
        <v>304.60000000000002</v>
      </c>
      <c r="D423" s="367">
        <v>305.86666666666667</v>
      </c>
      <c r="E423" s="367">
        <v>301.73333333333335</v>
      </c>
      <c r="F423" s="367">
        <v>298.86666666666667</v>
      </c>
      <c r="G423" s="367">
        <v>294.73333333333335</v>
      </c>
      <c r="H423" s="367">
        <v>308.73333333333335</v>
      </c>
      <c r="I423" s="367">
        <v>312.86666666666667</v>
      </c>
      <c r="J423" s="367">
        <v>315.73333333333335</v>
      </c>
      <c r="K423" s="365">
        <v>310</v>
      </c>
      <c r="L423" s="365">
        <v>303</v>
      </c>
      <c r="M423" s="365">
        <v>0.80906</v>
      </c>
    </row>
    <row r="424" spans="1:13">
      <c r="A424" s="352">
        <v>414</v>
      </c>
      <c r="B424" s="365" t="s">
        <v>535</v>
      </c>
      <c r="C424" s="366">
        <v>11</v>
      </c>
      <c r="D424" s="367">
        <v>11.033333333333331</v>
      </c>
      <c r="E424" s="367">
        <v>10.916666666666663</v>
      </c>
      <c r="F424" s="367">
        <v>10.83333333333333</v>
      </c>
      <c r="G424" s="367">
        <v>10.716666666666661</v>
      </c>
      <c r="H424" s="367">
        <v>11.116666666666664</v>
      </c>
      <c r="I424" s="367">
        <v>11.233333333333331</v>
      </c>
      <c r="J424" s="367">
        <v>11.316666666666665</v>
      </c>
      <c r="K424" s="365">
        <v>11.15</v>
      </c>
      <c r="L424" s="365">
        <v>10.95</v>
      </c>
      <c r="M424" s="365">
        <v>27.937339999999999</v>
      </c>
    </row>
    <row r="425" spans="1:13">
      <c r="A425" s="352">
        <v>415</v>
      </c>
      <c r="B425" s="365" t="s">
        <v>536</v>
      </c>
      <c r="C425" s="366">
        <v>95.8</v>
      </c>
      <c r="D425" s="367">
        <v>96.100000000000009</v>
      </c>
      <c r="E425" s="367">
        <v>94.950000000000017</v>
      </c>
      <c r="F425" s="367">
        <v>94.100000000000009</v>
      </c>
      <c r="G425" s="367">
        <v>92.950000000000017</v>
      </c>
      <c r="H425" s="367">
        <v>96.950000000000017</v>
      </c>
      <c r="I425" s="367">
        <v>98.100000000000023</v>
      </c>
      <c r="J425" s="367">
        <v>98.950000000000017</v>
      </c>
      <c r="K425" s="365">
        <v>97.25</v>
      </c>
      <c r="L425" s="365">
        <v>95.25</v>
      </c>
      <c r="M425" s="365">
        <v>0.18920999999999999</v>
      </c>
    </row>
    <row r="426" spans="1:13">
      <c r="A426" s="352">
        <v>416</v>
      </c>
      <c r="B426" s="365" t="s">
        <v>173</v>
      </c>
      <c r="C426" s="366">
        <v>316</v>
      </c>
      <c r="D426" s="367">
        <v>317.16666666666669</v>
      </c>
      <c r="E426" s="367">
        <v>313.33333333333337</v>
      </c>
      <c r="F426" s="367">
        <v>310.66666666666669</v>
      </c>
      <c r="G426" s="367">
        <v>306.83333333333337</v>
      </c>
      <c r="H426" s="367">
        <v>319.83333333333337</v>
      </c>
      <c r="I426" s="367">
        <v>323.66666666666674</v>
      </c>
      <c r="J426" s="367">
        <v>326.33333333333337</v>
      </c>
      <c r="K426" s="365">
        <v>321</v>
      </c>
      <c r="L426" s="365">
        <v>314.5</v>
      </c>
      <c r="M426" s="365">
        <v>254.23362</v>
      </c>
    </row>
    <row r="427" spans="1:13">
      <c r="A427" s="352">
        <v>417</v>
      </c>
      <c r="B427" s="365" t="s">
        <v>172</v>
      </c>
      <c r="C427" s="366">
        <v>38.700000000000003</v>
      </c>
      <c r="D427" s="367">
        <v>39.06666666666667</v>
      </c>
      <c r="E427" s="367">
        <v>38.183333333333337</v>
      </c>
      <c r="F427" s="367">
        <v>37.666666666666664</v>
      </c>
      <c r="G427" s="367">
        <v>36.783333333333331</v>
      </c>
      <c r="H427" s="367">
        <v>39.583333333333343</v>
      </c>
      <c r="I427" s="367">
        <v>40.466666666666683</v>
      </c>
      <c r="J427" s="367">
        <v>40.983333333333348</v>
      </c>
      <c r="K427" s="365">
        <v>39.950000000000003</v>
      </c>
      <c r="L427" s="365">
        <v>38.549999999999997</v>
      </c>
      <c r="M427" s="365">
        <v>270.26861000000002</v>
      </c>
    </row>
    <row r="428" spans="1:13">
      <c r="A428" s="352">
        <v>418</v>
      </c>
      <c r="B428" s="365" t="s">
        <v>286</v>
      </c>
      <c r="C428" s="366">
        <v>136.85</v>
      </c>
      <c r="D428" s="367">
        <v>135.86666666666667</v>
      </c>
      <c r="E428" s="367">
        <v>129.23333333333335</v>
      </c>
      <c r="F428" s="367">
        <v>121.61666666666667</v>
      </c>
      <c r="G428" s="367">
        <v>114.98333333333335</v>
      </c>
      <c r="H428" s="367">
        <v>143.48333333333335</v>
      </c>
      <c r="I428" s="367">
        <v>150.11666666666667</v>
      </c>
      <c r="J428" s="367">
        <v>157.73333333333335</v>
      </c>
      <c r="K428" s="365">
        <v>142.5</v>
      </c>
      <c r="L428" s="365">
        <v>128.25</v>
      </c>
      <c r="M428" s="365">
        <v>40.489699999999999</v>
      </c>
    </row>
    <row r="429" spans="1:13">
      <c r="A429" s="352">
        <v>419</v>
      </c>
      <c r="B429" s="365" t="s">
        <v>178</v>
      </c>
      <c r="C429" s="366">
        <v>400.2</v>
      </c>
      <c r="D429" s="367">
        <v>402.06666666666666</v>
      </c>
      <c r="E429" s="367">
        <v>394.13333333333333</v>
      </c>
      <c r="F429" s="367">
        <v>388.06666666666666</v>
      </c>
      <c r="G429" s="367">
        <v>380.13333333333333</v>
      </c>
      <c r="H429" s="367">
        <v>408.13333333333333</v>
      </c>
      <c r="I429" s="367">
        <v>416.06666666666661</v>
      </c>
      <c r="J429" s="367">
        <v>422.13333333333333</v>
      </c>
      <c r="K429" s="365">
        <v>410</v>
      </c>
      <c r="L429" s="365">
        <v>396</v>
      </c>
      <c r="M429" s="365">
        <v>5.76607</v>
      </c>
    </row>
    <row r="430" spans="1:13">
      <c r="A430" s="352">
        <v>420</v>
      </c>
      <c r="B430" s="365" t="s">
        <v>537</v>
      </c>
      <c r="C430" s="366">
        <v>398.25</v>
      </c>
      <c r="D430" s="367">
        <v>400.73333333333335</v>
      </c>
      <c r="E430" s="367">
        <v>392.51666666666671</v>
      </c>
      <c r="F430" s="367">
        <v>386.78333333333336</v>
      </c>
      <c r="G430" s="367">
        <v>378.56666666666672</v>
      </c>
      <c r="H430" s="367">
        <v>406.4666666666667</v>
      </c>
      <c r="I430" s="367">
        <v>414.68333333333339</v>
      </c>
      <c r="J430" s="367">
        <v>420.41666666666669</v>
      </c>
      <c r="K430" s="365">
        <v>408.95</v>
      </c>
      <c r="L430" s="365">
        <v>395</v>
      </c>
      <c r="M430" s="365">
        <v>1.1701600000000001</v>
      </c>
    </row>
    <row r="431" spans="1:13">
      <c r="A431" s="352">
        <v>421</v>
      </c>
      <c r="B431" s="365" t="s">
        <v>538</v>
      </c>
      <c r="C431" s="366">
        <v>157.25</v>
      </c>
      <c r="D431" s="367">
        <v>158.83333333333334</v>
      </c>
      <c r="E431" s="367">
        <v>153.86666666666667</v>
      </c>
      <c r="F431" s="367">
        <v>150.48333333333332</v>
      </c>
      <c r="G431" s="367">
        <v>145.51666666666665</v>
      </c>
      <c r="H431" s="367">
        <v>162.2166666666667</v>
      </c>
      <c r="I431" s="367">
        <v>167.18333333333334</v>
      </c>
      <c r="J431" s="367">
        <v>170.56666666666672</v>
      </c>
      <c r="K431" s="365">
        <v>163.80000000000001</v>
      </c>
      <c r="L431" s="365">
        <v>155.44999999999999</v>
      </c>
      <c r="M431" s="365">
        <v>8.5325399999999991</v>
      </c>
    </row>
    <row r="432" spans="1:13">
      <c r="A432" s="352">
        <v>422</v>
      </c>
      <c r="B432" s="365" t="s">
        <v>179</v>
      </c>
      <c r="C432" s="366">
        <v>422.1</v>
      </c>
      <c r="D432" s="367">
        <v>428.48333333333335</v>
      </c>
      <c r="E432" s="367">
        <v>414.4666666666667</v>
      </c>
      <c r="F432" s="367">
        <v>406.83333333333337</v>
      </c>
      <c r="G432" s="367">
        <v>392.81666666666672</v>
      </c>
      <c r="H432" s="367">
        <v>436.11666666666667</v>
      </c>
      <c r="I432" s="367">
        <v>450.13333333333333</v>
      </c>
      <c r="J432" s="367">
        <v>457.76666666666665</v>
      </c>
      <c r="K432" s="365">
        <v>442.5</v>
      </c>
      <c r="L432" s="365">
        <v>420.85</v>
      </c>
      <c r="M432" s="365">
        <v>119.0247</v>
      </c>
    </row>
    <row r="433" spans="1:13">
      <c r="A433" s="352">
        <v>423</v>
      </c>
      <c r="B433" s="365" t="s">
        <v>180</v>
      </c>
      <c r="C433" s="366">
        <v>510.25</v>
      </c>
      <c r="D433" s="367">
        <v>515.38333333333333</v>
      </c>
      <c r="E433" s="367">
        <v>498.7166666666667</v>
      </c>
      <c r="F433" s="367">
        <v>487.18333333333339</v>
      </c>
      <c r="G433" s="367">
        <v>470.51666666666677</v>
      </c>
      <c r="H433" s="367">
        <v>526.91666666666663</v>
      </c>
      <c r="I433" s="367">
        <v>543.58333333333337</v>
      </c>
      <c r="J433" s="367">
        <v>555.11666666666656</v>
      </c>
      <c r="K433" s="365">
        <v>532.04999999999995</v>
      </c>
      <c r="L433" s="365">
        <v>503.85</v>
      </c>
      <c r="M433" s="365">
        <v>9.7758800000000008</v>
      </c>
    </row>
    <row r="434" spans="1:13">
      <c r="A434" s="352">
        <v>424</v>
      </c>
      <c r="B434" s="365" t="s">
        <v>539</v>
      </c>
      <c r="C434" s="366">
        <v>2214.85</v>
      </c>
      <c r="D434" s="367">
        <v>2221.6166666666668</v>
      </c>
      <c r="E434" s="367">
        <v>2193.2333333333336</v>
      </c>
      <c r="F434" s="367">
        <v>2171.6166666666668</v>
      </c>
      <c r="G434" s="367">
        <v>2143.2333333333336</v>
      </c>
      <c r="H434" s="367">
        <v>2243.2333333333336</v>
      </c>
      <c r="I434" s="367">
        <v>2271.6166666666668</v>
      </c>
      <c r="J434" s="367">
        <v>2293.2333333333336</v>
      </c>
      <c r="K434" s="365">
        <v>2250</v>
      </c>
      <c r="L434" s="365">
        <v>2200</v>
      </c>
      <c r="M434" s="365">
        <v>3.0620000000000001E-2</v>
      </c>
    </row>
    <row r="435" spans="1:13">
      <c r="A435" s="352">
        <v>425</v>
      </c>
      <c r="B435" s="365" t="s">
        <v>540</v>
      </c>
      <c r="C435" s="366">
        <v>1573.15</v>
      </c>
      <c r="D435" s="367">
        <v>1585.7166666666665</v>
      </c>
      <c r="E435" s="367">
        <v>1552.4333333333329</v>
      </c>
      <c r="F435" s="367">
        <v>1531.7166666666665</v>
      </c>
      <c r="G435" s="367">
        <v>1498.4333333333329</v>
      </c>
      <c r="H435" s="367">
        <v>1606.4333333333329</v>
      </c>
      <c r="I435" s="367">
        <v>1639.7166666666662</v>
      </c>
      <c r="J435" s="367">
        <v>1660.4333333333329</v>
      </c>
      <c r="K435" s="365">
        <v>1619</v>
      </c>
      <c r="L435" s="365">
        <v>1565</v>
      </c>
      <c r="M435" s="365">
        <v>0.18387999999999999</v>
      </c>
    </row>
    <row r="436" spans="1:13">
      <c r="A436" s="352">
        <v>426</v>
      </c>
      <c r="B436" s="365" t="s">
        <v>541</v>
      </c>
      <c r="C436" s="366">
        <v>470.1</v>
      </c>
      <c r="D436" s="367">
        <v>471.3</v>
      </c>
      <c r="E436" s="367">
        <v>464.85</v>
      </c>
      <c r="F436" s="367">
        <v>459.6</v>
      </c>
      <c r="G436" s="367">
        <v>453.15000000000003</v>
      </c>
      <c r="H436" s="367">
        <v>476.55</v>
      </c>
      <c r="I436" s="367">
        <v>482.99999999999994</v>
      </c>
      <c r="J436" s="367">
        <v>488.25</v>
      </c>
      <c r="K436" s="365">
        <v>477.75</v>
      </c>
      <c r="L436" s="365">
        <v>466.05</v>
      </c>
      <c r="M436" s="365">
        <v>1.3240400000000001</v>
      </c>
    </row>
    <row r="437" spans="1:13">
      <c r="A437" s="352">
        <v>427</v>
      </c>
      <c r="B437" s="365" t="s">
        <v>542</v>
      </c>
      <c r="C437" s="366">
        <v>433.5</v>
      </c>
      <c r="D437" s="367">
        <v>435.18333333333339</v>
      </c>
      <c r="E437" s="367">
        <v>426.4166666666668</v>
      </c>
      <c r="F437" s="367">
        <v>419.33333333333343</v>
      </c>
      <c r="G437" s="367">
        <v>410.56666666666683</v>
      </c>
      <c r="H437" s="367">
        <v>442.26666666666677</v>
      </c>
      <c r="I437" s="367">
        <v>451.03333333333342</v>
      </c>
      <c r="J437" s="367">
        <v>458.11666666666673</v>
      </c>
      <c r="K437" s="365">
        <v>443.95</v>
      </c>
      <c r="L437" s="365">
        <v>428.1</v>
      </c>
      <c r="M437" s="365">
        <v>0.99495</v>
      </c>
    </row>
    <row r="438" spans="1:13">
      <c r="A438" s="352">
        <v>428</v>
      </c>
      <c r="B438" s="365" t="s">
        <v>543</v>
      </c>
      <c r="C438" s="366">
        <v>177.35</v>
      </c>
      <c r="D438" s="367">
        <v>177.08333333333334</v>
      </c>
      <c r="E438" s="367">
        <v>175.26666666666668</v>
      </c>
      <c r="F438" s="367">
        <v>173.18333333333334</v>
      </c>
      <c r="G438" s="367">
        <v>171.36666666666667</v>
      </c>
      <c r="H438" s="367">
        <v>179.16666666666669</v>
      </c>
      <c r="I438" s="367">
        <v>180.98333333333335</v>
      </c>
      <c r="J438" s="367">
        <v>183.06666666666669</v>
      </c>
      <c r="K438" s="365">
        <v>178.9</v>
      </c>
      <c r="L438" s="365">
        <v>175</v>
      </c>
      <c r="M438" s="365">
        <v>0.22067000000000001</v>
      </c>
    </row>
    <row r="439" spans="1:13">
      <c r="A439" s="352">
        <v>429</v>
      </c>
      <c r="B439" s="365" t="s">
        <v>544</v>
      </c>
      <c r="C439" s="366">
        <v>1150.1500000000001</v>
      </c>
      <c r="D439" s="367">
        <v>1148.8999999999999</v>
      </c>
      <c r="E439" s="367">
        <v>1135.0499999999997</v>
      </c>
      <c r="F439" s="367">
        <v>1119.9499999999998</v>
      </c>
      <c r="G439" s="367">
        <v>1106.0999999999997</v>
      </c>
      <c r="H439" s="367">
        <v>1163.9999999999998</v>
      </c>
      <c r="I439" s="367">
        <v>1177.8499999999997</v>
      </c>
      <c r="J439" s="367">
        <v>1192.9499999999998</v>
      </c>
      <c r="K439" s="365">
        <v>1162.75</v>
      </c>
      <c r="L439" s="365">
        <v>1133.8</v>
      </c>
      <c r="M439" s="365">
        <v>9.7570000000000004E-2</v>
      </c>
    </row>
    <row r="440" spans="1:13">
      <c r="A440" s="352">
        <v>430</v>
      </c>
      <c r="B440" s="365" t="s">
        <v>545</v>
      </c>
      <c r="C440" s="366">
        <v>286.10000000000002</v>
      </c>
      <c r="D440" s="367">
        <v>287.26666666666665</v>
      </c>
      <c r="E440" s="367">
        <v>284.33333333333331</v>
      </c>
      <c r="F440" s="367">
        <v>282.56666666666666</v>
      </c>
      <c r="G440" s="367">
        <v>279.63333333333333</v>
      </c>
      <c r="H440" s="367">
        <v>289.0333333333333</v>
      </c>
      <c r="I440" s="367">
        <v>291.9666666666667</v>
      </c>
      <c r="J440" s="367">
        <v>293.73333333333329</v>
      </c>
      <c r="K440" s="365">
        <v>290.2</v>
      </c>
      <c r="L440" s="365">
        <v>285.5</v>
      </c>
      <c r="M440" s="365">
        <v>1.1066</v>
      </c>
    </row>
    <row r="441" spans="1:13">
      <c r="A441" s="352">
        <v>431</v>
      </c>
      <c r="B441" s="365" t="s">
        <v>546</v>
      </c>
      <c r="C441" s="366">
        <v>2.95</v>
      </c>
      <c r="D441" s="367">
        <v>2.9833333333333329</v>
      </c>
      <c r="E441" s="367">
        <v>2.816666666666666</v>
      </c>
      <c r="F441" s="367">
        <v>2.6833333333333331</v>
      </c>
      <c r="G441" s="367">
        <v>2.5166666666666662</v>
      </c>
      <c r="H441" s="367">
        <v>3.1166666666666658</v>
      </c>
      <c r="I441" s="367">
        <v>3.2833333333333328</v>
      </c>
      <c r="J441" s="367">
        <v>3.4166666666666656</v>
      </c>
      <c r="K441" s="365">
        <v>3.15</v>
      </c>
      <c r="L441" s="365">
        <v>2.85</v>
      </c>
      <c r="M441" s="365">
        <v>275.83866</v>
      </c>
    </row>
    <row r="442" spans="1:13">
      <c r="A442" s="352">
        <v>432</v>
      </c>
      <c r="B442" s="365" t="s">
        <v>547</v>
      </c>
      <c r="C442" s="366">
        <v>102.05</v>
      </c>
      <c r="D442" s="367">
        <v>102.25</v>
      </c>
      <c r="E442" s="367">
        <v>101</v>
      </c>
      <c r="F442" s="367">
        <v>99.95</v>
      </c>
      <c r="G442" s="367">
        <v>98.7</v>
      </c>
      <c r="H442" s="367">
        <v>103.3</v>
      </c>
      <c r="I442" s="367">
        <v>104.55</v>
      </c>
      <c r="J442" s="367">
        <v>105.6</v>
      </c>
      <c r="K442" s="365">
        <v>103.5</v>
      </c>
      <c r="L442" s="365">
        <v>101.2</v>
      </c>
      <c r="M442" s="365">
        <v>0.76741000000000004</v>
      </c>
    </row>
    <row r="443" spans="1:13">
      <c r="A443" s="352">
        <v>433</v>
      </c>
      <c r="B443" s="365" t="s">
        <v>548</v>
      </c>
      <c r="C443" s="366">
        <v>1225.25</v>
      </c>
      <c r="D443" s="367">
        <v>1231.5333333333333</v>
      </c>
      <c r="E443" s="367">
        <v>1215.7166666666667</v>
      </c>
      <c r="F443" s="367">
        <v>1206.1833333333334</v>
      </c>
      <c r="G443" s="367">
        <v>1190.3666666666668</v>
      </c>
      <c r="H443" s="367">
        <v>1241.0666666666666</v>
      </c>
      <c r="I443" s="367">
        <v>1256.8833333333332</v>
      </c>
      <c r="J443" s="367">
        <v>1266.4166666666665</v>
      </c>
      <c r="K443" s="365">
        <v>1247.3499999999999</v>
      </c>
      <c r="L443" s="365">
        <v>1222</v>
      </c>
      <c r="M443" s="365">
        <v>3.109E-2</v>
      </c>
    </row>
    <row r="444" spans="1:13">
      <c r="A444" s="352">
        <v>434</v>
      </c>
      <c r="B444" s="365" t="s">
        <v>549</v>
      </c>
      <c r="C444" s="366">
        <v>28</v>
      </c>
      <c r="D444" s="367">
        <v>28.333333333333332</v>
      </c>
      <c r="E444" s="367">
        <v>27.466666666666665</v>
      </c>
      <c r="F444" s="367">
        <v>26.933333333333334</v>
      </c>
      <c r="G444" s="367">
        <v>26.066666666666666</v>
      </c>
      <c r="H444" s="367">
        <v>28.866666666666664</v>
      </c>
      <c r="I444" s="367">
        <v>29.733333333333331</v>
      </c>
      <c r="J444" s="367">
        <v>30.266666666666662</v>
      </c>
      <c r="K444" s="365">
        <v>29.2</v>
      </c>
      <c r="L444" s="365">
        <v>27.8</v>
      </c>
      <c r="M444" s="365">
        <v>6.3038999999999996</v>
      </c>
    </row>
    <row r="445" spans="1:13">
      <c r="A445" s="352">
        <v>435</v>
      </c>
      <c r="B445" s="365" t="s">
        <v>287</v>
      </c>
      <c r="C445" s="366">
        <v>330.35</v>
      </c>
      <c r="D445" s="367">
        <v>327.78333333333336</v>
      </c>
      <c r="E445" s="367">
        <v>323.56666666666672</v>
      </c>
      <c r="F445" s="367">
        <v>316.78333333333336</v>
      </c>
      <c r="G445" s="367">
        <v>312.56666666666672</v>
      </c>
      <c r="H445" s="367">
        <v>334.56666666666672</v>
      </c>
      <c r="I445" s="367">
        <v>338.7833333333333</v>
      </c>
      <c r="J445" s="367">
        <v>345.56666666666672</v>
      </c>
      <c r="K445" s="365">
        <v>332</v>
      </c>
      <c r="L445" s="365">
        <v>321</v>
      </c>
      <c r="M445" s="365">
        <v>0.53983000000000003</v>
      </c>
    </row>
    <row r="446" spans="1:13">
      <c r="A446" s="352">
        <v>436</v>
      </c>
      <c r="B446" s="365" t="s">
        <v>550</v>
      </c>
      <c r="C446" s="366">
        <v>765.05</v>
      </c>
      <c r="D446" s="367">
        <v>756.41666666666663</v>
      </c>
      <c r="E446" s="367">
        <v>745.83333333333326</v>
      </c>
      <c r="F446" s="367">
        <v>726.61666666666667</v>
      </c>
      <c r="G446" s="367">
        <v>716.0333333333333</v>
      </c>
      <c r="H446" s="367">
        <v>775.63333333333321</v>
      </c>
      <c r="I446" s="367">
        <v>786.21666666666647</v>
      </c>
      <c r="J446" s="367">
        <v>805.43333333333317</v>
      </c>
      <c r="K446" s="365">
        <v>767</v>
      </c>
      <c r="L446" s="365">
        <v>737.2</v>
      </c>
      <c r="M446" s="365">
        <v>0.28560999999999998</v>
      </c>
    </row>
    <row r="447" spans="1:13">
      <c r="A447" s="352">
        <v>437</v>
      </c>
      <c r="B447" s="365" t="s">
        <v>551</v>
      </c>
      <c r="C447" s="366">
        <v>727.55</v>
      </c>
      <c r="D447" s="367">
        <v>730</v>
      </c>
      <c r="E447" s="367">
        <v>723</v>
      </c>
      <c r="F447" s="367">
        <v>718.45</v>
      </c>
      <c r="G447" s="367">
        <v>711.45</v>
      </c>
      <c r="H447" s="367">
        <v>734.55</v>
      </c>
      <c r="I447" s="367">
        <v>741.55</v>
      </c>
      <c r="J447" s="367">
        <v>746.09999999999991</v>
      </c>
      <c r="K447" s="365">
        <v>737</v>
      </c>
      <c r="L447" s="365">
        <v>725.45</v>
      </c>
      <c r="M447" s="365">
        <v>0.21618000000000001</v>
      </c>
    </row>
    <row r="448" spans="1:13">
      <c r="A448" s="352">
        <v>438</v>
      </c>
      <c r="B448" s="365" t="s">
        <v>552</v>
      </c>
      <c r="C448" s="366">
        <v>6107.95</v>
      </c>
      <c r="D448" s="367">
        <v>6210.6500000000005</v>
      </c>
      <c r="E448" s="367">
        <v>5947.3000000000011</v>
      </c>
      <c r="F448" s="367">
        <v>5786.6500000000005</v>
      </c>
      <c r="G448" s="367">
        <v>5523.3000000000011</v>
      </c>
      <c r="H448" s="367">
        <v>6371.3000000000011</v>
      </c>
      <c r="I448" s="367">
        <v>6634.6500000000015</v>
      </c>
      <c r="J448" s="367">
        <v>6795.3000000000011</v>
      </c>
      <c r="K448" s="365">
        <v>6474</v>
      </c>
      <c r="L448" s="365">
        <v>6050</v>
      </c>
      <c r="M448" s="365">
        <v>0.20485</v>
      </c>
    </row>
    <row r="449" spans="1:13">
      <c r="A449" s="352">
        <v>439</v>
      </c>
      <c r="B449" s="365" t="s">
        <v>553</v>
      </c>
      <c r="C449" s="366">
        <v>299.5</v>
      </c>
      <c r="D449" s="367">
        <v>300.34999999999997</v>
      </c>
      <c r="E449" s="367">
        <v>295.69999999999993</v>
      </c>
      <c r="F449" s="367">
        <v>291.89999999999998</v>
      </c>
      <c r="G449" s="367">
        <v>287.24999999999994</v>
      </c>
      <c r="H449" s="367">
        <v>304.14999999999992</v>
      </c>
      <c r="I449" s="367">
        <v>308.7999999999999</v>
      </c>
      <c r="J449" s="367">
        <v>312.59999999999991</v>
      </c>
      <c r="K449" s="365">
        <v>305</v>
      </c>
      <c r="L449" s="365">
        <v>296.55</v>
      </c>
      <c r="M449" s="365">
        <v>0.20297000000000001</v>
      </c>
    </row>
    <row r="450" spans="1:13">
      <c r="A450" s="352">
        <v>440</v>
      </c>
      <c r="B450" s="365" t="s">
        <v>554</v>
      </c>
      <c r="C450" s="366">
        <v>23.3</v>
      </c>
      <c r="D450" s="367">
        <v>23.55</v>
      </c>
      <c r="E450" s="367">
        <v>22.900000000000002</v>
      </c>
      <c r="F450" s="367">
        <v>22.5</v>
      </c>
      <c r="G450" s="367">
        <v>21.85</v>
      </c>
      <c r="H450" s="367">
        <v>23.950000000000003</v>
      </c>
      <c r="I450" s="367">
        <v>24.6</v>
      </c>
      <c r="J450" s="367">
        <v>25.000000000000004</v>
      </c>
      <c r="K450" s="365">
        <v>24.2</v>
      </c>
      <c r="L450" s="365">
        <v>23.15</v>
      </c>
      <c r="M450" s="365">
        <v>15.75177</v>
      </c>
    </row>
    <row r="451" spans="1:13">
      <c r="A451" s="352">
        <v>441</v>
      </c>
      <c r="B451" s="365" t="s">
        <v>194</v>
      </c>
      <c r="C451" s="366">
        <v>452.4</v>
      </c>
      <c r="D451" s="367">
        <v>451.2833333333333</v>
      </c>
      <c r="E451" s="367">
        <v>446.11666666666662</v>
      </c>
      <c r="F451" s="367">
        <v>439.83333333333331</v>
      </c>
      <c r="G451" s="367">
        <v>434.66666666666663</v>
      </c>
      <c r="H451" s="367">
        <v>457.56666666666661</v>
      </c>
      <c r="I451" s="367">
        <v>462.73333333333335</v>
      </c>
      <c r="J451" s="367">
        <v>469.01666666666659</v>
      </c>
      <c r="K451" s="365">
        <v>456.45</v>
      </c>
      <c r="L451" s="365">
        <v>445</v>
      </c>
      <c r="M451" s="365">
        <v>13.22514</v>
      </c>
    </row>
    <row r="452" spans="1:13">
      <c r="A452" s="352">
        <v>442</v>
      </c>
      <c r="B452" s="365" t="s">
        <v>555</v>
      </c>
      <c r="C452" s="366">
        <v>109.8</v>
      </c>
      <c r="D452" s="367">
        <v>110.35000000000001</v>
      </c>
      <c r="E452" s="367">
        <v>107.20000000000002</v>
      </c>
      <c r="F452" s="367">
        <v>104.60000000000001</v>
      </c>
      <c r="G452" s="367">
        <v>101.45000000000002</v>
      </c>
      <c r="H452" s="367">
        <v>112.95000000000002</v>
      </c>
      <c r="I452" s="367">
        <v>116.10000000000002</v>
      </c>
      <c r="J452" s="367">
        <v>118.70000000000002</v>
      </c>
      <c r="K452" s="365">
        <v>113.5</v>
      </c>
      <c r="L452" s="365">
        <v>107.75</v>
      </c>
      <c r="M452" s="365">
        <v>1.21566</v>
      </c>
    </row>
    <row r="453" spans="1:13">
      <c r="A453" s="352">
        <v>443</v>
      </c>
      <c r="B453" s="365" t="s">
        <v>182</v>
      </c>
      <c r="C453" s="374">
        <v>631.54999999999995</v>
      </c>
      <c r="D453" s="375">
        <v>635.15</v>
      </c>
      <c r="E453" s="375">
        <v>624.34999999999991</v>
      </c>
      <c r="F453" s="375">
        <v>617.15</v>
      </c>
      <c r="G453" s="375">
        <v>606.34999999999991</v>
      </c>
      <c r="H453" s="375">
        <v>642.34999999999991</v>
      </c>
      <c r="I453" s="375">
        <v>653.14999999999986</v>
      </c>
      <c r="J453" s="375">
        <v>660.34999999999991</v>
      </c>
      <c r="K453" s="376">
        <v>645.95000000000005</v>
      </c>
      <c r="L453" s="376">
        <v>627.95000000000005</v>
      </c>
      <c r="M453" s="376">
        <v>2.7970799999999998</v>
      </c>
    </row>
    <row r="454" spans="1:13">
      <c r="A454" s="352">
        <v>444</v>
      </c>
      <c r="B454" s="376" t="s">
        <v>189</v>
      </c>
      <c r="C454" s="365">
        <v>2129.9499999999998</v>
      </c>
      <c r="D454" s="367">
        <v>2147.85</v>
      </c>
      <c r="E454" s="367">
        <v>2106.1</v>
      </c>
      <c r="F454" s="367">
        <v>2082.25</v>
      </c>
      <c r="G454" s="367">
        <v>2040.5</v>
      </c>
      <c r="H454" s="367">
        <v>2171.6999999999998</v>
      </c>
      <c r="I454" s="367">
        <v>2213.4499999999998</v>
      </c>
      <c r="J454" s="367">
        <v>2237.2999999999997</v>
      </c>
      <c r="K454" s="365">
        <v>2189.6</v>
      </c>
      <c r="L454" s="365">
        <v>2124</v>
      </c>
      <c r="M454" s="365">
        <v>27.887589999999999</v>
      </c>
    </row>
    <row r="455" spans="1:13">
      <c r="A455" s="352">
        <v>445</v>
      </c>
      <c r="B455" s="365" t="s">
        <v>183</v>
      </c>
      <c r="C455" s="365">
        <v>811</v>
      </c>
      <c r="D455" s="367">
        <v>819.85</v>
      </c>
      <c r="E455" s="367">
        <v>798.30000000000007</v>
      </c>
      <c r="F455" s="367">
        <v>785.6</v>
      </c>
      <c r="G455" s="367">
        <v>764.05000000000007</v>
      </c>
      <c r="H455" s="367">
        <v>832.55000000000007</v>
      </c>
      <c r="I455" s="367">
        <v>854.1</v>
      </c>
      <c r="J455" s="367">
        <v>866.80000000000007</v>
      </c>
      <c r="K455" s="365">
        <v>841.4</v>
      </c>
      <c r="L455" s="365">
        <v>807.15</v>
      </c>
      <c r="M455" s="365">
        <v>11.01014</v>
      </c>
    </row>
    <row r="456" spans="1:13">
      <c r="A456" s="352">
        <v>446</v>
      </c>
      <c r="B456" s="365" t="s">
        <v>184</v>
      </c>
      <c r="C456" s="365">
        <v>295.2</v>
      </c>
      <c r="D456" s="367">
        <v>296.06666666666666</v>
      </c>
      <c r="E456" s="367">
        <v>293.13333333333333</v>
      </c>
      <c r="F456" s="367">
        <v>291.06666666666666</v>
      </c>
      <c r="G456" s="367">
        <v>288.13333333333333</v>
      </c>
      <c r="H456" s="367">
        <v>298.13333333333333</v>
      </c>
      <c r="I456" s="367">
        <v>301.06666666666661</v>
      </c>
      <c r="J456" s="367">
        <v>303.13333333333333</v>
      </c>
      <c r="K456" s="365">
        <v>299</v>
      </c>
      <c r="L456" s="365">
        <v>294</v>
      </c>
      <c r="M456" s="365">
        <v>46.897590000000001</v>
      </c>
    </row>
    <row r="457" spans="1:13">
      <c r="A457" s="352">
        <v>447</v>
      </c>
      <c r="B457" s="365" t="s">
        <v>556</v>
      </c>
      <c r="C457" s="365">
        <v>842.25</v>
      </c>
      <c r="D457" s="367">
        <v>840.38333333333333</v>
      </c>
      <c r="E457" s="367">
        <v>832.86666666666667</v>
      </c>
      <c r="F457" s="367">
        <v>823.48333333333335</v>
      </c>
      <c r="G457" s="367">
        <v>815.9666666666667</v>
      </c>
      <c r="H457" s="367">
        <v>849.76666666666665</v>
      </c>
      <c r="I457" s="367">
        <v>857.2833333333333</v>
      </c>
      <c r="J457" s="367">
        <v>866.66666666666663</v>
      </c>
      <c r="K457" s="365">
        <v>847.9</v>
      </c>
      <c r="L457" s="365">
        <v>831</v>
      </c>
      <c r="M457" s="365">
        <v>0.19470999999999999</v>
      </c>
    </row>
    <row r="458" spans="1:13">
      <c r="A458" s="352">
        <v>448</v>
      </c>
      <c r="B458" s="365" t="s">
        <v>186</v>
      </c>
      <c r="C458" s="365">
        <v>77.599999999999994</v>
      </c>
      <c r="D458" s="367">
        <v>78.899999999999991</v>
      </c>
      <c r="E458" s="367">
        <v>75.799999999999983</v>
      </c>
      <c r="F458" s="367">
        <v>73.999999999999986</v>
      </c>
      <c r="G458" s="367">
        <v>70.899999999999977</v>
      </c>
      <c r="H458" s="367">
        <v>80.699999999999989</v>
      </c>
      <c r="I458" s="367">
        <v>83.799999999999983</v>
      </c>
      <c r="J458" s="367">
        <v>85.6</v>
      </c>
      <c r="K458" s="365">
        <v>82</v>
      </c>
      <c r="L458" s="365">
        <v>77.099999999999994</v>
      </c>
      <c r="M458" s="365">
        <v>61.457160000000002</v>
      </c>
    </row>
    <row r="459" spans="1:13">
      <c r="A459" s="352">
        <v>449</v>
      </c>
      <c r="B459" s="365" t="s">
        <v>185</v>
      </c>
      <c r="C459" s="365">
        <v>169.05</v>
      </c>
      <c r="D459" s="367">
        <v>171.91666666666666</v>
      </c>
      <c r="E459" s="367">
        <v>164.93333333333331</v>
      </c>
      <c r="F459" s="367">
        <v>160.81666666666666</v>
      </c>
      <c r="G459" s="367">
        <v>153.83333333333331</v>
      </c>
      <c r="H459" s="367">
        <v>176.0333333333333</v>
      </c>
      <c r="I459" s="367">
        <v>183.01666666666665</v>
      </c>
      <c r="J459" s="367">
        <v>187.1333333333333</v>
      </c>
      <c r="K459" s="365">
        <v>178.9</v>
      </c>
      <c r="L459" s="365">
        <v>167.8</v>
      </c>
      <c r="M459" s="365">
        <v>391.02947</v>
      </c>
    </row>
    <row r="460" spans="1:13">
      <c r="A460" s="352">
        <v>450</v>
      </c>
      <c r="B460" s="365" t="s">
        <v>187</v>
      </c>
      <c r="C460" s="365">
        <v>59.55</v>
      </c>
      <c r="D460" s="367">
        <v>59.516666666666673</v>
      </c>
      <c r="E460" s="367">
        <v>58.683333333333344</v>
      </c>
      <c r="F460" s="367">
        <v>57.81666666666667</v>
      </c>
      <c r="G460" s="367">
        <v>56.983333333333341</v>
      </c>
      <c r="H460" s="367">
        <v>60.383333333333347</v>
      </c>
      <c r="I460" s="367">
        <v>61.216666666666676</v>
      </c>
      <c r="J460" s="367">
        <v>62.08333333333335</v>
      </c>
      <c r="K460" s="365">
        <v>60.35</v>
      </c>
      <c r="L460" s="365">
        <v>58.65</v>
      </c>
      <c r="M460" s="365">
        <v>252.24075999999999</v>
      </c>
    </row>
    <row r="461" spans="1:13">
      <c r="A461" s="352">
        <v>451</v>
      </c>
      <c r="B461" s="365" t="s">
        <v>188</v>
      </c>
      <c r="C461" s="365">
        <v>397.95</v>
      </c>
      <c r="D461" s="367">
        <v>399.75</v>
      </c>
      <c r="E461" s="367">
        <v>393.3</v>
      </c>
      <c r="F461" s="367">
        <v>388.65000000000003</v>
      </c>
      <c r="G461" s="367">
        <v>382.20000000000005</v>
      </c>
      <c r="H461" s="367">
        <v>404.4</v>
      </c>
      <c r="I461" s="367">
        <v>410.85</v>
      </c>
      <c r="J461" s="367">
        <v>415.49999999999994</v>
      </c>
      <c r="K461" s="365">
        <v>406.2</v>
      </c>
      <c r="L461" s="365">
        <v>395.1</v>
      </c>
      <c r="M461" s="365">
        <v>214.23519999999999</v>
      </c>
    </row>
    <row r="462" spans="1:13">
      <c r="A462" s="352">
        <v>452</v>
      </c>
      <c r="B462" s="365" t="s">
        <v>557</v>
      </c>
      <c r="C462" s="365">
        <v>2791.3</v>
      </c>
      <c r="D462" s="367">
        <v>2809.8833333333337</v>
      </c>
      <c r="E462" s="367">
        <v>2721.3666666666672</v>
      </c>
      <c r="F462" s="367">
        <v>2651.4333333333334</v>
      </c>
      <c r="G462" s="367">
        <v>2562.916666666667</v>
      </c>
      <c r="H462" s="367">
        <v>2879.8166666666675</v>
      </c>
      <c r="I462" s="367">
        <v>2968.3333333333339</v>
      </c>
      <c r="J462" s="367">
        <v>3038.2666666666678</v>
      </c>
      <c r="K462" s="365">
        <v>2898.4</v>
      </c>
      <c r="L462" s="365">
        <v>2739.95</v>
      </c>
      <c r="M462" s="365">
        <v>0.14041000000000001</v>
      </c>
    </row>
    <row r="463" spans="1:13">
      <c r="A463" s="352">
        <v>453</v>
      </c>
      <c r="B463" s="365" t="s">
        <v>190</v>
      </c>
      <c r="C463" s="365">
        <v>771.35</v>
      </c>
      <c r="D463" s="367">
        <v>773.16666666666663</v>
      </c>
      <c r="E463" s="367">
        <v>768.48333333333323</v>
      </c>
      <c r="F463" s="367">
        <v>765.61666666666656</v>
      </c>
      <c r="G463" s="367">
        <v>760.93333333333317</v>
      </c>
      <c r="H463" s="367">
        <v>776.0333333333333</v>
      </c>
      <c r="I463" s="367">
        <v>780.7166666666667</v>
      </c>
      <c r="J463" s="367">
        <v>783.58333333333337</v>
      </c>
      <c r="K463" s="365">
        <v>777.85</v>
      </c>
      <c r="L463" s="365">
        <v>770.3</v>
      </c>
      <c r="M463" s="365">
        <v>23.68591</v>
      </c>
    </row>
    <row r="464" spans="1:13">
      <c r="A464" s="352">
        <v>454</v>
      </c>
      <c r="B464" s="365" t="s">
        <v>558</v>
      </c>
      <c r="C464" s="365">
        <v>263.05</v>
      </c>
      <c r="D464" s="367">
        <v>265</v>
      </c>
      <c r="E464" s="367">
        <v>255</v>
      </c>
      <c r="F464" s="367">
        <v>246.95</v>
      </c>
      <c r="G464" s="367">
        <v>236.95</v>
      </c>
      <c r="H464" s="367">
        <v>273.05</v>
      </c>
      <c r="I464" s="367">
        <v>283.05</v>
      </c>
      <c r="J464" s="367">
        <v>291.10000000000002</v>
      </c>
      <c r="K464" s="365">
        <v>275</v>
      </c>
      <c r="L464" s="365">
        <v>256.95</v>
      </c>
      <c r="M464" s="365">
        <v>0.43976999999999999</v>
      </c>
    </row>
    <row r="465" spans="1:13">
      <c r="A465" s="352">
        <v>455</v>
      </c>
      <c r="B465" s="365" t="s">
        <v>288</v>
      </c>
      <c r="C465" s="365">
        <v>145.05000000000001</v>
      </c>
      <c r="D465" s="367">
        <v>148.5</v>
      </c>
      <c r="E465" s="367">
        <v>141</v>
      </c>
      <c r="F465" s="367">
        <v>136.94999999999999</v>
      </c>
      <c r="G465" s="367">
        <v>129.44999999999999</v>
      </c>
      <c r="H465" s="367">
        <v>152.55000000000001</v>
      </c>
      <c r="I465" s="367">
        <v>160.05000000000001</v>
      </c>
      <c r="J465" s="367">
        <v>164.10000000000002</v>
      </c>
      <c r="K465" s="365">
        <v>156</v>
      </c>
      <c r="L465" s="365">
        <v>144.44999999999999</v>
      </c>
      <c r="M465" s="365">
        <v>4.1090299999999997</v>
      </c>
    </row>
    <row r="466" spans="1:13">
      <c r="A466" s="352">
        <v>456</v>
      </c>
      <c r="B466" s="365" t="s">
        <v>168</v>
      </c>
      <c r="C466" s="365">
        <v>796.2</v>
      </c>
      <c r="D466" s="367">
        <v>799.36666666666679</v>
      </c>
      <c r="E466" s="367">
        <v>786.13333333333355</v>
      </c>
      <c r="F466" s="367">
        <v>776.06666666666672</v>
      </c>
      <c r="G466" s="367">
        <v>762.83333333333348</v>
      </c>
      <c r="H466" s="367">
        <v>809.43333333333362</v>
      </c>
      <c r="I466" s="367">
        <v>822.66666666666674</v>
      </c>
      <c r="J466" s="367">
        <v>832.73333333333369</v>
      </c>
      <c r="K466" s="365">
        <v>812.6</v>
      </c>
      <c r="L466" s="365">
        <v>789.3</v>
      </c>
      <c r="M466" s="365">
        <v>1.6965399999999999</v>
      </c>
    </row>
    <row r="467" spans="1:13">
      <c r="A467" s="352">
        <v>457</v>
      </c>
      <c r="B467" s="365" t="s">
        <v>559</v>
      </c>
      <c r="C467" s="365">
        <v>1087.8499999999999</v>
      </c>
      <c r="D467" s="367">
        <v>1096.1166666666666</v>
      </c>
      <c r="E467" s="367">
        <v>1076.833333333333</v>
      </c>
      <c r="F467" s="367">
        <v>1065.8166666666664</v>
      </c>
      <c r="G467" s="367">
        <v>1046.5333333333328</v>
      </c>
      <c r="H467" s="367">
        <v>1107.1333333333332</v>
      </c>
      <c r="I467" s="367">
        <v>1126.4166666666665</v>
      </c>
      <c r="J467" s="367">
        <v>1137.4333333333334</v>
      </c>
      <c r="K467" s="365">
        <v>1115.4000000000001</v>
      </c>
      <c r="L467" s="365">
        <v>1085.0999999999999</v>
      </c>
      <c r="M467" s="365">
        <v>0.12204</v>
      </c>
    </row>
    <row r="468" spans="1:13">
      <c r="A468" s="352">
        <v>458</v>
      </c>
      <c r="B468" s="365" t="s">
        <v>560</v>
      </c>
      <c r="C468" s="365">
        <v>547.75</v>
      </c>
      <c r="D468" s="367">
        <v>564.86666666666667</v>
      </c>
      <c r="E468" s="367">
        <v>525.23333333333335</v>
      </c>
      <c r="F468" s="367">
        <v>502.7166666666667</v>
      </c>
      <c r="G468" s="367">
        <v>463.08333333333337</v>
      </c>
      <c r="H468" s="367">
        <v>587.38333333333333</v>
      </c>
      <c r="I468" s="367">
        <v>627.01666666666677</v>
      </c>
      <c r="J468" s="367">
        <v>649.5333333333333</v>
      </c>
      <c r="K468" s="365">
        <v>604.5</v>
      </c>
      <c r="L468" s="365">
        <v>542.35</v>
      </c>
      <c r="M468" s="365">
        <v>2.54189</v>
      </c>
    </row>
    <row r="469" spans="1:13">
      <c r="A469" s="352">
        <v>459</v>
      </c>
      <c r="B469" s="365" t="s">
        <v>561</v>
      </c>
      <c r="C469" s="365">
        <v>63.9</v>
      </c>
      <c r="D469" s="367">
        <v>64.533333333333346</v>
      </c>
      <c r="E469" s="367">
        <v>62.566666666666691</v>
      </c>
      <c r="F469" s="367">
        <v>61.233333333333348</v>
      </c>
      <c r="G469" s="367">
        <v>59.266666666666694</v>
      </c>
      <c r="H469" s="367">
        <v>65.866666666666688</v>
      </c>
      <c r="I469" s="367">
        <v>67.833333333333357</v>
      </c>
      <c r="J469" s="367">
        <v>69.166666666666686</v>
      </c>
      <c r="K469" s="365">
        <v>66.5</v>
      </c>
      <c r="L469" s="365">
        <v>63.2</v>
      </c>
      <c r="M469" s="365">
        <v>2.88171</v>
      </c>
    </row>
    <row r="470" spans="1:13">
      <c r="A470" s="352">
        <v>460</v>
      </c>
      <c r="B470" s="365" t="s">
        <v>562</v>
      </c>
      <c r="C470" s="365">
        <v>870.4</v>
      </c>
      <c r="D470" s="367">
        <v>874.16666666666663</v>
      </c>
      <c r="E470" s="367">
        <v>861.33333333333326</v>
      </c>
      <c r="F470" s="367">
        <v>852.26666666666665</v>
      </c>
      <c r="G470" s="367">
        <v>839.43333333333328</v>
      </c>
      <c r="H470" s="367">
        <v>883.23333333333323</v>
      </c>
      <c r="I470" s="367">
        <v>896.06666666666649</v>
      </c>
      <c r="J470" s="367">
        <v>905.13333333333321</v>
      </c>
      <c r="K470" s="365">
        <v>887</v>
      </c>
      <c r="L470" s="365">
        <v>865.1</v>
      </c>
      <c r="M470" s="365">
        <v>0.15981999999999999</v>
      </c>
    </row>
    <row r="471" spans="1:13">
      <c r="A471" s="352">
        <v>461</v>
      </c>
      <c r="B471" s="365" t="s">
        <v>191</v>
      </c>
      <c r="C471" s="365">
        <v>1156.75</v>
      </c>
      <c r="D471" s="367">
        <v>1161.2333333333333</v>
      </c>
      <c r="E471" s="367">
        <v>1149.5166666666667</v>
      </c>
      <c r="F471" s="367">
        <v>1142.2833333333333</v>
      </c>
      <c r="G471" s="367">
        <v>1130.5666666666666</v>
      </c>
      <c r="H471" s="367">
        <v>1168.4666666666667</v>
      </c>
      <c r="I471" s="367">
        <v>1180.1833333333334</v>
      </c>
      <c r="J471" s="367">
        <v>1187.4166666666667</v>
      </c>
      <c r="K471" s="365">
        <v>1172.95</v>
      </c>
      <c r="L471" s="365">
        <v>1154</v>
      </c>
      <c r="M471" s="365">
        <v>27.965109999999999</v>
      </c>
    </row>
    <row r="472" spans="1:13">
      <c r="A472" s="352">
        <v>462</v>
      </c>
      <c r="B472" s="365" t="s">
        <v>192</v>
      </c>
      <c r="C472" s="365">
        <v>1814.65</v>
      </c>
      <c r="D472" s="367">
        <v>1816.5166666666667</v>
      </c>
      <c r="E472" s="367">
        <v>1798.1333333333332</v>
      </c>
      <c r="F472" s="367">
        <v>1781.6166666666666</v>
      </c>
      <c r="G472" s="367">
        <v>1763.2333333333331</v>
      </c>
      <c r="H472" s="367">
        <v>1833.0333333333333</v>
      </c>
      <c r="I472" s="367">
        <v>1851.416666666667</v>
      </c>
      <c r="J472" s="367">
        <v>1867.9333333333334</v>
      </c>
      <c r="K472" s="365">
        <v>1834.9</v>
      </c>
      <c r="L472" s="365">
        <v>1800</v>
      </c>
      <c r="M472" s="365">
        <v>0.62629999999999997</v>
      </c>
    </row>
    <row r="473" spans="1:13">
      <c r="A473" s="352">
        <v>463</v>
      </c>
      <c r="B473" s="365" t="s">
        <v>193</v>
      </c>
      <c r="C473" s="365">
        <v>292.89999999999998</v>
      </c>
      <c r="D473" s="367">
        <v>295.66666666666669</v>
      </c>
      <c r="E473" s="367">
        <v>288.33333333333337</v>
      </c>
      <c r="F473" s="367">
        <v>283.76666666666671</v>
      </c>
      <c r="G473" s="367">
        <v>276.43333333333339</v>
      </c>
      <c r="H473" s="367">
        <v>300.23333333333335</v>
      </c>
      <c r="I473" s="367">
        <v>307.56666666666672</v>
      </c>
      <c r="J473" s="367">
        <v>312.13333333333333</v>
      </c>
      <c r="K473" s="365">
        <v>303</v>
      </c>
      <c r="L473" s="365">
        <v>291.10000000000002</v>
      </c>
      <c r="M473" s="365">
        <v>25.750070000000001</v>
      </c>
    </row>
    <row r="474" spans="1:13">
      <c r="A474" s="352">
        <v>464</v>
      </c>
      <c r="B474" s="365" t="s">
        <v>563</v>
      </c>
      <c r="C474" s="365">
        <v>516.35</v>
      </c>
      <c r="D474" s="367">
        <v>526.16666666666663</v>
      </c>
      <c r="E474" s="367">
        <v>503.43333333333328</v>
      </c>
      <c r="F474" s="367">
        <v>490.51666666666665</v>
      </c>
      <c r="G474" s="367">
        <v>467.7833333333333</v>
      </c>
      <c r="H474" s="367">
        <v>539.08333333333326</v>
      </c>
      <c r="I474" s="367">
        <v>561.81666666666661</v>
      </c>
      <c r="J474" s="367">
        <v>574.73333333333323</v>
      </c>
      <c r="K474" s="365">
        <v>548.9</v>
      </c>
      <c r="L474" s="365">
        <v>513.25</v>
      </c>
      <c r="M474" s="365">
        <v>2.6085400000000001</v>
      </c>
    </row>
    <row r="475" spans="1:13">
      <c r="A475" s="352">
        <v>465</v>
      </c>
      <c r="B475" s="365" t="s">
        <v>564</v>
      </c>
      <c r="C475" s="365">
        <v>63.55</v>
      </c>
      <c r="D475" s="367">
        <v>63.816666666666663</v>
      </c>
      <c r="E475" s="367">
        <v>63.033333333333331</v>
      </c>
      <c r="F475" s="367">
        <v>62.516666666666666</v>
      </c>
      <c r="G475" s="367">
        <v>61.733333333333334</v>
      </c>
      <c r="H475" s="367">
        <v>64.333333333333329</v>
      </c>
      <c r="I475" s="367">
        <v>65.11666666666666</v>
      </c>
      <c r="J475" s="367">
        <v>65.633333333333326</v>
      </c>
      <c r="K475" s="365">
        <v>64.599999999999994</v>
      </c>
      <c r="L475" s="365">
        <v>63.3</v>
      </c>
      <c r="M475" s="365">
        <v>4.0788000000000002</v>
      </c>
    </row>
    <row r="476" spans="1:13">
      <c r="A476" s="352">
        <v>466</v>
      </c>
      <c r="B476" s="365" t="s">
        <v>565</v>
      </c>
      <c r="C476" s="365">
        <v>438.45</v>
      </c>
      <c r="D476" s="367">
        <v>443.06666666666661</v>
      </c>
      <c r="E476" s="367">
        <v>428.73333333333323</v>
      </c>
      <c r="F476" s="367">
        <v>419.01666666666665</v>
      </c>
      <c r="G476" s="367">
        <v>404.68333333333328</v>
      </c>
      <c r="H476" s="367">
        <v>452.78333333333319</v>
      </c>
      <c r="I476" s="367">
        <v>467.11666666666656</v>
      </c>
      <c r="J476" s="367">
        <v>476.83333333333314</v>
      </c>
      <c r="K476" s="365">
        <v>457.4</v>
      </c>
      <c r="L476" s="365">
        <v>433.35</v>
      </c>
      <c r="M476" s="365">
        <v>0.47499000000000002</v>
      </c>
    </row>
    <row r="477" spans="1:13">
      <c r="A477" s="352">
        <v>467</v>
      </c>
      <c r="B477" s="365" t="s">
        <v>566</v>
      </c>
      <c r="C477" s="365">
        <v>13.65</v>
      </c>
      <c r="D477" s="367">
        <v>13.833333333333334</v>
      </c>
      <c r="E477" s="367">
        <v>13.416666666666668</v>
      </c>
      <c r="F477" s="367">
        <v>13.183333333333334</v>
      </c>
      <c r="G477" s="367">
        <v>12.766666666666667</v>
      </c>
      <c r="H477" s="367">
        <v>14.066666666666668</v>
      </c>
      <c r="I477" s="367">
        <v>14.483333333333336</v>
      </c>
      <c r="J477" s="367">
        <v>14.716666666666669</v>
      </c>
      <c r="K477" s="365">
        <v>14.25</v>
      </c>
      <c r="L477" s="365">
        <v>13.6</v>
      </c>
      <c r="M477" s="365">
        <v>8.3435600000000001</v>
      </c>
    </row>
    <row r="478" spans="1:13">
      <c r="A478" s="352">
        <v>468</v>
      </c>
      <c r="B478" s="365" t="s">
        <v>567</v>
      </c>
      <c r="C478" s="365">
        <v>202.65</v>
      </c>
      <c r="D478" s="367">
        <v>203.75</v>
      </c>
      <c r="E478" s="367">
        <v>200.05</v>
      </c>
      <c r="F478" s="367">
        <v>197.45000000000002</v>
      </c>
      <c r="G478" s="367">
        <v>193.75000000000003</v>
      </c>
      <c r="H478" s="367">
        <v>206.35</v>
      </c>
      <c r="I478" s="367">
        <v>210.04999999999998</v>
      </c>
      <c r="J478" s="367">
        <v>212.64999999999998</v>
      </c>
      <c r="K478" s="365">
        <v>207.45</v>
      </c>
      <c r="L478" s="365">
        <v>201.15</v>
      </c>
      <c r="M478" s="365">
        <v>0.19273999999999999</v>
      </c>
    </row>
    <row r="479" spans="1:13">
      <c r="A479" s="352">
        <v>469</v>
      </c>
      <c r="B479" s="365" t="s">
        <v>199</v>
      </c>
      <c r="C479" s="365">
        <v>555.85</v>
      </c>
      <c r="D479" s="367">
        <v>560.96666666666658</v>
      </c>
      <c r="E479" s="367">
        <v>547.43333333333317</v>
      </c>
      <c r="F479" s="367">
        <v>539.01666666666654</v>
      </c>
      <c r="G479" s="367">
        <v>525.48333333333312</v>
      </c>
      <c r="H479" s="367">
        <v>569.38333333333321</v>
      </c>
      <c r="I479" s="367">
        <v>582.91666666666674</v>
      </c>
      <c r="J479" s="367">
        <v>591.33333333333326</v>
      </c>
      <c r="K479" s="365">
        <v>574.5</v>
      </c>
      <c r="L479" s="365">
        <v>552.54999999999995</v>
      </c>
      <c r="M479" s="365">
        <v>80.508229999999998</v>
      </c>
    </row>
    <row r="480" spans="1:13">
      <c r="A480" s="352">
        <v>470</v>
      </c>
      <c r="B480" s="365" t="s">
        <v>196</v>
      </c>
      <c r="C480" s="365">
        <v>272.7</v>
      </c>
      <c r="D480" s="367">
        <v>274.68333333333334</v>
      </c>
      <c r="E480" s="367">
        <v>268.61666666666667</v>
      </c>
      <c r="F480" s="367">
        <v>264.53333333333336</v>
      </c>
      <c r="G480" s="367">
        <v>258.4666666666667</v>
      </c>
      <c r="H480" s="367">
        <v>278.76666666666665</v>
      </c>
      <c r="I480" s="367">
        <v>284.83333333333337</v>
      </c>
      <c r="J480" s="367">
        <v>288.91666666666663</v>
      </c>
      <c r="K480" s="365">
        <v>280.75</v>
      </c>
      <c r="L480" s="365">
        <v>270.60000000000002</v>
      </c>
      <c r="M480" s="365">
        <v>19.810559999999999</v>
      </c>
    </row>
    <row r="481" spans="1:13">
      <c r="A481" s="352">
        <v>471</v>
      </c>
      <c r="B481" s="365" t="s">
        <v>197</v>
      </c>
      <c r="C481" s="365">
        <v>4147.25</v>
      </c>
      <c r="D481" s="367">
        <v>4156.1166666666668</v>
      </c>
      <c r="E481" s="367">
        <v>4117.3833333333332</v>
      </c>
      <c r="F481" s="367">
        <v>4087.5166666666664</v>
      </c>
      <c r="G481" s="367">
        <v>4048.7833333333328</v>
      </c>
      <c r="H481" s="367">
        <v>4185.9833333333336</v>
      </c>
      <c r="I481" s="367">
        <v>4224.7166666666672</v>
      </c>
      <c r="J481" s="367">
        <v>4254.5833333333339</v>
      </c>
      <c r="K481" s="365">
        <v>4194.8500000000004</v>
      </c>
      <c r="L481" s="365">
        <v>4126.25</v>
      </c>
      <c r="M481" s="365">
        <v>3.71096</v>
      </c>
    </row>
    <row r="482" spans="1:13">
      <c r="A482" s="352">
        <v>472</v>
      </c>
      <c r="B482" s="365" t="s">
        <v>198</v>
      </c>
      <c r="C482" s="365">
        <v>54.7</v>
      </c>
      <c r="D482" s="367">
        <v>55.083333333333336</v>
      </c>
      <c r="E482" s="367">
        <v>54.016666666666673</v>
      </c>
      <c r="F482" s="367">
        <v>53.333333333333336</v>
      </c>
      <c r="G482" s="367">
        <v>52.266666666666673</v>
      </c>
      <c r="H482" s="367">
        <v>55.766666666666673</v>
      </c>
      <c r="I482" s="367">
        <v>56.833333333333336</v>
      </c>
      <c r="J482" s="367">
        <v>57.516666666666673</v>
      </c>
      <c r="K482" s="365">
        <v>56.15</v>
      </c>
      <c r="L482" s="365">
        <v>54.4</v>
      </c>
      <c r="M482" s="365">
        <v>89.753150000000005</v>
      </c>
    </row>
    <row r="483" spans="1:13">
      <c r="A483" s="352">
        <v>473</v>
      </c>
      <c r="B483" s="365" t="s">
        <v>195</v>
      </c>
      <c r="C483" s="365">
        <v>1255.4000000000001</v>
      </c>
      <c r="D483" s="367">
        <v>1257.2</v>
      </c>
      <c r="E483" s="367">
        <v>1218.2</v>
      </c>
      <c r="F483" s="367">
        <v>1181</v>
      </c>
      <c r="G483" s="367">
        <v>1142</v>
      </c>
      <c r="H483" s="367">
        <v>1294.4000000000001</v>
      </c>
      <c r="I483" s="367">
        <v>1333.4</v>
      </c>
      <c r="J483" s="367">
        <v>1370.6000000000001</v>
      </c>
      <c r="K483" s="365">
        <v>1296.2</v>
      </c>
      <c r="L483" s="365">
        <v>1220</v>
      </c>
      <c r="M483" s="365">
        <v>18.913779999999999</v>
      </c>
    </row>
    <row r="484" spans="1:13">
      <c r="A484" s="352">
        <v>474</v>
      </c>
      <c r="B484" s="365" t="s">
        <v>144</v>
      </c>
      <c r="C484" s="365">
        <v>633.04999999999995</v>
      </c>
      <c r="D484" s="367">
        <v>636.7166666666667</v>
      </c>
      <c r="E484" s="367">
        <v>624.18333333333339</v>
      </c>
      <c r="F484" s="367">
        <v>615.31666666666672</v>
      </c>
      <c r="G484" s="367">
        <v>602.78333333333342</v>
      </c>
      <c r="H484" s="367">
        <v>645.58333333333337</v>
      </c>
      <c r="I484" s="367">
        <v>658.11666666666667</v>
      </c>
      <c r="J484" s="367">
        <v>666.98333333333335</v>
      </c>
      <c r="K484" s="365">
        <v>649.25</v>
      </c>
      <c r="L484" s="365">
        <v>627.85</v>
      </c>
      <c r="M484" s="365">
        <v>11.90123</v>
      </c>
    </row>
    <row r="485" spans="1:13">
      <c r="A485" s="352">
        <v>475</v>
      </c>
      <c r="B485" s="365" t="s">
        <v>289</v>
      </c>
      <c r="C485" s="365">
        <v>235.2</v>
      </c>
      <c r="D485" s="367">
        <v>238.4666666666667</v>
      </c>
      <c r="E485" s="367">
        <v>231.03333333333339</v>
      </c>
      <c r="F485" s="367">
        <v>226.8666666666667</v>
      </c>
      <c r="G485" s="367">
        <v>219.43333333333339</v>
      </c>
      <c r="H485" s="367">
        <v>242.63333333333338</v>
      </c>
      <c r="I485" s="367">
        <v>250.06666666666666</v>
      </c>
      <c r="J485" s="367">
        <v>254.23333333333338</v>
      </c>
      <c r="K485" s="365">
        <v>245.9</v>
      </c>
      <c r="L485" s="365">
        <v>234.3</v>
      </c>
      <c r="M485" s="365">
        <v>5.1072600000000001</v>
      </c>
    </row>
    <row r="486" spans="1:13">
      <c r="A486" s="352">
        <v>476</v>
      </c>
      <c r="B486" s="365" t="s">
        <v>568</v>
      </c>
      <c r="C486" s="365">
        <v>1714</v>
      </c>
      <c r="D486" s="367">
        <v>1723.4666666666665</v>
      </c>
      <c r="E486" s="367">
        <v>1700.583333333333</v>
      </c>
      <c r="F486" s="367">
        <v>1687.1666666666665</v>
      </c>
      <c r="G486" s="367">
        <v>1664.2833333333331</v>
      </c>
      <c r="H486" s="367">
        <v>1736.883333333333</v>
      </c>
      <c r="I486" s="367">
        <v>1759.7666666666667</v>
      </c>
      <c r="J486" s="367">
        <v>1773.1833333333329</v>
      </c>
      <c r="K486" s="365">
        <v>1746.35</v>
      </c>
      <c r="L486" s="365">
        <v>1710.05</v>
      </c>
      <c r="M486" s="365">
        <v>0.12064999999999999</v>
      </c>
    </row>
    <row r="487" spans="1:13">
      <c r="A487" s="352">
        <v>477</v>
      </c>
      <c r="B487" s="365" t="s">
        <v>569</v>
      </c>
      <c r="C487" s="365">
        <v>434.85</v>
      </c>
      <c r="D487" s="367">
        <v>439.31666666666666</v>
      </c>
      <c r="E487" s="367">
        <v>425.58333333333331</v>
      </c>
      <c r="F487" s="367">
        <v>416.31666666666666</v>
      </c>
      <c r="G487" s="367">
        <v>402.58333333333331</v>
      </c>
      <c r="H487" s="367">
        <v>448.58333333333331</v>
      </c>
      <c r="I487" s="367">
        <v>462.31666666666666</v>
      </c>
      <c r="J487" s="367">
        <v>471.58333333333331</v>
      </c>
      <c r="K487" s="365">
        <v>453.05</v>
      </c>
      <c r="L487" s="365">
        <v>430.05</v>
      </c>
      <c r="M487" s="365">
        <v>5.5316799999999997</v>
      </c>
    </row>
    <row r="488" spans="1:13">
      <c r="A488" s="352">
        <v>478</v>
      </c>
      <c r="B488" s="365" t="s">
        <v>570</v>
      </c>
      <c r="C488" s="365">
        <v>262.60000000000002</v>
      </c>
      <c r="D488" s="367">
        <v>264.23333333333335</v>
      </c>
      <c r="E488" s="367">
        <v>259.36666666666667</v>
      </c>
      <c r="F488" s="367">
        <v>256.13333333333333</v>
      </c>
      <c r="G488" s="367">
        <v>251.26666666666665</v>
      </c>
      <c r="H488" s="367">
        <v>267.4666666666667</v>
      </c>
      <c r="I488" s="367">
        <v>272.33333333333337</v>
      </c>
      <c r="J488" s="367">
        <v>275.56666666666672</v>
      </c>
      <c r="K488" s="365">
        <v>269.10000000000002</v>
      </c>
      <c r="L488" s="365">
        <v>261</v>
      </c>
      <c r="M488" s="365">
        <v>0.32693</v>
      </c>
    </row>
    <row r="489" spans="1:13">
      <c r="A489" s="352">
        <v>479</v>
      </c>
      <c r="B489" s="365" t="s">
        <v>571</v>
      </c>
      <c r="C489" s="365">
        <v>4186.55</v>
      </c>
      <c r="D489" s="367">
        <v>4200.1833333333334</v>
      </c>
      <c r="E489" s="367">
        <v>4098.8666666666668</v>
      </c>
      <c r="F489" s="367">
        <v>4011.1833333333334</v>
      </c>
      <c r="G489" s="367">
        <v>3909.8666666666668</v>
      </c>
      <c r="H489" s="367">
        <v>4287.8666666666668</v>
      </c>
      <c r="I489" s="367">
        <v>4389.1833333333343</v>
      </c>
      <c r="J489" s="367">
        <v>4476.8666666666668</v>
      </c>
      <c r="K489" s="365">
        <v>4301.5</v>
      </c>
      <c r="L489" s="365">
        <v>4112.5</v>
      </c>
      <c r="M489" s="365">
        <v>7.689E-2</v>
      </c>
    </row>
    <row r="490" spans="1:13">
      <c r="A490" s="352">
        <v>480</v>
      </c>
      <c r="B490" s="365" t="s">
        <v>572</v>
      </c>
      <c r="C490" s="365">
        <v>175.55</v>
      </c>
      <c r="D490" s="367">
        <v>176.61666666666667</v>
      </c>
      <c r="E490" s="367">
        <v>173.98333333333335</v>
      </c>
      <c r="F490" s="367">
        <v>172.41666666666669</v>
      </c>
      <c r="G490" s="367">
        <v>169.78333333333336</v>
      </c>
      <c r="H490" s="367">
        <v>178.18333333333334</v>
      </c>
      <c r="I490" s="367">
        <v>180.81666666666666</v>
      </c>
      <c r="J490" s="367">
        <v>182.38333333333333</v>
      </c>
      <c r="K490" s="365">
        <v>179.25</v>
      </c>
      <c r="L490" s="365">
        <v>175.05</v>
      </c>
      <c r="M490" s="365">
        <v>0.98850000000000005</v>
      </c>
    </row>
    <row r="491" spans="1:13">
      <c r="A491" s="352">
        <v>481</v>
      </c>
      <c r="B491" s="365" t="s">
        <v>573</v>
      </c>
      <c r="C491" s="365">
        <v>815.7</v>
      </c>
      <c r="D491" s="367">
        <v>818.83333333333337</v>
      </c>
      <c r="E491" s="367">
        <v>802.16666666666674</v>
      </c>
      <c r="F491" s="367">
        <v>788.63333333333333</v>
      </c>
      <c r="G491" s="367">
        <v>771.9666666666667</v>
      </c>
      <c r="H491" s="367">
        <v>832.36666666666679</v>
      </c>
      <c r="I491" s="367">
        <v>849.03333333333353</v>
      </c>
      <c r="J491" s="367">
        <v>862.56666666666683</v>
      </c>
      <c r="K491" s="365">
        <v>835.5</v>
      </c>
      <c r="L491" s="365">
        <v>805.3</v>
      </c>
      <c r="M491" s="365">
        <v>6.148E-2</v>
      </c>
    </row>
    <row r="492" spans="1:13">
      <c r="A492" s="352">
        <v>482</v>
      </c>
      <c r="B492" s="365" t="s">
        <v>574</v>
      </c>
      <c r="C492" s="365">
        <v>39.75</v>
      </c>
      <c r="D492" s="367">
        <v>40.06666666666667</v>
      </c>
      <c r="E492" s="367">
        <v>39.183333333333337</v>
      </c>
      <c r="F492" s="367">
        <v>38.616666666666667</v>
      </c>
      <c r="G492" s="367">
        <v>37.733333333333334</v>
      </c>
      <c r="H492" s="367">
        <v>40.63333333333334</v>
      </c>
      <c r="I492" s="367">
        <v>41.51666666666668</v>
      </c>
      <c r="J492" s="367">
        <v>42.083333333333343</v>
      </c>
      <c r="K492" s="365">
        <v>40.950000000000003</v>
      </c>
      <c r="L492" s="365">
        <v>39.5</v>
      </c>
      <c r="M492" s="365">
        <v>32.30303</v>
      </c>
    </row>
    <row r="493" spans="1:13">
      <c r="A493" s="352">
        <v>483</v>
      </c>
      <c r="B493" s="365" t="s">
        <v>575</v>
      </c>
      <c r="C493" s="365">
        <v>881.1</v>
      </c>
      <c r="D493" s="367">
        <v>881.5333333333333</v>
      </c>
      <c r="E493" s="367">
        <v>855.06666666666661</v>
      </c>
      <c r="F493" s="367">
        <v>829.0333333333333</v>
      </c>
      <c r="G493" s="367">
        <v>802.56666666666661</v>
      </c>
      <c r="H493" s="367">
        <v>907.56666666666661</v>
      </c>
      <c r="I493" s="367">
        <v>934.0333333333333</v>
      </c>
      <c r="J493" s="367">
        <v>960.06666666666661</v>
      </c>
      <c r="K493" s="365">
        <v>908</v>
      </c>
      <c r="L493" s="365">
        <v>855.5</v>
      </c>
      <c r="M493" s="365">
        <v>0.79839000000000004</v>
      </c>
    </row>
    <row r="494" spans="1:13">
      <c r="A494" s="352">
        <v>484</v>
      </c>
      <c r="B494" s="365" t="s">
        <v>290</v>
      </c>
      <c r="C494" s="365">
        <v>479.55</v>
      </c>
      <c r="D494" s="367">
        <v>475.48333333333335</v>
      </c>
      <c r="E494" s="367">
        <v>466.06666666666672</v>
      </c>
      <c r="F494" s="367">
        <v>452.58333333333337</v>
      </c>
      <c r="G494" s="367">
        <v>443.16666666666674</v>
      </c>
      <c r="H494" s="367">
        <v>488.9666666666667</v>
      </c>
      <c r="I494" s="367">
        <v>498.38333333333333</v>
      </c>
      <c r="J494" s="367">
        <v>511.86666666666667</v>
      </c>
      <c r="K494" s="365">
        <v>484.9</v>
      </c>
      <c r="L494" s="365">
        <v>462</v>
      </c>
      <c r="M494" s="365">
        <v>0.17560000000000001</v>
      </c>
    </row>
    <row r="495" spans="1:13">
      <c r="A495" s="352">
        <v>485</v>
      </c>
      <c r="B495" s="365" t="s">
        <v>576</v>
      </c>
      <c r="C495" s="365">
        <v>741.55</v>
      </c>
      <c r="D495" s="367">
        <v>747.93333333333339</v>
      </c>
      <c r="E495" s="367">
        <v>728.86666666666679</v>
      </c>
      <c r="F495" s="367">
        <v>716.18333333333339</v>
      </c>
      <c r="G495" s="367">
        <v>697.11666666666679</v>
      </c>
      <c r="H495" s="367">
        <v>760.61666666666679</v>
      </c>
      <c r="I495" s="367">
        <v>779.68333333333339</v>
      </c>
      <c r="J495" s="367">
        <v>792.36666666666679</v>
      </c>
      <c r="K495" s="365">
        <v>767</v>
      </c>
      <c r="L495" s="365">
        <v>735.25</v>
      </c>
      <c r="M495" s="365">
        <v>5.0927100000000003</v>
      </c>
    </row>
    <row r="496" spans="1:13">
      <c r="A496" s="352">
        <v>486</v>
      </c>
      <c r="B496" s="365" t="s">
        <v>200</v>
      </c>
      <c r="C496" s="365">
        <v>155.5</v>
      </c>
      <c r="D496" s="367">
        <v>157.43333333333334</v>
      </c>
      <c r="E496" s="367">
        <v>153.06666666666666</v>
      </c>
      <c r="F496" s="367">
        <v>150.63333333333333</v>
      </c>
      <c r="G496" s="367">
        <v>146.26666666666665</v>
      </c>
      <c r="H496" s="367">
        <v>159.86666666666667</v>
      </c>
      <c r="I496" s="367">
        <v>164.23333333333335</v>
      </c>
      <c r="J496" s="367">
        <v>166.66666666666669</v>
      </c>
      <c r="K496" s="365">
        <v>161.80000000000001</v>
      </c>
      <c r="L496" s="365">
        <v>155</v>
      </c>
      <c r="M496" s="365">
        <v>145.02610999999999</v>
      </c>
    </row>
    <row r="497" spans="1:13">
      <c r="A497" s="352">
        <v>487</v>
      </c>
      <c r="B497" s="365" t="s">
        <v>577</v>
      </c>
      <c r="C497" s="365">
        <v>1884.45</v>
      </c>
      <c r="D497" s="367">
        <v>1899.8666666666668</v>
      </c>
      <c r="E497" s="367">
        <v>1856.8833333333337</v>
      </c>
      <c r="F497" s="367">
        <v>1829.3166666666668</v>
      </c>
      <c r="G497" s="367">
        <v>1786.3333333333337</v>
      </c>
      <c r="H497" s="367">
        <v>1927.4333333333336</v>
      </c>
      <c r="I497" s="367">
        <v>1970.4166666666667</v>
      </c>
      <c r="J497" s="367">
        <v>1997.9833333333336</v>
      </c>
      <c r="K497" s="365">
        <v>1942.85</v>
      </c>
      <c r="L497" s="365">
        <v>1872.3</v>
      </c>
      <c r="M497" s="365">
        <v>4.8044799999999999</v>
      </c>
    </row>
    <row r="498" spans="1:13">
      <c r="A498" s="352">
        <v>488</v>
      </c>
      <c r="B498" s="328" t="s">
        <v>578</v>
      </c>
      <c r="C498" s="365">
        <v>2064</v>
      </c>
      <c r="D498" s="367">
        <v>2070.8333333333335</v>
      </c>
      <c r="E498" s="367">
        <v>2053.166666666667</v>
      </c>
      <c r="F498" s="367">
        <v>2042.3333333333335</v>
      </c>
      <c r="G498" s="367">
        <v>2024.666666666667</v>
      </c>
      <c r="H498" s="367">
        <v>2081.666666666667</v>
      </c>
      <c r="I498" s="367">
        <v>2099.3333333333339</v>
      </c>
      <c r="J498" s="367">
        <v>2110.166666666667</v>
      </c>
      <c r="K498" s="365">
        <v>2088.5</v>
      </c>
      <c r="L498" s="365">
        <v>2060</v>
      </c>
      <c r="M498" s="365">
        <v>0.17448</v>
      </c>
    </row>
    <row r="499" spans="1:13">
      <c r="A499" s="352">
        <v>489</v>
      </c>
      <c r="B499" s="328" t="s">
        <v>121</v>
      </c>
      <c r="C499" s="365">
        <v>3.75</v>
      </c>
      <c r="D499" s="367">
        <v>3.8333333333333335</v>
      </c>
      <c r="E499" s="367">
        <v>3.6166666666666671</v>
      </c>
      <c r="F499" s="367">
        <v>3.4833333333333338</v>
      </c>
      <c r="G499" s="367">
        <v>3.2666666666666675</v>
      </c>
      <c r="H499" s="367">
        <v>3.9666666666666668</v>
      </c>
      <c r="I499" s="367">
        <v>4.1833333333333327</v>
      </c>
      <c r="J499" s="367">
        <v>4.3166666666666664</v>
      </c>
      <c r="K499" s="365">
        <v>4.05</v>
      </c>
      <c r="L499" s="365">
        <v>3.7</v>
      </c>
      <c r="M499" s="365">
        <v>2298.8577100000002</v>
      </c>
    </row>
    <row r="500" spans="1:13">
      <c r="A500" s="352">
        <v>490</v>
      </c>
      <c r="B500" s="328" t="s">
        <v>201</v>
      </c>
      <c r="C500" s="365">
        <v>693.65</v>
      </c>
      <c r="D500" s="367">
        <v>686.86666666666667</v>
      </c>
      <c r="E500" s="367">
        <v>672.2833333333333</v>
      </c>
      <c r="F500" s="367">
        <v>650.91666666666663</v>
      </c>
      <c r="G500" s="367">
        <v>636.33333333333326</v>
      </c>
      <c r="H500" s="367">
        <v>708.23333333333335</v>
      </c>
      <c r="I500" s="367">
        <v>722.81666666666661</v>
      </c>
      <c r="J500" s="367">
        <v>744.18333333333339</v>
      </c>
      <c r="K500" s="365">
        <v>701.45</v>
      </c>
      <c r="L500" s="365">
        <v>665.5</v>
      </c>
      <c r="M500" s="365">
        <v>29.98481</v>
      </c>
    </row>
    <row r="501" spans="1:13">
      <c r="A501" s="352">
        <v>491</v>
      </c>
      <c r="B501" s="328" t="s">
        <v>579</v>
      </c>
      <c r="C501" s="365">
        <v>6171.1</v>
      </c>
      <c r="D501" s="367">
        <v>6173.3999999999987</v>
      </c>
      <c r="E501" s="367">
        <v>6149.8499999999976</v>
      </c>
      <c r="F501" s="367">
        <v>6128.5999999999985</v>
      </c>
      <c r="G501" s="367">
        <v>6105.0499999999975</v>
      </c>
      <c r="H501" s="367">
        <v>6194.6499999999978</v>
      </c>
      <c r="I501" s="367">
        <v>6218.1999999999989</v>
      </c>
      <c r="J501" s="367">
        <v>6239.449999999998</v>
      </c>
      <c r="K501" s="365">
        <v>6196.95</v>
      </c>
      <c r="L501" s="365">
        <v>6152.15</v>
      </c>
      <c r="M501" s="365">
        <v>8.9899999999999997E-3</v>
      </c>
    </row>
    <row r="502" spans="1:13">
      <c r="A502" s="352">
        <v>492</v>
      </c>
      <c r="B502" s="328" t="s">
        <v>580</v>
      </c>
      <c r="C502" s="365">
        <v>137.55000000000001</v>
      </c>
      <c r="D502" s="367">
        <v>139.15</v>
      </c>
      <c r="E502" s="367">
        <v>135.4</v>
      </c>
      <c r="F502" s="367">
        <v>133.25</v>
      </c>
      <c r="G502" s="367">
        <v>129.5</v>
      </c>
      <c r="H502" s="367">
        <v>141.30000000000001</v>
      </c>
      <c r="I502" s="367">
        <v>145.05000000000001</v>
      </c>
      <c r="J502" s="367">
        <v>147.20000000000002</v>
      </c>
      <c r="K502" s="365">
        <v>142.9</v>
      </c>
      <c r="L502" s="365">
        <v>137</v>
      </c>
      <c r="M502" s="365">
        <v>8.3754100000000005</v>
      </c>
    </row>
    <row r="503" spans="1:13">
      <c r="A503" s="352">
        <v>493</v>
      </c>
      <c r="B503" s="328" t="s">
        <v>581</v>
      </c>
      <c r="C503" s="365">
        <v>57</v>
      </c>
      <c r="D503" s="367">
        <v>57.183333333333337</v>
      </c>
      <c r="E503" s="367">
        <v>56.366666666666674</v>
      </c>
      <c r="F503" s="367">
        <v>55.733333333333334</v>
      </c>
      <c r="G503" s="367">
        <v>54.916666666666671</v>
      </c>
      <c r="H503" s="367">
        <v>57.816666666666677</v>
      </c>
      <c r="I503" s="367">
        <v>58.63333333333334</v>
      </c>
      <c r="J503" s="367">
        <v>59.26666666666668</v>
      </c>
      <c r="K503" s="365">
        <v>58</v>
      </c>
      <c r="L503" s="365">
        <v>56.55</v>
      </c>
      <c r="M503" s="365">
        <v>4.5925399999999996</v>
      </c>
    </row>
    <row r="504" spans="1:13">
      <c r="A504" s="352">
        <v>494</v>
      </c>
      <c r="B504" s="328" t="s">
        <v>582</v>
      </c>
      <c r="C504" s="365">
        <v>2199.4499999999998</v>
      </c>
      <c r="D504" s="367">
        <v>2194.7666666666664</v>
      </c>
      <c r="E504" s="367">
        <v>2167.5333333333328</v>
      </c>
      <c r="F504" s="365">
        <v>2135.6166666666663</v>
      </c>
      <c r="G504" s="367">
        <v>2108.3833333333328</v>
      </c>
      <c r="H504" s="367">
        <v>2226.6833333333329</v>
      </c>
      <c r="I504" s="365">
        <v>2253.9166666666665</v>
      </c>
      <c r="J504" s="367">
        <v>2285.833333333333</v>
      </c>
      <c r="K504" s="367">
        <v>2222</v>
      </c>
      <c r="L504" s="365">
        <v>2162.85</v>
      </c>
      <c r="M504" s="367">
        <v>0.78925999999999996</v>
      </c>
    </row>
    <row r="505" spans="1:13">
      <c r="A505" s="352">
        <v>495</v>
      </c>
      <c r="B505" s="328" t="s">
        <v>202</v>
      </c>
      <c r="C505" s="365">
        <v>256.39999999999998</v>
      </c>
      <c r="D505" s="367">
        <v>257.65000000000003</v>
      </c>
      <c r="E505" s="367">
        <v>254.50000000000006</v>
      </c>
      <c r="F505" s="365">
        <v>252.60000000000002</v>
      </c>
      <c r="G505" s="367">
        <v>249.45000000000005</v>
      </c>
      <c r="H505" s="367">
        <v>259.55000000000007</v>
      </c>
      <c r="I505" s="365">
        <v>262.70000000000005</v>
      </c>
      <c r="J505" s="367">
        <v>264.60000000000008</v>
      </c>
      <c r="K505" s="367">
        <v>260.8</v>
      </c>
      <c r="L505" s="365">
        <v>255.75</v>
      </c>
      <c r="M505" s="367">
        <v>15.398540000000001</v>
      </c>
    </row>
    <row r="506" spans="1:13">
      <c r="A506" s="352">
        <v>496</v>
      </c>
      <c r="B506" s="328" t="s">
        <v>583</v>
      </c>
      <c r="C506" s="328">
        <v>286.75</v>
      </c>
      <c r="D506" s="377">
        <v>287.93333333333334</v>
      </c>
      <c r="E506" s="377">
        <v>282.11666666666667</v>
      </c>
      <c r="F506" s="377">
        <v>277.48333333333335</v>
      </c>
      <c r="G506" s="377">
        <v>271.66666666666669</v>
      </c>
      <c r="H506" s="377">
        <v>292.56666666666666</v>
      </c>
      <c r="I506" s="377">
        <v>298.38333333333338</v>
      </c>
      <c r="J506" s="377">
        <v>303.01666666666665</v>
      </c>
      <c r="K506" s="377">
        <v>293.75</v>
      </c>
      <c r="L506" s="377">
        <v>283.3</v>
      </c>
      <c r="M506" s="377">
        <v>8.2415000000000003</v>
      </c>
    </row>
    <row r="507" spans="1:13">
      <c r="A507" s="352">
        <v>497</v>
      </c>
      <c r="B507" s="328" t="s">
        <v>203</v>
      </c>
      <c r="C507" s="328">
        <v>68.95</v>
      </c>
      <c r="D507" s="377">
        <v>68.516666666666666</v>
      </c>
      <c r="E507" s="377">
        <v>64.733333333333334</v>
      </c>
      <c r="F507" s="377">
        <v>60.516666666666666</v>
      </c>
      <c r="G507" s="377">
        <v>56.733333333333334</v>
      </c>
      <c r="H507" s="377">
        <v>72.733333333333334</v>
      </c>
      <c r="I507" s="377">
        <v>76.516666666666666</v>
      </c>
      <c r="J507" s="377">
        <v>80.733333333333334</v>
      </c>
      <c r="K507" s="377">
        <v>72.3</v>
      </c>
      <c r="L507" s="377">
        <v>64.3</v>
      </c>
      <c r="M507" s="377">
        <v>4131.0698000000002</v>
      </c>
    </row>
    <row r="508" spans="1:13">
      <c r="A508" s="352">
        <v>498</v>
      </c>
      <c r="B508" s="328" t="s">
        <v>204</v>
      </c>
      <c r="C508" s="377">
        <v>287.5</v>
      </c>
      <c r="D508" s="377">
        <v>289</v>
      </c>
      <c r="E508" s="377">
        <v>283</v>
      </c>
      <c r="F508" s="377">
        <v>278.5</v>
      </c>
      <c r="G508" s="377">
        <v>272.5</v>
      </c>
      <c r="H508" s="377">
        <v>293.5</v>
      </c>
      <c r="I508" s="377">
        <v>299.5</v>
      </c>
      <c r="J508" s="377">
        <v>304</v>
      </c>
      <c r="K508" s="377">
        <v>295</v>
      </c>
      <c r="L508" s="377">
        <v>284.5</v>
      </c>
      <c r="M508" s="328">
        <v>107.77211</v>
      </c>
    </row>
    <row r="509" spans="1:13">
      <c r="A509" s="352">
        <v>499</v>
      </c>
      <c r="B509" s="328" t="s">
        <v>584</v>
      </c>
      <c r="C509" s="377">
        <v>189.15</v>
      </c>
      <c r="D509" s="377">
        <v>190.11666666666665</v>
      </c>
      <c r="E509" s="377">
        <v>187.23333333333329</v>
      </c>
      <c r="F509" s="377">
        <v>185.31666666666663</v>
      </c>
      <c r="G509" s="377">
        <v>182.43333333333328</v>
      </c>
      <c r="H509" s="377">
        <v>192.0333333333333</v>
      </c>
      <c r="I509" s="377">
        <v>194.91666666666669</v>
      </c>
      <c r="J509" s="377">
        <v>196.83333333333331</v>
      </c>
      <c r="K509" s="377">
        <v>193</v>
      </c>
      <c r="L509" s="377">
        <v>188.2</v>
      </c>
      <c r="M509" s="328">
        <v>0.29054000000000002</v>
      </c>
    </row>
    <row r="510" spans="1:13">
      <c r="A510" s="352">
        <v>500</v>
      </c>
      <c r="B510" s="328" t="s">
        <v>585</v>
      </c>
      <c r="C510" s="377">
        <v>1620.7</v>
      </c>
      <c r="D510" s="377">
        <v>1629.9833333333336</v>
      </c>
      <c r="E510" s="377">
        <v>1600.8166666666671</v>
      </c>
      <c r="F510" s="377">
        <v>1580.9333333333334</v>
      </c>
      <c r="G510" s="377">
        <v>1551.7666666666669</v>
      </c>
      <c r="H510" s="377">
        <v>1649.8666666666672</v>
      </c>
      <c r="I510" s="377">
        <v>1679.0333333333338</v>
      </c>
      <c r="J510" s="377">
        <v>1698.9166666666674</v>
      </c>
      <c r="K510" s="377">
        <v>1659.15</v>
      </c>
      <c r="L510" s="377">
        <v>1610.1</v>
      </c>
      <c r="M510" s="328">
        <v>9.6540000000000001E-2</v>
      </c>
    </row>
    <row r="511" spans="1:13">
      <c r="A511" s="378"/>
      <c r="B511" s="16"/>
      <c r="C511" s="379"/>
      <c r="D511" s="379"/>
      <c r="E511" s="379"/>
      <c r="F511" s="379"/>
      <c r="G511" s="379"/>
      <c r="H511" s="379"/>
      <c r="I511" s="379"/>
    </row>
    <row r="512" spans="1:13">
      <c r="A512" s="378"/>
      <c r="B512" s="16"/>
      <c r="C512" s="379"/>
      <c r="D512" s="379"/>
      <c r="E512" s="379"/>
      <c r="F512" s="379"/>
      <c r="G512" s="379"/>
      <c r="H512" s="379"/>
      <c r="I512" s="379"/>
    </row>
    <row r="513" spans="1:9">
      <c r="A513" s="380"/>
      <c r="B513" s="16"/>
      <c r="C513" s="379"/>
      <c r="D513" s="379"/>
      <c r="E513" s="379"/>
      <c r="F513" s="379"/>
      <c r="G513" s="379"/>
      <c r="H513" s="379"/>
      <c r="I513" s="379"/>
    </row>
    <row r="514" spans="1:9">
      <c r="A514" s="380"/>
      <c r="B514" s="16"/>
      <c r="C514" s="379"/>
      <c r="D514" s="379"/>
      <c r="E514" s="379"/>
      <c r="F514" s="379"/>
      <c r="G514" s="379"/>
      <c r="H514" s="379"/>
      <c r="I514" s="379"/>
    </row>
    <row r="515" spans="1:9">
      <c r="A515" s="380"/>
      <c r="B515" s="16"/>
      <c r="C515" s="379"/>
      <c r="D515" s="379"/>
      <c r="E515" s="379"/>
      <c r="F515" s="379"/>
      <c r="G515" s="379"/>
      <c r="H515" s="379"/>
      <c r="I515" s="379"/>
    </row>
    <row r="516" spans="1:9">
      <c r="A516" s="5"/>
      <c r="B516" s="16"/>
      <c r="C516" s="379"/>
      <c r="D516" s="379"/>
      <c r="E516" s="379"/>
      <c r="F516" s="379"/>
      <c r="G516" s="379"/>
      <c r="H516" s="379"/>
      <c r="I516" s="379"/>
    </row>
    <row r="517" spans="1:9">
      <c r="A517" s="5"/>
      <c r="B517" s="16"/>
      <c r="C517" s="379"/>
      <c r="D517" s="379"/>
      <c r="E517" s="379"/>
      <c r="F517" s="379"/>
      <c r="G517" s="379"/>
      <c r="H517" s="379"/>
      <c r="I517" s="379"/>
    </row>
    <row r="518" spans="1:9">
      <c r="A518" s="5"/>
      <c r="B518" s="16"/>
      <c r="C518" s="379"/>
      <c r="D518" s="379"/>
      <c r="E518" s="379"/>
      <c r="F518" s="379"/>
      <c r="G518" s="379"/>
      <c r="H518" s="379"/>
      <c r="I518" s="379"/>
    </row>
    <row r="519" spans="1:9">
      <c r="A519" s="5"/>
      <c r="B519" s="16"/>
      <c r="C519" s="379"/>
      <c r="D519" s="379"/>
      <c r="E519" s="379"/>
      <c r="F519" s="379"/>
      <c r="G519" s="379"/>
      <c r="H519" s="379"/>
      <c r="I519" s="379"/>
    </row>
    <row r="520" spans="1:9">
      <c r="B520" s="16"/>
      <c r="C520" s="381"/>
      <c r="D520" s="381"/>
      <c r="E520" s="381"/>
      <c r="F520" s="381"/>
      <c r="G520" s="381"/>
      <c r="H520" s="381"/>
      <c r="I520" s="381"/>
    </row>
    <row r="521" spans="1:9">
      <c r="A521" s="382"/>
      <c r="B521" s="16"/>
      <c r="C521" s="379"/>
      <c r="D521" s="379"/>
      <c r="E521" s="379"/>
      <c r="F521" s="379"/>
      <c r="G521" s="379"/>
      <c r="H521" s="379"/>
      <c r="I521" s="379"/>
    </row>
    <row r="522" spans="1:9">
      <c r="A522" s="359"/>
      <c r="B522" s="16"/>
      <c r="C522" s="379"/>
      <c r="D522" s="379"/>
      <c r="E522" s="379"/>
      <c r="F522" s="379"/>
      <c r="G522" s="379"/>
      <c r="H522" s="379"/>
      <c r="I522" s="379"/>
    </row>
    <row r="523" spans="1:9">
      <c r="A523" s="382"/>
      <c r="B523" s="16"/>
      <c r="C523" s="379"/>
      <c r="D523" s="379"/>
      <c r="E523" s="379"/>
      <c r="F523" s="379"/>
      <c r="G523" s="379"/>
      <c r="H523" s="379"/>
      <c r="I523" s="379"/>
    </row>
    <row r="524" spans="1:9">
      <c r="A524" s="382"/>
      <c r="B524" s="16"/>
      <c r="C524" s="379"/>
      <c r="D524" s="379"/>
      <c r="E524" s="379"/>
      <c r="F524" s="379"/>
      <c r="G524" s="379"/>
      <c r="H524" s="379"/>
      <c r="I524" s="379"/>
    </row>
    <row r="525" spans="1:9">
      <c r="A525" s="383" t="s">
        <v>293</v>
      </c>
      <c r="B525" s="16"/>
      <c r="C525" s="379"/>
      <c r="D525" s="379"/>
      <c r="E525" s="379"/>
      <c r="F525" s="379"/>
      <c r="G525" s="379"/>
      <c r="H525" s="379"/>
      <c r="I525" s="379"/>
    </row>
    <row r="526" spans="1:9">
      <c r="A526" s="384" t="s">
        <v>205</v>
      </c>
      <c r="B526" s="16"/>
      <c r="C526" s="379"/>
      <c r="D526" s="379"/>
      <c r="E526" s="379"/>
      <c r="F526" s="379"/>
      <c r="G526" s="379"/>
      <c r="H526" s="379"/>
      <c r="I526" s="379"/>
    </row>
    <row r="527" spans="1:9">
      <c r="A527" s="384" t="s">
        <v>206</v>
      </c>
      <c r="B527" s="16"/>
      <c r="C527" s="379"/>
      <c r="D527" s="379"/>
      <c r="E527" s="379"/>
      <c r="F527" s="379"/>
      <c r="G527" s="379"/>
      <c r="H527" s="379"/>
      <c r="I527" s="379"/>
    </row>
    <row r="528" spans="1:9">
      <c r="A528" s="384" t="s">
        <v>207</v>
      </c>
      <c r="B528" s="16"/>
      <c r="C528" s="379"/>
      <c r="D528" s="379"/>
      <c r="E528" s="379"/>
      <c r="F528" s="379"/>
      <c r="G528" s="379"/>
      <c r="H528" s="379"/>
      <c r="I528" s="379"/>
    </row>
    <row r="529" spans="1:9">
      <c r="A529" s="384" t="s">
        <v>208</v>
      </c>
      <c r="B529" s="16"/>
      <c r="C529" s="379"/>
      <c r="D529" s="379"/>
      <c r="E529" s="379"/>
      <c r="F529" s="379"/>
      <c r="G529" s="379"/>
      <c r="H529" s="379"/>
      <c r="I529" s="379"/>
    </row>
    <row r="530" spans="1:9">
      <c r="A530" s="384" t="s">
        <v>209</v>
      </c>
      <c r="B530" s="16"/>
      <c r="C530" s="379"/>
      <c r="D530" s="379"/>
      <c r="E530" s="379"/>
      <c r="F530" s="379"/>
      <c r="G530" s="379"/>
      <c r="H530" s="379"/>
      <c r="I530" s="379"/>
    </row>
    <row r="531" spans="1:9">
      <c r="A531" s="385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9" t="s">
        <v>210</v>
      </c>
    </row>
    <row r="537" spans="1:9">
      <c r="A537" s="382" t="s">
        <v>211</v>
      </c>
    </row>
    <row r="538" spans="1:9">
      <c r="A538" s="382" t="s">
        <v>212</v>
      </c>
    </row>
    <row r="539" spans="1:9">
      <c r="A539" s="382" t="s">
        <v>213</v>
      </c>
    </row>
    <row r="540" spans="1:9">
      <c r="A540" s="386" t="s">
        <v>214</v>
      </c>
    </row>
    <row r="541" spans="1:9">
      <c r="A541" s="386" t="s">
        <v>215</v>
      </c>
    </row>
    <row r="542" spans="1:9">
      <c r="A542" s="386" t="s">
        <v>216</v>
      </c>
    </row>
    <row r="543" spans="1:9">
      <c r="A543" s="386" t="s">
        <v>217</v>
      </c>
    </row>
    <row r="544" spans="1:9">
      <c r="A544" s="386" t="s">
        <v>218</v>
      </c>
    </row>
    <row r="545" spans="1:1">
      <c r="A545" s="386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327" customWidth="1"/>
    <col min="2" max="2" width="14.28515625" style="187" customWidth="1"/>
    <col min="3" max="3" width="28.140625" style="328" customWidth="1"/>
    <col min="4" max="4" width="55.85546875" style="328" customWidth="1"/>
    <col min="5" max="5" width="12.42578125" style="187" customWidth="1"/>
    <col min="6" max="6" width="11.5703125" style="187" customWidth="1"/>
    <col min="7" max="7" width="9.5703125" style="187" customWidth="1"/>
    <col min="8" max="8" width="10.28515625" style="329" customWidth="1"/>
    <col min="9" max="16384" width="9.140625" style="328"/>
  </cols>
  <sheetData>
    <row r="1" spans="1:35" s="326" customFormat="1" ht="12">
      <c r="A1" s="330" t="s">
        <v>295</v>
      </c>
      <c r="B1" s="331"/>
      <c r="C1" s="332"/>
      <c r="D1" s="333"/>
      <c r="E1" s="334"/>
      <c r="F1" s="334"/>
      <c r="G1" s="334"/>
    </row>
    <row r="2" spans="1:35" s="326" customFormat="1" ht="12.75" customHeight="1">
      <c r="A2" s="335"/>
      <c r="B2" s="336"/>
      <c r="C2" s="337"/>
      <c r="D2" s="338"/>
      <c r="E2" s="339"/>
      <c r="F2" s="339"/>
      <c r="G2" s="339"/>
    </row>
    <row r="3" spans="1:35" s="326" customFormat="1" ht="12.75" customHeight="1">
      <c r="A3" s="335"/>
      <c r="B3" s="336"/>
      <c r="C3" s="337"/>
      <c r="D3" s="338"/>
      <c r="E3" s="339"/>
      <c r="F3" s="339"/>
      <c r="G3" s="339"/>
    </row>
    <row r="4" spans="1:35" s="326" customFormat="1" ht="12.75" customHeight="1">
      <c r="A4" s="335"/>
      <c r="B4" s="336"/>
      <c r="C4" s="337"/>
      <c r="D4" s="338"/>
      <c r="E4" s="339"/>
      <c r="F4" s="339"/>
      <c r="G4" s="339"/>
    </row>
    <row r="5" spans="1:35" s="326" customFormat="1" ht="6" customHeight="1">
      <c r="A5" s="616"/>
      <c r="B5" s="616"/>
      <c r="C5" s="617"/>
      <c r="D5" s="617"/>
      <c r="E5" s="334"/>
      <c r="F5" s="334"/>
      <c r="G5" s="334"/>
    </row>
    <row r="6" spans="1:35" s="326" customFormat="1" ht="26.25" customHeight="1">
      <c r="B6" s="342"/>
      <c r="C6" s="341"/>
      <c r="D6" s="341"/>
      <c r="E6" s="343" t="s">
        <v>294</v>
      </c>
      <c r="F6" s="334"/>
      <c r="G6" s="334"/>
    </row>
    <row r="7" spans="1:35" s="326" customFormat="1" ht="16.5" customHeight="1">
      <c r="A7" s="344" t="s">
        <v>586</v>
      </c>
      <c r="B7" s="618" t="s">
        <v>587</v>
      </c>
      <c r="C7" s="618"/>
      <c r="D7" s="345">
        <f>Main!B10</f>
        <v>43780</v>
      </c>
      <c r="E7" s="346"/>
      <c r="F7" s="334"/>
      <c r="G7" s="347"/>
    </row>
    <row r="8" spans="1:35" s="326" customFormat="1" ht="12.75" customHeight="1">
      <c r="A8" s="330"/>
      <c r="B8" s="334"/>
      <c r="C8" s="332"/>
      <c r="D8" s="333"/>
      <c r="E8" s="346"/>
      <c r="F8" s="346"/>
      <c r="G8" s="346"/>
    </row>
    <row r="9" spans="1:35" s="326" customFormat="1" ht="15.75" customHeight="1">
      <c r="A9" s="348" t="s">
        <v>588</v>
      </c>
      <c r="B9" s="349" t="s">
        <v>589</v>
      </c>
      <c r="C9" s="349" t="s">
        <v>590</v>
      </c>
      <c r="D9" s="349" t="s">
        <v>591</v>
      </c>
      <c r="E9" s="349" t="s">
        <v>592</v>
      </c>
      <c r="F9" s="349" t="s">
        <v>593</v>
      </c>
      <c r="G9" s="349" t="s">
        <v>594</v>
      </c>
      <c r="H9" s="349" t="s">
        <v>595</v>
      </c>
    </row>
    <row r="10" spans="1:35">
      <c r="A10" s="350">
        <v>43777</v>
      </c>
      <c r="B10" s="351">
        <v>538812</v>
      </c>
      <c r="C10" s="352" t="s">
        <v>3786</v>
      </c>
      <c r="D10" s="352" t="s">
        <v>3787</v>
      </c>
      <c r="E10" s="352" t="s">
        <v>596</v>
      </c>
      <c r="F10" s="353">
        <v>200000</v>
      </c>
      <c r="G10" s="354">
        <v>17.440000000000001</v>
      </c>
      <c r="H10" s="351" t="s">
        <v>320</v>
      </c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</row>
    <row r="11" spans="1:35">
      <c r="A11" s="350">
        <v>43777</v>
      </c>
      <c r="B11" s="351">
        <v>538812</v>
      </c>
      <c r="C11" s="352" t="s">
        <v>3786</v>
      </c>
      <c r="D11" s="352" t="s">
        <v>3788</v>
      </c>
      <c r="E11" s="352" t="s">
        <v>596</v>
      </c>
      <c r="F11" s="353">
        <v>200000</v>
      </c>
      <c r="G11" s="354">
        <v>16.14</v>
      </c>
      <c r="H11" s="351" t="s">
        <v>320</v>
      </c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</row>
    <row r="12" spans="1:35">
      <c r="A12" s="350">
        <v>43777</v>
      </c>
      <c r="B12" s="351">
        <v>538812</v>
      </c>
      <c r="C12" s="352" t="s">
        <v>3786</v>
      </c>
      <c r="D12" s="352" t="s">
        <v>3788</v>
      </c>
      <c r="E12" s="352" t="s">
        <v>597</v>
      </c>
      <c r="F12" s="353">
        <v>200000</v>
      </c>
      <c r="G12" s="352">
        <v>17.440000000000001</v>
      </c>
      <c r="H12" s="351" t="s">
        <v>320</v>
      </c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</row>
    <row r="13" spans="1:35">
      <c r="A13" s="350">
        <v>43777</v>
      </c>
      <c r="B13" s="351">
        <v>530187</v>
      </c>
      <c r="C13" s="352" t="s">
        <v>3789</v>
      </c>
      <c r="D13" s="352" t="s">
        <v>3790</v>
      </c>
      <c r="E13" s="352" t="s">
        <v>596</v>
      </c>
      <c r="F13" s="353">
        <v>87198</v>
      </c>
      <c r="G13" s="352">
        <v>1.1599999999999999</v>
      </c>
      <c r="H13" s="351" t="s">
        <v>320</v>
      </c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</row>
    <row r="14" spans="1:35">
      <c r="A14" s="350">
        <v>43777</v>
      </c>
      <c r="B14" s="351">
        <v>539251</v>
      </c>
      <c r="C14" s="352" t="s">
        <v>1092</v>
      </c>
      <c r="D14" s="352" t="s">
        <v>3791</v>
      </c>
      <c r="E14" s="352" t="s">
        <v>596</v>
      </c>
      <c r="F14" s="353">
        <v>164279</v>
      </c>
      <c r="G14" s="352">
        <v>19.05</v>
      </c>
      <c r="H14" s="351" t="s">
        <v>320</v>
      </c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</row>
    <row r="15" spans="1:35">
      <c r="A15" s="350">
        <v>43777</v>
      </c>
      <c r="B15" s="351">
        <v>539251</v>
      </c>
      <c r="C15" s="352" t="s">
        <v>1092</v>
      </c>
      <c r="D15" s="352" t="s">
        <v>3792</v>
      </c>
      <c r="E15" s="352" t="s">
        <v>596</v>
      </c>
      <c r="F15" s="353">
        <v>227566</v>
      </c>
      <c r="G15" s="352">
        <v>19.05</v>
      </c>
      <c r="H15" s="351" t="s">
        <v>320</v>
      </c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</row>
    <row r="16" spans="1:35">
      <c r="A16" s="350">
        <v>43777</v>
      </c>
      <c r="B16" s="351">
        <v>539251</v>
      </c>
      <c r="C16" s="352" t="s">
        <v>1092</v>
      </c>
      <c r="D16" s="352" t="s">
        <v>3793</v>
      </c>
      <c r="E16" s="352" t="s">
        <v>597</v>
      </c>
      <c r="F16" s="353">
        <v>421823</v>
      </c>
      <c r="G16" s="352">
        <v>19.05</v>
      </c>
      <c r="H16" s="351" t="s">
        <v>320</v>
      </c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</row>
    <row r="17" spans="1:35">
      <c r="A17" s="350">
        <v>43777</v>
      </c>
      <c r="B17" s="351">
        <v>533144</v>
      </c>
      <c r="C17" s="352" t="s">
        <v>355</v>
      </c>
      <c r="D17" s="352" t="s">
        <v>3794</v>
      </c>
      <c r="E17" s="352" t="s">
        <v>596</v>
      </c>
      <c r="F17" s="353">
        <v>1000000</v>
      </c>
      <c r="G17" s="354">
        <v>1.31</v>
      </c>
      <c r="H17" s="351" t="s">
        <v>320</v>
      </c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</row>
    <row r="18" spans="1:35">
      <c r="A18" s="350">
        <v>43777</v>
      </c>
      <c r="B18" s="351">
        <v>533144</v>
      </c>
      <c r="C18" s="352" t="s">
        <v>355</v>
      </c>
      <c r="D18" s="352" t="s">
        <v>3794</v>
      </c>
      <c r="E18" s="352" t="s">
        <v>597</v>
      </c>
      <c r="F18" s="353">
        <v>1000000</v>
      </c>
      <c r="G18" s="354">
        <v>1.31</v>
      </c>
      <c r="H18" s="351" t="s">
        <v>320</v>
      </c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</row>
    <row r="19" spans="1:35">
      <c r="A19" s="350">
        <v>43777</v>
      </c>
      <c r="B19" s="351">
        <v>533144</v>
      </c>
      <c r="C19" s="352" t="s">
        <v>355</v>
      </c>
      <c r="D19" s="352" t="s">
        <v>3795</v>
      </c>
      <c r="E19" s="352" t="s">
        <v>596</v>
      </c>
      <c r="F19" s="353">
        <v>1601666</v>
      </c>
      <c r="G19" s="354">
        <v>1.32</v>
      </c>
      <c r="H19" s="351" t="s">
        <v>320</v>
      </c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</row>
    <row r="20" spans="1:35">
      <c r="A20" s="350">
        <v>43777</v>
      </c>
      <c r="B20" s="351">
        <v>533144</v>
      </c>
      <c r="C20" s="352" t="s">
        <v>355</v>
      </c>
      <c r="D20" s="352" t="s">
        <v>3795</v>
      </c>
      <c r="E20" s="352" t="s">
        <v>597</v>
      </c>
      <c r="F20" s="353">
        <v>701666</v>
      </c>
      <c r="G20" s="352">
        <v>1.43</v>
      </c>
      <c r="H20" s="351" t="s">
        <v>320</v>
      </c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</row>
    <row r="21" spans="1:35">
      <c r="A21" s="350">
        <v>43777</v>
      </c>
      <c r="B21" s="351">
        <v>533144</v>
      </c>
      <c r="C21" s="352" t="s">
        <v>355</v>
      </c>
      <c r="D21" s="352" t="s">
        <v>3796</v>
      </c>
      <c r="E21" s="352" t="s">
        <v>596</v>
      </c>
      <c r="F21" s="353">
        <v>1508313</v>
      </c>
      <c r="G21" s="354">
        <v>1.31</v>
      </c>
      <c r="H21" s="351" t="s">
        <v>320</v>
      </c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</row>
    <row r="22" spans="1:35">
      <c r="A22" s="350">
        <v>43777</v>
      </c>
      <c r="B22" s="351">
        <v>533144</v>
      </c>
      <c r="C22" s="352" t="s">
        <v>355</v>
      </c>
      <c r="D22" s="352" t="s">
        <v>3796</v>
      </c>
      <c r="E22" s="352" t="s">
        <v>597</v>
      </c>
      <c r="F22" s="353">
        <v>1005000</v>
      </c>
      <c r="G22" s="354">
        <v>1.31</v>
      </c>
      <c r="H22" s="351" t="s">
        <v>320</v>
      </c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</row>
    <row r="23" spans="1:35">
      <c r="A23" s="350">
        <v>43777</v>
      </c>
      <c r="B23" s="351">
        <v>533144</v>
      </c>
      <c r="C23" s="352" t="s">
        <v>355</v>
      </c>
      <c r="D23" s="352" t="s">
        <v>3797</v>
      </c>
      <c r="E23" s="352" t="s">
        <v>596</v>
      </c>
      <c r="F23" s="353">
        <v>2270</v>
      </c>
      <c r="G23" s="352">
        <v>1.37</v>
      </c>
      <c r="H23" s="351" t="s">
        <v>320</v>
      </c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</row>
    <row r="24" spans="1:35">
      <c r="A24" s="350">
        <v>43777</v>
      </c>
      <c r="B24" s="351">
        <v>533144</v>
      </c>
      <c r="C24" s="352" t="s">
        <v>355</v>
      </c>
      <c r="D24" s="352" t="s">
        <v>3798</v>
      </c>
      <c r="E24" s="352" t="s">
        <v>596</v>
      </c>
      <c r="F24" s="353">
        <v>14351</v>
      </c>
      <c r="G24" s="354">
        <v>1.37</v>
      </c>
      <c r="H24" s="351" t="s">
        <v>320</v>
      </c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</row>
    <row r="25" spans="1:35">
      <c r="A25" s="350">
        <v>43777</v>
      </c>
      <c r="B25" s="351">
        <v>533144</v>
      </c>
      <c r="C25" s="352" t="s">
        <v>355</v>
      </c>
      <c r="D25" s="352" t="s">
        <v>3797</v>
      </c>
      <c r="E25" s="352" t="s">
        <v>597</v>
      </c>
      <c r="F25" s="353">
        <v>1000000</v>
      </c>
      <c r="G25" s="352">
        <v>1.31</v>
      </c>
      <c r="H25" s="351" t="s">
        <v>320</v>
      </c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</row>
    <row r="26" spans="1:35">
      <c r="A26" s="350">
        <v>43777</v>
      </c>
      <c r="B26" s="351">
        <v>533144</v>
      </c>
      <c r="C26" s="352" t="s">
        <v>355</v>
      </c>
      <c r="D26" s="352" t="s">
        <v>3798</v>
      </c>
      <c r="E26" s="352" t="s">
        <v>597</v>
      </c>
      <c r="F26" s="353">
        <v>1750000</v>
      </c>
      <c r="G26" s="354">
        <v>1.31</v>
      </c>
      <c r="H26" s="351" t="s">
        <v>320</v>
      </c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</row>
    <row r="27" spans="1:35">
      <c r="A27" s="350">
        <v>43777</v>
      </c>
      <c r="B27" s="351">
        <v>533144</v>
      </c>
      <c r="C27" s="352" t="s">
        <v>355</v>
      </c>
      <c r="D27" s="352" t="s">
        <v>3577</v>
      </c>
      <c r="E27" s="352" t="s">
        <v>596</v>
      </c>
      <c r="F27" s="353">
        <v>1345023</v>
      </c>
      <c r="G27" s="352">
        <v>1.31</v>
      </c>
      <c r="H27" s="351" t="s">
        <v>320</v>
      </c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</row>
    <row r="28" spans="1:35">
      <c r="A28" s="350">
        <v>43777</v>
      </c>
      <c r="B28" s="351">
        <v>533144</v>
      </c>
      <c r="C28" s="352" t="s">
        <v>355</v>
      </c>
      <c r="D28" s="352" t="s">
        <v>3577</v>
      </c>
      <c r="E28" s="352" t="s">
        <v>597</v>
      </c>
      <c r="F28" s="353">
        <v>1316694</v>
      </c>
      <c r="G28" s="352">
        <v>1.31</v>
      </c>
      <c r="H28" s="351" t="s">
        <v>320</v>
      </c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</row>
    <row r="29" spans="1:35">
      <c r="A29" s="350">
        <v>43777</v>
      </c>
      <c r="B29" s="351">
        <v>541299</v>
      </c>
      <c r="C29" s="352" t="s">
        <v>3799</v>
      </c>
      <c r="D29" s="352" t="s">
        <v>3800</v>
      </c>
      <c r="E29" s="352" t="s">
        <v>596</v>
      </c>
      <c r="F29" s="353">
        <v>24000</v>
      </c>
      <c r="G29" s="352">
        <v>15.25</v>
      </c>
      <c r="H29" s="351" t="s">
        <v>320</v>
      </c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</row>
    <row r="30" spans="1:35">
      <c r="A30" s="350">
        <v>43777</v>
      </c>
      <c r="B30" s="351">
        <v>542850</v>
      </c>
      <c r="C30" s="352" t="s">
        <v>3801</v>
      </c>
      <c r="D30" s="352" t="s">
        <v>3802</v>
      </c>
      <c r="E30" s="352" t="s">
        <v>596</v>
      </c>
      <c r="F30" s="353">
        <v>66000</v>
      </c>
      <c r="G30" s="352">
        <v>119.96</v>
      </c>
      <c r="H30" s="351" t="s">
        <v>320</v>
      </c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</row>
    <row r="31" spans="1:35">
      <c r="A31" s="350">
        <v>43777</v>
      </c>
      <c r="B31" s="351">
        <v>542850</v>
      </c>
      <c r="C31" s="352" t="s">
        <v>3801</v>
      </c>
      <c r="D31" s="352" t="s">
        <v>3802</v>
      </c>
      <c r="E31" s="352" t="s">
        <v>597</v>
      </c>
      <c r="F31" s="353">
        <v>82000</v>
      </c>
      <c r="G31" s="352">
        <v>116.13</v>
      </c>
      <c r="H31" s="351" t="s">
        <v>320</v>
      </c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</row>
    <row r="32" spans="1:35">
      <c r="A32" s="350">
        <v>43777</v>
      </c>
      <c r="B32" s="351">
        <v>540938</v>
      </c>
      <c r="C32" s="352" t="s">
        <v>3803</v>
      </c>
      <c r="D32" s="352" t="s">
        <v>3804</v>
      </c>
      <c r="E32" s="352" t="s">
        <v>597</v>
      </c>
      <c r="F32" s="353">
        <v>160000</v>
      </c>
      <c r="G32" s="352">
        <v>2.76</v>
      </c>
      <c r="H32" s="351" t="s">
        <v>320</v>
      </c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</row>
    <row r="33" spans="1:35">
      <c r="A33" s="350">
        <v>43777</v>
      </c>
      <c r="B33" s="351">
        <v>541304</v>
      </c>
      <c r="C33" s="352" t="s">
        <v>3805</v>
      </c>
      <c r="D33" s="352" t="s">
        <v>3806</v>
      </c>
      <c r="E33" s="352" t="s">
        <v>596</v>
      </c>
      <c r="F33" s="353">
        <v>35000</v>
      </c>
      <c r="G33" s="352">
        <v>76.459999999999994</v>
      </c>
      <c r="H33" s="351" t="s">
        <v>320</v>
      </c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</row>
    <row r="34" spans="1:35">
      <c r="A34" s="350">
        <v>43777</v>
      </c>
      <c r="B34" s="351">
        <v>538765</v>
      </c>
      <c r="C34" s="352" t="s">
        <v>3747</v>
      </c>
      <c r="D34" s="352" t="s">
        <v>3807</v>
      </c>
      <c r="E34" s="352" t="s">
        <v>597</v>
      </c>
      <c r="F34" s="353">
        <v>50000</v>
      </c>
      <c r="G34" s="352">
        <v>10.5</v>
      </c>
      <c r="H34" s="351" t="s">
        <v>320</v>
      </c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</row>
    <row r="35" spans="1:35">
      <c r="A35" s="350">
        <v>43777</v>
      </c>
      <c r="B35" s="351">
        <v>538765</v>
      </c>
      <c r="C35" s="352" t="s">
        <v>3747</v>
      </c>
      <c r="D35" s="352" t="s">
        <v>3808</v>
      </c>
      <c r="E35" s="352" t="s">
        <v>597</v>
      </c>
      <c r="F35" s="353">
        <v>50000</v>
      </c>
      <c r="G35" s="352">
        <v>10.5</v>
      </c>
      <c r="H35" s="351" t="s">
        <v>320</v>
      </c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</row>
    <row r="36" spans="1:35">
      <c r="A36" s="350">
        <v>43777</v>
      </c>
      <c r="B36" s="351">
        <v>539910</v>
      </c>
      <c r="C36" s="352" t="s">
        <v>3809</v>
      </c>
      <c r="D36" s="352" t="s">
        <v>3810</v>
      </c>
      <c r="E36" s="352" t="s">
        <v>597</v>
      </c>
      <c r="F36" s="353">
        <v>151168</v>
      </c>
      <c r="G36" s="352">
        <v>0.5</v>
      </c>
      <c r="H36" s="351" t="s">
        <v>320</v>
      </c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</row>
    <row r="37" spans="1:35">
      <c r="A37" s="350">
        <v>43777</v>
      </c>
      <c r="B37" s="351">
        <v>539814</v>
      </c>
      <c r="C37" s="352" t="s">
        <v>3720</v>
      </c>
      <c r="D37" s="352" t="s">
        <v>3721</v>
      </c>
      <c r="E37" s="352" t="s">
        <v>597</v>
      </c>
      <c r="F37" s="353">
        <v>19714</v>
      </c>
      <c r="G37" s="352">
        <v>19.8</v>
      </c>
      <c r="H37" s="351" t="s">
        <v>320</v>
      </c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</row>
    <row r="38" spans="1:35">
      <c r="A38" s="350">
        <v>43777</v>
      </c>
      <c r="B38" s="351">
        <v>539814</v>
      </c>
      <c r="C38" s="352" t="s">
        <v>3720</v>
      </c>
      <c r="D38" s="352" t="s">
        <v>3811</v>
      </c>
      <c r="E38" s="352" t="s">
        <v>597</v>
      </c>
      <c r="F38" s="353">
        <v>22500</v>
      </c>
      <c r="G38" s="352">
        <v>19.5</v>
      </c>
      <c r="H38" s="351" t="s">
        <v>320</v>
      </c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</row>
    <row r="39" spans="1:35">
      <c r="A39" s="350">
        <v>43777</v>
      </c>
      <c r="B39" s="351">
        <v>502742</v>
      </c>
      <c r="C39" s="352" t="s">
        <v>2889</v>
      </c>
      <c r="D39" s="352" t="s">
        <v>3812</v>
      </c>
      <c r="E39" s="352" t="s">
        <v>597</v>
      </c>
      <c r="F39" s="353">
        <v>15000000</v>
      </c>
      <c r="G39" s="352">
        <v>0.56000000000000005</v>
      </c>
      <c r="H39" s="351" t="s">
        <v>320</v>
      </c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</row>
    <row r="40" spans="1:35">
      <c r="A40" s="350">
        <v>43777</v>
      </c>
      <c r="B40" s="351">
        <v>502742</v>
      </c>
      <c r="C40" s="352" t="s">
        <v>2889</v>
      </c>
      <c r="D40" s="352" t="s">
        <v>3748</v>
      </c>
      <c r="E40" s="352" t="s">
        <v>597</v>
      </c>
      <c r="F40" s="353">
        <v>10558084</v>
      </c>
      <c r="G40" s="352">
        <v>0.56999999999999995</v>
      </c>
      <c r="H40" s="351" t="s">
        <v>320</v>
      </c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</row>
    <row r="41" spans="1:35">
      <c r="A41" s="350">
        <v>43777</v>
      </c>
      <c r="B41" s="351">
        <v>502742</v>
      </c>
      <c r="C41" s="352" t="s">
        <v>2889</v>
      </c>
      <c r="D41" s="352" t="s">
        <v>3577</v>
      </c>
      <c r="E41" s="352" t="s">
        <v>596</v>
      </c>
      <c r="F41" s="353">
        <v>17183670</v>
      </c>
      <c r="G41" s="352">
        <v>0.56000000000000005</v>
      </c>
      <c r="H41" s="351" t="s">
        <v>320</v>
      </c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</row>
    <row r="42" spans="1:35">
      <c r="A42" s="350">
        <v>43777</v>
      </c>
      <c r="B42" s="351">
        <v>502742</v>
      </c>
      <c r="C42" s="352" t="s">
        <v>2889</v>
      </c>
      <c r="D42" s="352" t="s">
        <v>3577</v>
      </c>
      <c r="E42" s="352" t="s">
        <v>597</v>
      </c>
      <c r="F42" s="353">
        <v>7183670</v>
      </c>
      <c r="G42" s="352">
        <v>0.56999999999999995</v>
      </c>
      <c r="H42" s="351" t="s">
        <v>320</v>
      </c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</row>
    <row r="43" spans="1:35">
      <c r="A43" s="350">
        <v>43777</v>
      </c>
      <c r="B43" s="351">
        <v>540653</v>
      </c>
      <c r="C43" s="352" t="s">
        <v>3813</v>
      </c>
      <c r="D43" s="352" t="s">
        <v>3748</v>
      </c>
      <c r="E43" s="352" t="s">
        <v>597</v>
      </c>
      <c r="F43" s="353">
        <v>5131473</v>
      </c>
      <c r="G43" s="352">
        <v>1.01</v>
      </c>
      <c r="H43" s="351" t="s">
        <v>320</v>
      </c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</row>
    <row r="44" spans="1:35">
      <c r="A44" s="350">
        <v>43777</v>
      </c>
      <c r="B44" s="351">
        <v>532070</v>
      </c>
      <c r="C44" s="352" t="s">
        <v>3814</v>
      </c>
      <c r="D44" s="352" t="s">
        <v>3815</v>
      </c>
      <c r="E44" s="352" t="s">
        <v>596</v>
      </c>
      <c r="F44" s="353">
        <v>30300</v>
      </c>
      <c r="G44" s="352">
        <v>9.98</v>
      </c>
      <c r="H44" s="351" t="s">
        <v>320</v>
      </c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</row>
    <row r="45" spans="1:35">
      <c r="A45" s="350">
        <v>43777</v>
      </c>
      <c r="B45" s="351">
        <v>532070</v>
      </c>
      <c r="C45" s="352" t="s">
        <v>3814</v>
      </c>
      <c r="D45" s="352" t="s">
        <v>3816</v>
      </c>
      <c r="E45" s="352" t="s">
        <v>597</v>
      </c>
      <c r="F45" s="353">
        <v>27500</v>
      </c>
      <c r="G45" s="352">
        <v>9.98</v>
      </c>
      <c r="H45" s="351" t="s">
        <v>320</v>
      </c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</row>
    <row r="46" spans="1:35">
      <c r="A46" s="350">
        <v>43777</v>
      </c>
      <c r="B46" s="351">
        <v>533200</v>
      </c>
      <c r="C46" s="352" t="s">
        <v>3047</v>
      </c>
      <c r="D46" s="352" t="s">
        <v>3817</v>
      </c>
      <c r="E46" s="352" t="s">
        <v>596</v>
      </c>
      <c r="F46" s="353">
        <v>245000</v>
      </c>
      <c r="G46" s="352">
        <v>5.48</v>
      </c>
      <c r="H46" s="351" t="s">
        <v>320</v>
      </c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</row>
    <row r="47" spans="1:35">
      <c r="A47" s="350">
        <v>43777</v>
      </c>
      <c r="B47" s="351">
        <v>540955</v>
      </c>
      <c r="C47" s="352" t="s">
        <v>3818</v>
      </c>
      <c r="D47" s="352" t="s">
        <v>3819</v>
      </c>
      <c r="E47" s="352" t="s">
        <v>597</v>
      </c>
      <c r="F47" s="353">
        <v>120000</v>
      </c>
      <c r="G47" s="352">
        <v>22.37</v>
      </c>
      <c r="H47" s="351" t="s">
        <v>320</v>
      </c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</row>
    <row r="48" spans="1:35">
      <c r="A48" s="350">
        <v>43777</v>
      </c>
      <c r="B48" s="351">
        <v>540955</v>
      </c>
      <c r="C48" s="352" t="s">
        <v>3818</v>
      </c>
      <c r="D48" s="352" t="s">
        <v>3820</v>
      </c>
      <c r="E48" s="352" t="s">
        <v>596</v>
      </c>
      <c r="F48" s="353">
        <v>120000</v>
      </c>
      <c r="G48" s="352">
        <v>22.37</v>
      </c>
      <c r="H48" s="351" t="s">
        <v>320</v>
      </c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</row>
    <row r="49" spans="1:35">
      <c r="A49" s="350">
        <v>43777</v>
      </c>
      <c r="B49" s="351">
        <v>530045</v>
      </c>
      <c r="C49" s="352" t="s">
        <v>3821</v>
      </c>
      <c r="D49" s="352" t="s">
        <v>3822</v>
      </c>
      <c r="E49" s="352" t="s">
        <v>597</v>
      </c>
      <c r="F49" s="353">
        <v>154100</v>
      </c>
      <c r="G49" s="352">
        <v>2.9</v>
      </c>
      <c r="H49" s="351" t="s">
        <v>320</v>
      </c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</row>
    <row r="50" spans="1:35">
      <c r="A50" s="350">
        <v>43777</v>
      </c>
      <c r="B50" s="351">
        <v>530045</v>
      </c>
      <c r="C50" s="352" t="s">
        <v>3821</v>
      </c>
      <c r="D50" s="352" t="s">
        <v>3823</v>
      </c>
      <c r="E50" s="352" t="s">
        <v>596</v>
      </c>
      <c r="F50" s="353">
        <v>150000</v>
      </c>
      <c r="G50" s="352">
        <v>2.9</v>
      </c>
      <c r="H50" s="351" t="s">
        <v>320</v>
      </c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</row>
    <row r="51" spans="1:35">
      <c r="A51" s="350">
        <v>43777</v>
      </c>
      <c r="B51" s="351">
        <v>542765</v>
      </c>
      <c r="C51" s="352" t="s">
        <v>3824</v>
      </c>
      <c r="D51" s="352" t="s">
        <v>3825</v>
      </c>
      <c r="E51" s="352" t="s">
        <v>597</v>
      </c>
      <c r="F51" s="353">
        <v>10000</v>
      </c>
      <c r="G51" s="352">
        <v>135</v>
      </c>
      <c r="H51" s="351" t="s">
        <v>320</v>
      </c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</row>
    <row r="52" spans="1:35">
      <c r="A52" s="350">
        <v>43777</v>
      </c>
      <c r="B52" s="351">
        <v>542765</v>
      </c>
      <c r="C52" s="352" t="s">
        <v>3824</v>
      </c>
      <c r="D52" s="352" t="s">
        <v>3826</v>
      </c>
      <c r="E52" s="352" t="s">
        <v>596</v>
      </c>
      <c r="F52" s="353">
        <v>10000</v>
      </c>
      <c r="G52" s="352">
        <v>135</v>
      </c>
      <c r="H52" s="351" t="s">
        <v>320</v>
      </c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</row>
    <row r="53" spans="1:35">
      <c r="A53" s="350">
        <v>43777</v>
      </c>
      <c r="B53" s="351">
        <v>534755</v>
      </c>
      <c r="C53" s="352" t="s">
        <v>3827</v>
      </c>
      <c r="D53" s="352" t="s">
        <v>3828</v>
      </c>
      <c r="E53" s="352" t="s">
        <v>596</v>
      </c>
      <c r="F53" s="353">
        <v>60000</v>
      </c>
      <c r="G53" s="352">
        <v>22.27</v>
      </c>
      <c r="H53" s="351" t="s">
        <v>320</v>
      </c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</row>
    <row r="54" spans="1:35">
      <c r="A54" s="350">
        <v>43777</v>
      </c>
      <c r="B54" s="351" t="s">
        <v>891</v>
      </c>
      <c r="C54" s="352" t="s">
        <v>3829</v>
      </c>
      <c r="D54" s="352" t="s">
        <v>3830</v>
      </c>
      <c r="E54" s="352" t="s">
        <v>596</v>
      </c>
      <c r="F54" s="353">
        <v>125000</v>
      </c>
      <c r="G54" s="352">
        <v>120.75</v>
      </c>
      <c r="H54" s="504" t="s">
        <v>3509</v>
      </c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</row>
    <row r="55" spans="1:35">
      <c r="A55" s="350">
        <v>43777</v>
      </c>
      <c r="B55" s="351" t="s">
        <v>355</v>
      </c>
      <c r="C55" s="352" t="s">
        <v>3831</v>
      </c>
      <c r="D55" s="352" t="s">
        <v>3577</v>
      </c>
      <c r="E55" s="352" t="s">
        <v>596</v>
      </c>
      <c r="F55" s="353">
        <v>234</v>
      </c>
      <c r="G55" s="352">
        <v>1.55</v>
      </c>
      <c r="H55" s="504" t="s">
        <v>3509</v>
      </c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</row>
    <row r="56" spans="1:35">
      <c r="A56" s="350">
        <v>43777</v>
      </c>
      <c r="B56" s="351" t="s">
        <v>355</v>
      </c>
      <c r="C56" s="352" t="s">
        <v>3831</v>
      </c>
      <c r="D56" s="352" t="s">
        <v>3832</v>
      </c>
      <c r="E56" s="352" t="s">
        <v>596</v>
      </c>
      <c r="F56" s="353">
        <v>700001</v>
      </c>
      <c r="G56" s="352">
        <v>1.54</v>
      </c>
      <c r="H56" s="504" t="s">
        <v>3509</v>
      </c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</row>
    <row r="57" spans="1:35">
      <c r="A57" s="350">
        <v>43777</v>
      </c>
      <c r="B57" s="351" t="s">
        <v>118</v>
      </c>
      <c r="C57" s="352" t="s">
        <v>3505</v>
      </c>
      <c r="D57" s="352" t="s">
        <v>3507</v>
      </c>
      <c r="E57" s="352" t="s">
        <v>596</v>
      </c>
      <c r="F57" s="353">
        <v>5580961</v>
      </c>
      <c r="G57" s="352">
        <v>245.35</v>
      </c>
      <c r="H57" s="504" t="s">
        <v>3509</v>
      </c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</row>
    <row r="58" spans="1:35">
      <c r="A58" s="350">
        <v>43777</v>
      </c>
      <c r="B58" s="351" t="s">
        <v>118</v>
      </c>
      <c r="C58" s="352" t="s">
        <v>3505</v>
      </c>
      <c r="D58" s="352" t="s">
        <v>3506</v>
      </c>
      <c r="E58" s="352" t="s">
        <v>596</v>
      </c>
      <c r="F58" s="353">
        <v>5334654</v>
      </c>
      <c r="G58" s="352">
        <v>244.96</v>
      </c>
      <c r="H58" s="504" t="s">
        <v>3509</v>
      </c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</row>
    <row r="59" spans="1:35">
      <c r="A59" s="350">
        <v>43777</v>
      </c>
      <c r="B59" s="351" t="s">
        <v>118</v>
      </c>
      <c r="C59" s="352" t="s">
        <v>3505</v>
      </c>
      <c r="D59" s="352" t="s">
        <v>3749</v>
      </c>
      <c r="E59" s="352" t="s">
        <v>596</v>
      </c>
      <c r="F59" s="353">
        <v>2199125</v>
      </c>
      <c r="G59" s="352">
        <v>244.25</v>
      </c>
      <c r="H59" s="504" t="s">
        <v>3509</v>
      </c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</row>
    <row r="60" spans="1:35">
      <c r="A60" s="350">
        <v>43777</v>
      </c>
      <c r="B60" s="351" t="s">
        <v>2118</v>
      </c>
      <c r="C60" s="352" t="s">
        <v>3833</v>
      </c>
      <c r="D60" s="352" t="s">
        <v>3834</v>
      </c>
      <c r="E60" s="352" t="s">
        <v>596</v>
      </c>
      <c r="F60" s="353">
        <v>393662</v>
      </c>
      <c r="G60" s="352">
        <v>137.05000000000001</v>
      </c>
      <c r="H60" s="504" t="s">
        <v>3509</v>
      </c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</row>
    <row r="61" spans="1:35">
      <c r="A61" s="350">
        <v>43777</v>
      </c>
      <c r="B61" s="351" t="s">
        <v>153</v>
      </c>
      <c r="C61" s="352" t="s">
        <v>3835</v>
      </c>
      <c r="D61" s="352" t="s">
        <v>3507</v>
      </c>
      <c r="E61" s="352" t="s">
        <v>596</v>
      </c>
      <c r="F61" s="353">
        <v>5214472</v>
      </c>
      <c r="G61" s="352">
        <v>58.74</v>
      </c>
      <c r="H61" s="504" t="s">
        <v>3509</v>
      </c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</row>
    <row r="62" spans="1:35">
      <c r="A62" s="350">
        <v>43777</v>
      </c>
      <c r="B62" s="351" t="s">
        <v>2889</v>
      </c>
      <c r="C62" s="352" t="s">
        <v>3836</v>
      </c>
      <c r="D62" s="352" t="s">
        <v>3796</v>
      </c>
      <c r="E62" s="352" t="s">
        <v>596</v>
      </c>
      <c r="F62" s="353">
        <v>8880004</v>
      </c>
      <c r="G62" s="352">
        <v>0.57999999999999996</v>
      </c>
      <c r="H62" s="504" t="s">
        <v>3509</v>
      </c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</row>
    <row r="63" spans="1:35">
      <c r="A63" s="350">
        <v>43777</v>
      </c>
      <c r="B63" s="351" t="s">
        <v>2889</v>
      </c>
      <c r="C63" s="352" t="s">
        <v>3836</v>
      </c>
      <c r="D63" s="352" t="s">
        <v>3837</v>
      </c>
      <c r="E63" s="352" t="s">
        <v>596</v>
      </c>
      <c r="F63" s="353">
        <v>4800000</v>
      </c>
      <c r="G63" s="352">
        <v>0.55000000000000004</v>
      </c>
      <c r="H63" s="504" t="s">
        <v>3509</v>
      </c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</row>
    <row r="64" spans="1:35">
      <c r="A64" s="350">
        <v>43777</v>
      </c>
      <c r="B64" s="352" t="s">
        <v>2889</v>
      </c>
      <c r="C64" s="352" t="s">
        <v>3836</v>
      </c>
      <c r="D64" s="352" t="s">
        <v>3838</v>
      </c>
      <c r="E64" s="352" t="s">
        <v>596</v>
      </c>
      <c r="F64" s="352">
        <v>5882709</v>
      </c>
      <c r="G64" s="352">
        <v>0.55000000000000004</v>
      </c>
      <c r="H64" s="504" t="s">
        <v>3509</v>
      </c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</row>
    <row r="65" spans="1:35">
      <c r="A65" s="350">
        <v>43777</v>
      </c>
      <c r="B65" s="352" t="s">
        <v>2889</v>
      </c>
      <c r="C65" s="352" t="s">
        <v>3836</v>
      </c>
      <c r="D65" s="352" t="s">
        <v>3577</v>
      </c>
      <c r="E65" s="352" t="s">
        <v>596</v>
      </c>
      <c r="F65" s="352">
        <v>14386449</v>
      </c>
      <c r="G65" s="352">
        <v>0.56000000000000005</v>
      </c>
      <c r="H65" s="504" t="s">
        <v>3509</v>
      </c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</row>
    <row r="66" spans="1:35">
      <c r="A66" s="350">
        <v>43777</v>
      </c>
      <c r="B66" s="352" t="s">
        <v>2889</v>
      </c>
      <c r="C66" s="352" t="s">
        <v>3836</v>
      </c>
      <c r="D66" s="352" t="s">
        <v>3832</v>
      </c>
      <c r="E66" s="352" t="s">
        <v>596</v>
      </c>
      <c r="F66" s="352">
        <v>6600001</v>
      </c>
      <c r="G66" s="352">
        <v>0.57999999999999996</v>
      </c>
      <c r="H66" s="504" t="s">
        <v>3509</v>
      </c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</row>
    <row r="67" spans="1:35">
      <c r="A67" s="350">
        <v>43777</v>
      </c>
      <c r="B67" s="352" t="s">
        <v>203</v>
      </c>
      <c r="C67" s="352" t="s">
        <v>3508</v>
      </c>
      <c r="D67" s="352" t="s">
        <v>3506</v>
      </c>
      <c r="E67" s="352" t="s">
        <v>596</v>
      </c>
      <c r="F67" s="352">
        <v>32332126</v>
      </c>
      <c r="G67" s="352">
        <v>69.459999999999994</v>
      </c>
      <c r="H67" s="504" t="s">
        <v>3509</v>
      </c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</row>
    <row r="68" spans="1:35">
      <c r="A68" s="350">
        <v>43777</v>
      </c>
      <c r="B68" s="352" t="s">
        <v>203</v>
      </c>
      <c r="C68" s="352" t="s">
        <v>3508</v>
      </c>
      <c r="D68" s="352" t="s">
        <v>3507</v>
      </c>
      <c r="E68" s="352" t="s">
        <v>596</v>
      </c>
      <c r="F68" s="352">
        <v>33242345</v>
      </c>
      <c r="G68" s="352">
        <v>69.33</v>
      </c>
      <c r="H68" s="504" t="s">
        <v>3509</v>
      </c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</row>
    <row r="69" spans="1:35">
      <c r="A69" s="350">
        <v>43777</v>
      </c>
      <c r="B69" s="352" t="s">
        <v>891</v>
      </c>
      <c r="C69" s="352" t="s">
        <v>3829</v>
      </c>
      <c r="D69" s="352" t="s">
        <v>3830</v>
      </c>
      <c r="E69" s="352" t="s">
        <v>597</v>
      </c>
      <c r="F69" s="352">
        <v>54198</v>
      </c>
      <c r="G69" s="352">
        <v>120.77</v>
      </c>
      <c r="H69" s="504" t="s">
        <v>3509</v>
      </c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</row>
    <row r="70" spans="1:35">
      <c r="A70" s="350">
        <v>43777</v>
      </c>
      <c r="B70" s="352" t="s">
        <v>3839</v>
      </c>
      <c r="C70" s="352" t="s">
        <v>3840</v>
      </c>
      <c r="D70" s="352" t="s">
        <v>3841</v>
      </c>
      <c r="E70" s="352" t="s">
        <v>597</v>
      </c>
      <c r="F70" s="352">
        <v>48000</v>
      </c>
      <c r="G70" s="352">
        <v>13.4</v>
      </c>
      <c r="H70" s="504" t="s">
        <v>3509</v>
      </c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  <c r="AH70" s="326"/>
      <c r="AI70" s="326"/>
    </row>
    <row r="71" spans="1:35">
      <c r="A71" s="350">
        <v>43777</v>
      </c>
      <c r="B71" s="352" t="s">
        <v>355</v>
      </c>
      <c r="C71" s="352" t="s">
        <v>3831</v>
      </c>
      <c r="D71" s="352" t="s">
        <v>3577</v>
      </c>
      <c r="E71" s="352" t="s">
        <v>597</v>
      </c>
      <c r="F71" s="352">
        <v>890035</v>
      </c>
      <c r="G71" s="352">
        <v>1.54</v>
      </c>
      <c r="H71" s="504" t="s">
        <v>3509</v>
      </c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  <c r="AF71" s="326"/>
      <c r="AG71" s="326"/>
      <c r="AH71" s="326"/>
      <c r="AI71" s="326"/>
    </row>
    <row r="72" spans="1:35">
      <c r="A72" s="350">
        <v>43777</v>
      </c>
      <c r="B72" s="352" t="s">
        <v>355</v>
      </c>
      <c r="C72" s="352" t="s">
        <v>3831</v>
      </c>
      <c r="D72" s="352" t="s">
        <v>3832</v>
      </c>
      <c r="E72" s="352" t="s">
        <v>597</v>
      </c>
      <c r="F72" s="352">
        <v>1172814</v>
      </c>
      <c r="G72" s="352">
        <v>1.5</v>
      </c>
      <c r="H72" s="504" t="s">
        <v>3509</v>
      </c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  <c r="AG72" s="326"/>
      <c r="AH72" s="326"/>
      <c r="AI72" s="326"/>
    </row>
    <row r="73" spans="1:35">
      <c r="A73" s="350">
        <v>43777</v>
      </c>
      <c r="B73" s="352" t="s">
        <v>118</v>
      </c>
      <c r="C73" s="352" t="s">
        <v>3505</v>
      </c>
      <c r="D73" s="352" t="s">
        <v>3749</v>
      </c>
      <c r="E73" s="352" t="s">
        <v>597</v>
      </c>
      <c r="F73" s="352">
        <v>2199125</v>
      </c>
      <c r="G73" s="352">
        <v>244.35</v>
      </c>
      <c r="H73" s="504" t="s">
        <v>3509</v>
      </c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6"/>
      <c r="AH73" s="326"/>
      <c r="AI73" s="326"/>
    </row>
    <row r="74" spans="1:35">
      <c r="A74" s="350">
        <v>43777</v>
      </c>
      <c r="B74" s="352" t="s">
        <v>118</v>
      </c>
      <c r="C74" s="352" t="s">
        <v>3505</v>
      </c>
      <c r="D74" s="352" t="s">
        <v>3507</v>
      </c>
      <c r="E74" s="352" t="s">
        <v>597</v>
      </c>
      <c r="F74" s="352">
        <v>5430723</v>
      </c>
      <c r="G74" s="352">
        <v>245.93</v>
      </c>
      <c r="H74" s="504" t="s">
        <v>3509</v>
      </c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</row>
    <row r="75" spans="1:35">
      <c r="A75" s="350">
        <v>43777</v>
      </c>
      <c r="B75" s="352" t="s">
        <v>118</v>
      </c>
      <c r="C75" s="352" t="s">
        <v>3505</v>
      </c>
      <c r="D75" s="352" t="s">
        <v>3506</v>
      </c>
      <c r="E75" s="352" t="s">
        <v>597</v>
      </c>
      <c r="F75" s="352">
        <v>5336649</v>
      </c>
      <c r="G75" s="352">
        <v>245.09</v>
      </c>
      <c r="H75" s="504" t="s">
        <v>3509</v>
      </c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</row>
    <row r="76" spans="1:35">
      <c r="A76" s="350">
        <v>43777</v>
      </c>
      <c r="B76" s="352" t="s">
        <v>2118</v>
      </c>
      <c r="C76" s="352" t="s">
        <v>3833</v>
      </c>
      <c r="D76" s="352" t="s">
        <v>3834</v>
      </c>
      <c r="E76" s="352" t="s">
        <v>597</v>
      </c>
      <c r="F76" s="352">
        <v>337662</v>
      </c>
      <c r="G76" s="352">
        <v>138.27000000000001</v>
      </c>
      <c r="H76" s="504" t="s">
        <v>3509</v>
      </c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  <c r="AH76" s="326"/>
      <c r="AI76" s="326"/>
    </row>
    <row r="77" spans="1:35">
      <c r="A77" s="350">
        <v>43777</v>
      </c>
      <c r="B77" s="352" t="s">
        <v>153</v>
      </c>
      <c r="C77" s="352" t="s">
        <v>3835</v>
      </c>
      <c r="D77" s="352" t="s">
        <v>3507</v>
      </c>
      <c r="E77" s="352" t="s">
        <v>597</v>
      </c>
      <c r="F77" s="352">
        <v>5345671</v>
      </c>
      <c r="G77" s="352">
        <v>59.02</v>
      </c>
      <c r="H77" s="504" t="s">
        <v>3509</v>
      </c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  <c r="AF77" s="326"/>
      <c r="AG77" s="326"/>
      <c r="AH77" s="326"/>
      <c r="AI77" s="326"/>
    </row>
    <row r="78" spans="1:35">
      <c r="A78" s="350">
        <v>43777</v>
      </c>
      <c r="B78" s="352" t="s">
        <v>3842</v>
      </c>
      <c r="C78" s="352" t="s">
        <v>3843</v>
      </c>
      <c r="D78" s="352" t="s">
        <v>3844</v>
      </c>
      <c r="E78" s="352" t="s">
        <v>597</v>
      </c>
      <c r="F78" s="352">
        <v>150000</v>
      </c>
      <c r="G78" s="352">
        <v>34</v>
      </c>
      <c r="H78" s="504" t="s">
        <v>3509</v>
      </c>
      <c r="I78" s="326"/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  <c r="AF78" s="326"/>
      <c r="AG78" s="326"/>
      <c r="AH78" s="326"/>
      <c r="AI78" s="326"/>
    </row>
    <row r="79" spans="1:35">
      <c r="A79" s="350">
        <v>43777</v>
      </c>
      <c r="B79" s="352" t="s">
        <v>2850</v>
      </c>
      <c r="C79" s="352" t="s">
        <v>3845</v>
      </c>
      <c r="D79" s="352" t="s">
        <v>3846</v>
      </c>
      <c r="E79" s="352" t="s">
        <v>597</v>
      </c>
      <c r="F79" s="352">
        <v>296154</v>
      </c>
      <c r="G79" s="352">
        <v>6.1</v>
      </c>
      <c r="H79" s="504" t="s">
        <v>3509</v>
      </c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  <c r="AH79" s="326"/>
      <c r="AI79" s="326"/>
    </row>
    <row r="80" spans="1:35">
      <c r="A80" s="350">
        <v>43777</v>
      </c>
      <c r="B80" s="352" t="s">
        <v>2889</v>
      </c>
      <c r="C80" s="352" t="s">
        <v>3836</v>
      </c>
      <c r="D80" s="352" t="s">
        <v>3812</v>
      </c>
      <c r="E80" s="352" t="s">
        <v>597</v>
      </c>
      <c r="F80" s="352">
        <v>9000000</v>
      </c>
      <c r="G80" s="352">
        <v>0.55000000000000004</v>
      </c>
      <c r="H80" s="504" t="s">
        <v>3509</v>
      </c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6"/>
      <c r="AH80" s="326"/>
      <c r="AI80" s="326"/>
    </row>
    <row r="81" spans="1:35">
      <c r="A81" s="350">
        <v>43777</v>
      </c>
      <c r="B81" s="352" t="s">
        <v>2889</v>
      </c>
      <c r="C81" s="352" t="s">
        <v>3836</v>
      </c>
      <c r="D81" s="352" t="s">
        <v>3847</v>
      </c>
      <c r="E81" s="352" t="s">
        <v>597</v>
      </c>
      <c r="F81" s="352">
        <v>8487047</v>
      </c>
      <c r="G81" s="352">
        <v>0.55000000000000004</v>
      </c>
      <c r="H81" s="504" t="s">
        <v>3509</v>
      </c>
      <c r="I81" s="326"/>
      <c r="J81" s="326"/>
      <c r="K81" s="326"/>
      <c r="L81" s="326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  <c r="AE81" s="326"/>
      <c r="AF81" s="326"/>
      <c r="AG81" s="326"/>
      <c r="AH81" s="326"/>
      <c r="AI81" s="326"/>
    </row>
    <row r="82" spans="1:35">
      <c r="A82" s="350">
        <v>43777</v>
      </c>
      <c r="B82" s="352" t="s">
        <v>2889</v>
      </c>
      <c r="C82" s="352" t="s">
        <v>3836</v>
      </c>
      <c r="D82" s="352" t="s">
        <v>3796</v>
      </c>
      <c r="E82" s="352" t="s">
        <v>597</v>
      </c>
      <c r="F82" s="352">
        <v>6850004</v>
      </c>
      <c r="G82" s="352">
        <v>0.63</v>
      </c>
      <c r="H82" s="504" t="s">
        <v>3509</v>
      </c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</row>
    <row r="83" spans="1:35">
      <c r="A83" s="350">
        <v>43777</v>
      </c>
      <c r="B83" s="352" t="s">
        <v>2889</v>
      </c>
      <c r="C83" s="352" t="s">
        <v>3836</v>
      </c>
      <c r="D83" s="352" t="s">
        <v>3848</v>
      </c>
      <c r="E83" s="352" t="s">
        <v>597</v>
      </c>
      <c r="F83" s="352">
        <v>4147781</v>
      </c>
      <c r="G83" s="352">
        <v>0.61</v>
      </c>
      <c r="H83" s="504" t="s">
        <v>3509</v>
      </c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  <c r="AH83" s="326"/>
      <c r="AI83" s="326"/>
    </row>
    <row r="84" spans="1:35">
      <c r="A84" s="350">
        <v>43777</v>
      </c>
      <c r="B84" s="352" t="s">
        <v>2889</v>
      </c>
      <c r="C84" s="352" t="s">
        <v>3836</v>
      </c>
      <c r="D84" s="352" t="s">
        <v>3748</v>
      </c>
      <c r="E84" s="352" t="s">
        <v>597</v>
      </c>
      <c r="F84" s="352">
        <v>15200000</v>
      </c>
      <c r="G84" s="352">
        <v>0.56999999999999995</v>
      </c>
      <c r="H84" s="504" t="s">
        <v>3509</v>
      </c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</row>
    <row r="85" spans="1:35">
      <c r="A85" s="350">
        <v>43777</v>
      </c>
      <c r="B85" s="352" t="s">
        <v>2889</v>
      </c>
      <c r="C85" s="352" t="s">
        <v>3836</v>
      </c>
      <c r="D85" s="352" t="s">
        <v>3838</v>
      </c>
      <c r="E85" s="352" t="s">
        <v>597</v>
      </c>
      <c r="F85" s="352">
        <v>2882709</v>
      </c>
      <c r="G85" s="352">
        <v>0.65</v>
      </c>
      <c r="H85" s="504" t="s">
        <v>3509</v>
      </c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</row>
    <row r="86" spans="1:35">
      <c r="A86" s="350">
        <v>43777</v>
      </c>
      <c r="B86" s="352" t="s">
        <v>2889</v>
      </c>
      <c r="C86" s="352" t="s">
        <v>3836</v>
      </c>
      <c r="D86" s="352" t="s">
        <v>3577</v>
      </c>
      <c r="E86" s="352" t="s">
        <v>597</v>
      </c>
      <c r="F86" s="352">
        <v>24386440</v>
      </c>
      <c r="G86" s="352">
        <v>0.62</v>
      </c>
      <c r="H86" s="504" t="s">
        <v>3509</v>
      </c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</row>
    <row r="87" spans="1:35">
      <c r="A87" s="350">
        <v>43777</v>
      </c>
      <c r="B87" s="352" t="s">
        <v>2889</v>
      </c>
      <c r="C87" s="352" t="s">
        <v>3836</v>
      </c>
      <c r="D87" s="352" t="s">
        <v>3832</v>
      </c>
      <c r="E87" s="352" t="s">
        <v>597</v>
      </c>
      <c r="F87" s="352">
        <v>5800000</v>
      </c>
      <c r="G87" s="352">
        <v>0.56000000000000005</v>
      </c>
      <c r="H87" s="504" t="s">
        <v>3509</v>
      </c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</row>
    <row r="88" spans="1:35">
      <c r="A88" s="350">
        <v>43777</v>
      </c>
      <c r="B88" s="352" t="s">
        <v>3276</v>
      </c>
      <c r="C88" s="352" t="s">
        <v>3849</v>
      </c>
      <c r="D88" s="352" t="s">
        <v>3850</v>
      </c>
      <c r="E88" s="352" t="s">
        <v>597</v>
      </c>
      <c r="F88" s="352">
        <v>502473</v>
      </c>
      <c r="G88" s="352">
        <v>7.34</v>
      </c>
      <c r="H88" s="504" t="s">
        <v>3509</v>
      </c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</row>
    <row r="89" spans="1:35">
      <c r="A89" s="350">
        <v>43777</v>
      </c>
      <c r="B89" s="352" t="s">
        <v>203</v>
      </c>
      <c r="C89" s="352" t="s">
        <v>3508</v>
      </c>
      <c r="D89" s="352" t="s">
        <v>3506</v>
      </c>
      <c r="E89" s="352" t="s">
        <v>597</v>
      </c>
      <c r="F89" s="352">
        <v>32333713</v>
      </c>
      <c r="G89" s="352">
        <v>69.5</v>
      </c>
      <c r="H89" s="504" t="s">
        <v>3509</v>
      </c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</row>
    <row r="90" spans="1:35">
      <c r="A90" s="350">
        <v>43777</v>
      </c>
      <c r="B90" s="352" t="s">
        <v>203</v>
      </c>
      <c r="C90" s="352" t="s">
        <v>3508</v>
      </c>
      <c r="D90" s="352" t="s">
        <v>3507</v>
      </c>
      <c r="E90" s="352" t="s">
        <v>597</v>
      </c>
      <c r="F90" s="352">
        <v>33880223</v>
      </c>
      <c r="G90" s="352">
        <v>69.47</v>
      </c>
      <c r="H90" s="504" t="s">
        <v>3509</v>
      </c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</row>
    <row r="91" spans="1:35">
      <c r="A91" s="350"/>
      <c r="B91" s="352"/>
      <c r="C91" s="352"/>
      <c r="D91" s="352"/>
      <c r="E91" s="352"/>
      <c r="F91" s="352"/>
      <c r="G91" s="352"/>
      <c r="H91" s="351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</row>
    <row r="92" spans="1:35">
      <c r="A92" s="350"/>
      <c r="B92" s="352"/>
      <c r="C92" s="352"/>
      <c r="D92" s="352"/>
      <c r="E92" s="352"/>
      <c r="F92" s="352"/>
      <c r="G92" s="352"/>
      <c r="H92" s="351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</row>
    <row r="93" spans="1:35">
      <c r="A93" s="350"/>
      <c r="B93" s="352"/>
      <c r="C93" s="352"/>
      <c r="D93" s="352"/>
      <c r="E93" s="352"/>
      <c r="F93" s="352"/>
      <c r="G93" s="352"/>
      <c r="H93" s="351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</row>
    <row r="94" spans="1:35">
      <c r="A94" s="350"/>
      <c r="B94" s="352"/>
      <c r="C94" s="352"/>
      <c r="D94" s="352"/>
      <c r="E94" s="352"/>
      <c r="F94" s="352"/>
      <c r="G94" s="352"/>
      <c r="H94" s="351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</row>
    <row r="95" spans="1:35">
      <c r="A95" s="350"/>
      <c r="B95" s="352"/>
      <c r="C95" s="352"/>
      <c r="D95" s="352"/>
      <c r="E95" s="352"/>
      <c r="F95" s="352"/>
      <c r="G95" s="352"/>
      <c r="H95" s="351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</row>
    <row r="96" spans="1:35">
      <c r="A96" s="350"/>
      <c r="B96" s="352"/>
      <c r="C96" s="352"/>
      <c r="D96" s="352"/>
      <c r="E96" s="352"/>
      <c r="F96" s="352"/>
      <c r="G96" s="352"/>
      <c r="H96" s="351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</row>
    <row r="97" spans="1:35">
      <c r="A97" s="350"/>
      <c r="B97" s="352"/>
      <c r="C97" s="352"/>
      <c r="D97" s="352"/>
      <c r="E97" s="352"/>
      <c r="F97" s="352"/>
      <c r="G97" s="352"/>
      <c r="H97" s="351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</row>
    <row r="98" spans="1:35">
      <c r="A98" s="350"/>
      <c r="B98" s="352"/>
      <c r="C98" s="352"/>
      <c r="D98" s="352"/>
      <c r="E98" s="352"/>
      <c r="F98" s="352"/>
      <c r="G98" s="352"/>
      <c r="H98" s="351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  <c r="AH98" s="326"/>
      <c r="AI98" s="326"/>
    </row>
    <row r="99" spans="1:35">
      <c r="A99" s="350"/>
      <c r="B99" s="352"/>
      <c r="C99" s="352"/>
      <c r="D99" s="352"/>
      <c r="E99" s="352"/>
      <c r="F99" s="352"/>
      <c r="G99" s="352"/>
      <c r="H99" s="351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</row>
    <row r="100" spans="1:35">
      <c r="A100" s="350"/>
      <c r="B100" s="352"/>
      <c r="C100" s="352"/>
      <c r="D100" s="352"/>
      <c r="E100" s="352"/>
      <c r="F100" s="352"/>
      <c r="G100" s="352"/>
      <c r="H100" s="351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</row>
    <row r="101" spans="1:35">
      <c r="A101" s="350"/>
      <c r="B101" s="352"/>
      <c r="C101" s="352"/>
      <c r="D101" s="352"/>
      <c r="E101" s="352"/>
      <c r="F101" s="352"/>
      <c r="G101" s="352"/>
      <c r="H101" s="351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  <c r="AF101" s="326"/>
      <c r="AG101" s="326"/>
      <c r="AH101" s="326"/>
      <c r="AI101" s="326"/>
    </row>
    <row r="102" spans="1:35">
      <c r="A102" s="350"/>
      <c r="B102" s="352"/>
      <c r="C102" s="352"/>
      <c r="D102" s="352"/>
      <c r="E102" s="352"/>
      <c r="F102" s="352"/>
      <c r="G102" s="352"/>
      <c r="H102" s="351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  <c r="AF102" s="326"/>
      <c r="AG102" s="326"/>
      <c r="AH102" s="326"/>
      <c r="AI102" s="326"/>
    </row>
    <row r="103" spans="1:35">
      <c r="A103" s="350"/>
      <c r="B103" s="352"/>
      <c r="C103" s="352"/>
      <c r="D103" s="352"/>
      <c r="E103" s="352"/>
      <c r="F103" s="352"/>
      <c r="G103" s="352"/>
      <c r="H103" s="351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  <c r="AH103" s="326"/>
      <c r="AI103" s="326"/>
    </row>
    <row r="104" spans="1:35">
      <c r="A104" s="350"/>
      <c r="B104" s="352"/>
      <c r="C104" s="352"/>
      <c r="D104" s="352"/>
      <c r="E104" s="352"/>
      <c r="F104" s="352"/>
      <c r="G104" s="352"/>
      <c r="H104" s="351"/>
      <c r="I104" s="326"/>
      <c r="J104" s="326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  <c r="AF104" s="326"/>
      <c r="AG104" s="326"/>
      <c r="AH104" s="326"/>
      <c r="AI104" s="326"/>
    </row>
    <row r="105" spans="1:35">
      <c r="A105" s="350"/>
      <c r="B105" s="351"/>
      <c r="C105" s="351"/>
      <c r="D105" s="351"/>
      <c r="E105" s="351"/>
      <c r="F105" s="352"/>
      <c r="G105" s="352"/>
      <c r="H105" s="351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</row>
    <row r="106" spans="1:35">
      <c r="A106" s="350"/>
      <c r="B106" s="351"/>
      <c r="C106" s="351"/>
      <c r="D106" s="351"/>
      <c r="E106" s="351"/>
      <c r="F106" s="352"/>
      <c r="G106" s="352"/>
      <c r="H106" s="351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  <c r="AG106" s="326"/>
      <c r="AH106" s="326"/>
      <c r="AI106" s="326"/>
    </row>
    <row r="107" spans="1:35">
      <c r="A107" s="350"/>
      <c r="B107" s="355"/>
      <c r="C107" s="355"/>
      <c r="D107" s="355"/>
      <c r="E107" s="355"/>
      <c r="F107" s="352"/>
      <c r="G107" s="352"/>
      <c r="H107" s="351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  <c r="AH107" s="326"/>
      <c r="AI107" s="326"/>
    </row>
    <row r="108" spans="1:35">
      <c r="A108" s="350"/>
      <c r="B108" s="355"/>
      <c r="C108" s="355"/>
      <c r="D108" s="355"/>
      <c r="E108" s="355"/>
      <c r="F108" s="352"/>
      <c r="G108" s="352"/>
      <c r="H108" s="351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  <c r="AG108" s="326"/>
      <c r="AH108" s="326"/>
      <c r="AI108" s="326"/>
    </row>
    <row r="109" spans="1:35">
      <c r="A109" s="350"/>
      <c r="B109" s="355"/>
      <c r="C109" s="355"/>
      <c r="D109" s="355"/>
      <c r="E109" s="355"/>
      <c r="F109" s="352"/>
      <c r="G109" s="352"/>
      <c r="H109" s="351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</row>
    <row r="110" spans="1:35">
      <c r="A110" s="350"/>
      <c r="B110" s="355"/>
      <c r="C110" s="355"/>
      <c r="D110" s="355"/>
      <c r="E110" s="355"/>
      <c r="F110" s="352"/>
      <c r="G110" s="352"/>
      <c r="H110" s="351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</row>
    <row r="111" spans="1:35">
      <c r="A111" s="350"/>
      <c r="B111" s="355"/>
      <c r="C111" s="355"/>
      <c r="D111" s="355"/>
      <c r="E111" s="355"/>
      <c r="F111" s="352"/>
      <c r="G111" s="352"/>
      <c r="H111" s="351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  <c r="AF111" s="326"/>
      <c r="AG111" s="326"/>
      <c r="AH111" s="326"/>
      <c r="AI111" s="326"/>
    </row>
    <row r="112" spans="1:35">
      <c r="A112" s="350"/>
      <c r="B112" s="355"/>
      <c r="C112" s="355"/>
      <c r="D112" s="355"/>
      <c r="E112" s="355"/>
      <c r="F112" s="352"/>
      <c r="G112" s="352"/>
      <c r="H112" s="351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</row>
    <row r="113" spans="1:35">
      <c r="A113" s="350"/>
      <c r="B113" s="355"/>
      <c r="C113" s="355"/>
      <c r="D113" s="355"/>
      <c r="E113" s="355"/>
      <c r="F113" s="352"/>
      <c r="G113" s="352"/>
      <c r="H113" s="351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  <c r="AG113" s="326"/>
      <c r="AH113" s="326"/>
      <c r="AI113" s="326"/>
    </row>
    <row r="114" spans="1:35">
      <c r="A114" s="350"/>
      <c r="B114" s="355"/>
      <c r="C114" s="355"/>
      <c r="D114" s="355"/>
      <c r="E114" s="355"/>
      <c r="F114" s="352"/>
      <c r="G114" s="352"/>
      <c r="H114" s="351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</row>
    <row r="115" spans="1:35">
      <c r="A115" s="350"/>
      <c r="B115" s="355"/>
      <c r="C115" s="355"/>
      <c r="D115" s="355"/>
      <c r="E115" s="355"/>
      <c r="F115" s="352"/>
      <c r="G115" s="352"/>
      <c r="H115" s="351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</row>
    <row r="116" spans="1:35">
      <c r="A116" s="350"/>
      <c r="B116" s="355"/>
      <c r="C116" s="355"/>
      <c r="D116" s="355"/>
      <c r="E116" s="355"/>
      <c r="F116" s="352"/>
      <c r="G116" s="352"/>
      <c r="H116" s="351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</row>
    <row r="117" spans="1:35">
      <c r="A117" s="350"/>
      <c r="B117" s="355"/>
      <c r="C117" s="355"/>
      <c r="D117" s="355"/>
      <c r="E117" s="355"/>
      <c r="F117" s="352"/>
      <c r="G117" s="352"/>
      <c r="H117" s="351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</row>
    <row r="118" spans="1:35">
      <c r="A118" s="350"/>
      <c r="B118" s="355"/>
      <c r="C118" s="355"/>
      <c r="D118" s="355"/>
      <c r="E118" s="355"/>
      <c r="F118" s="352"/>
      <c r="G118" s="352"/>
      <c r="H118" s="351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</row>
    <row r="119" spans="1:35">
      <c r="A119" s="350"/>
      <c r="B119" s="355"/>
      <c r="C119" s="355"/>
      <c r="D119" s="355"/>
      <c r="E119" s="355"/>
      <c r="F119" s="352"/>
      <c r="G119" s="352"/>
      <c r="H119" s="351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</row>
    <row r="120" spans="1:35">
      <c r="A120" s="350"/>
      <c r="B120" s="355"/>
      <c r="C120" s="355"/>
      <c r="D120" s="355"/>
      <c r="E120" s="355"/>
      <c r="F120" s="352"/>
      <c r="G120" s="352"/>
      <c r="H120" s="351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</row>
    <row r="121" spans="1:35">
      <c r="A121" s="350"/>
      <c r="B121" s="355"/>
      <c r="C121" s="355"/>
      <c r="D121" s="355"/>
      <c r="E121" s="355"/>
      <c r="F121" s="352"/>
      <c r="G121" s="352"/>
      <c r="H121" s="351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</row>
    <row r="122" spans="1:35">
      <c r="A122" s="350"/>
      <c r="B122" s="355"/>
      <c r="C122" s="355"/>
      <c r="D122" s="355"/>
      <c r="E122" s="355"/>
      <c r="F122" s="352"/>
      <c r="G122" s="352"/>
      <c r="H122" s="351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</row>
    <row r="123" spans="1:35">
      <c r="A123" s="350"/>
      <c r="B123" s="355"/>
      <c r="C123" s="355"/>
      <c r="D123" s="355"/>
      <c r="E123" s="355"/>
      <c r="F123" s="352"/>
      <c r="G123" s="352"/>
      <c r="H123" s="351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</row>
    <row r="124" spans="1:35">
      <c r="A124" s="350"/>
      <c r="B124" s="355"/>
      <c r="C124" s="355"/>
      <c r="D124" s="355"/>
      <c r="E124" s="355"/>
      <c r="F124" s="352"/>
      <c r="G124" s="352"/>
      <c r="H124" s="351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</row>
    <row r="125" spans="1:35">
      <c r="A125" s="350"/>
      <c r="B125" s="355"/>
      <c r="C125" s="355"/>
      <c r="D125" s="355"/>
      <c r="E125" s="355"/>
      <c r="F125" s="352"/>
      <c r="G125" s="352"/>
      <c r="H125" s="351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</row>
    <row r="126" spans="1:35">
      <c r="A126" s="350"/>
      <c r="B126" s="355"/>
      <c r="C126" s="355"/>
      <c r="D126" s="355"/>
      <c r="E126" s="355"/>
      <c r="F126" s="352"/>
      <c r="G126" s="352"/>
      <c r="H126" s="351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</row>
    <row r="127" spans="1:35">
      <c r="A127" s="350"/>
      <c r="B127" s="355"/>
      <c r="C127" s="355"/>
      <c r="D127" s="355"/>
      <c r="E127" s="355"/>
      <c r="F127" s="352"/>
      <c r="G127" s="352"/>
      <c r="H127" s="351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  <c r="AF127" s="326"/>
      <c r="AG127" s="326"/>
      <c r="AH127" s="326"/>
      <c r="AI127" s="326"/>
    </row>
    <row r="128" spans="1:35">
      <c r="A128" s="350"/>
      <c r="B128" s="355"/>
      <c r="C128" s="355"/>
      <c r="D128" s="355"/>
      <c r="E128" s="355"/>
      <c r="F128" s="352"/>
      <c r="G128" s="352"/>
      <c r="H128" s="351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  <c r="AG128" s="326"/>
      <c r="AH128" s="326"/>
      <c r="AI128" s="326"/>
    </row>
    <row r="129" spans="1:35">
      <c r="A129" s="350"/>
      <c r="B129" s="355"/>
      <c r="C129" s="355"/>
      <c r="D129" s="355"/>
      <c r="E129" s="355"/>
      <c r="F129" s="352"/>
      <c r="G129" s="352"/>
      <c r="H129" s="351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326"/>
      <c r="AG129" s="326"/>
      <c r="AH129" s="326"/>
      <c r="AI129" s="326"/>
    </row>
    <row r="130" spans="1:35">
      <c r="A130" s="350"/>
      <c r="B130" s="355"/>
      <c r="C130" s="355"/>
      <c r="D130" s="355"/>
      <c r="E130" s="355"/>
      <c r="F130" s="352"/>
      <c r="G130" s="352"/>
      <c r="H130" s="351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  <c r="AG130" s="326"/>
      <c r="AH130" s="326"/>
      <c r="AI130" s="326"/>
    </row>
    <row r="131" spans="1:35">
      <c r="A131" s="350"/>
      <c r="B131" s="355"/>
      <c r="C131" s="355"/>
      <c r="D131" s="355"/>
      <c r="E131" s="355"/>
      <c r="F131" s="352"/>
      <c r="G131" s="352"/>
      <c r="H131" s="351"/>
      <c r="I131" s="326"/>
      <c r="J131" s="326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  <c r="AF131" s="326"/>
      <c r="AG131" s="326"/>
      <c r="AH131" s="326"/>
      <c r="AI131" s="326"/>
    </row>
    <row r="132" spans="1:35">
      <c r="A132" s="350"/>
      <c r="B132" s="355"/>
      <c r="C132" s="355"/>
      <c r="D132" s="355"/>
      <c r="E132" s="355"/>
      <c r="F132" s="352"/>
      <c r="G132" s="352"/>
      <c r="H132" s="351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  <c r="AG132" s="326"/>
      <c r="AH132" s="326"/>
      <c r="AI132" s="326"/>
    </row>
    <row r="133" spans="1:35">
      <c r="A133" s="350"/>
      <c r="B133" s="355"/>
      <c r="C133" s="355"/>
      <c r="D133" s="355"/>
      <c r="E133" s="355"/>
      <c r="F133" s="352"/>
      <c r="G133" s="352"/>
      <c r="H133" s="351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  <c r="AG133" s="326"/>
      <c r="AH133" s="326"/>
      <c r="AI133" s="326"/>
    </row>
    <row r="134" spans="1:35">
      <c r="A134" s="350"/>
      <c r="B134" s="355"/>
      <c r="C134" s="355"/>
      <c r="D134" s="355"/>
      <c r="E134" s="355"/>
      <c r="F134" s="352"/>
      <c r="G134" s="352"/>
      <c r="H134" s="351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  <c r="AG134" s="326"/>
      <c r="AH134" s="326"/>
      <c r="AI134" s="326"/>
    </row>
    <row r="135" spans="1:35">
      <c r="A135" s="350"/>
      <c r="B135" s="355"/>
      <c r="C135" s="355"/>
      <c r="D135" s="355"/>
      <c r="E135" s="355"/>
      <c r="F135" s="352"/>
      <c r="G135" s="352"/>
      <c r="H135" s="351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  <c r="AG135" s="326"/>
      <c r="AH135" s="326"/>
      <c r="AI135" s="326"/>
    </row>
    <row r="136" spans="1:35">
      <c r="A136" s="350"/>
      <c r="B136" s="355"/>
      <c r="C136" s="355"/>
      <c r="D136" s="355"/>
      <c r="E136" s="355"/>
      <c r="F136" s="352"/>
      <c r="G136" s="352"/>
      <c r="H136" s="351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  <c r="AF136" s="326"/>
      <c r="AG136" s="326"/>
      <c r="AH136" s="326"/>
      <c r="AI136" s="326"/>
    </row>
    <row r="137" spans="1:35">
      <c r="A137" s="350"/>
      <c r="B137" s="355"/>
      <c r="C137" s="355"/>
      <c r="D137" s="355"/>
      <c r="E137" s="355"/>
      <c r="F137" s="352"/>
      <c r="G137" s="352"/>
      <c r="H137" s="351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  <c r="AG137" s="326"/>
      <c r="AH137" s="326"/>
      <c r="AI137" s="326"/>
    </row>
    <row r="138" spans="1:35">
      <c r="A138" s="350"/>
      <c r="B138" s="355"/>
      <c r="C138" s="355"/>
      <c r="D138" s="355"/>
      <c r="E138" s="355"/>
      <c r="F138" s="352"/>
      <c r="G138" s="352"/>
      <c r="H138" s="351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  <c r="AF138" s="326"/>
      <c r="AG138" s="326"/>
      <c r="AH138" s="326"/>
      <c r="AI138" s="326"/>
    </row>
    <row r="139" spans="1:35">
      <c r="A139" s="350"/>
      <c r="B139" s="355"/>
      <c r="C139" s="355"/>
      <c r="D139" s="355"/>
      <c r="E139" s="355"/>
      <c r="F139" s="352"/>
      <c r="G139" s="352"/>
      <c r="H139" s="351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  <c r="AF139" s="326"/>
      <c r="AG139" s="326"/>
      <c r="AH139" s="326"/>
      <c r="AI139" s="326"/>
    </row>
    <row r="140" spans="1:35">
      <c r="A140" s="350"/>
      <c r="B140" s="355"/>
      <c r="C140" s="355"/>
      <c r="D140" s="355"/>
      <c r="E140" s="355"/>
      <c r="F140" s="352"/>
      <c r="G140" s="352"/>
      <c r="H140" s="351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</row>
    <row r="141" spans="1:35">
      <c r="A141" s="350"/>
      <c r="B141" s="355"/>
      <c r="C141" s="355"/>
      <c r="D141" s="355"/>
      <c r="E141" s="355"/>
      <c r="F141" s="352"/>
      <c r="G141" s="352"/>
      <c r="H141" s="351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  <c r="AF141" s="326"/>
      <c r="AG141" s="326"/>
      <c r="AH141" s="326"/>
      <c r="AI141" s="326"/>
    </row>
    <row r="142" spans="1:35">
      <c r="A142" s="350"/>
      <c r="B142" s="355"/>
      <c r="C142" s="355"/>
      <c r="D142" s="355"/>
      <c r="E142" s="355"/>
      <c r="F142" s="352"/>
      <c r="G142" s="352"/>
      <c r="H142" s="351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</row>
    <row r="143" spans="1:35">
      <c r="A143" s="350"/>
      <c r="B143" s="355"/>
      <c r="C143" s="355"/>
      <c r="D143" s="355"/>
      <c r="E143" s="355"/>
      <c r="F143" s="352"/>
      <c r="G143" s="352"/>
      <c r="H143" s="351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</row>
    <row r="144" spans="1:35">
      <c r="A144" s="350"/>
      <c r="B144" s="355"/>
      <c r="C144" s="355"/>
      <c r="D144" s="355"/>
      <c r="E144" s="355"/>
      <c r="F144" s="352"/>
      <c r="G144" s="352"/>
      <c r="H144" s="351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</row>
    <row r="145" spans="1:35">
      <c r="A145" s="350"/>
      <c r="B145" s="355"/>
      <c r="C145" s="355"/>
      <c r="D145" s="355"/>
      <c r="E145" s="355"/>
      <c r="F145" s="352"/>
      <c r="G145" s="352"/>
      <c r="H145" s="351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</row>
    <row r="146" spans="1:35">
      <c r="A146" s="350"/>
      <c r="B146" s="355"/>
      <c r="C146" s="355"/>
      <c r="D146" s="355"/>
      <c r="E146" s="355"/>
      <c r="F146" s="352"/>
      <c r="G146" s="352"/>
      <c r="H146" s="351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</row>
    <row r="147" spans="1:35">
      <c r="A147" s="350"/>
      <c r="B147" s="355"/>
      <c r="C147" s="355"/>
      <c r="D147" s="355"/>
      <c r="E147" s="355"/>
      <c r="F147" s="352"/>
      <c r="G147" s="352"/>
      <c r="H147" s="351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</row>
    <row r="148" spans="1:35">
      <c r="A148" s="350"/>
      <c r="B148" s="355"/>
      <c r="C148" s="355"/>
      <c r="D148" s="355"/>
      <c r="E148" s="355"/>
      <c r="F148" s="352"/>
      <c r="G148" s="352"/>
      <c r="H148" s="351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</row>
    <row r="149" spans="1:35">
      <c r="A149" s="350"/>
      <c r="B149" s="355"/>
      <c r="C149" s="355"/>
      <c r="D149" s="355"/>
      <c r="E149" s="355"/>
      <c r="F149" s="352"/>
      <c r="G149" s="352"/>
      <c r="H149" s="351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</row>
    <row r="150" spans="1:35">
      <c r="A150" s="350"/>
      <c r="B150" s="355"/>
      <c r="C150" s="355"/>
      <c r="D150" s="355"/>
      <c r="E150" s="355"/>
      <c r="F150" s="352"/>
      <c r="G150" s="352"/>
      <c r="H150" s="351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</row>
    <row r="151" spans="1:35">
      <c r="A151" s="350"/>
      <c r="B151" s="355"/>
      <c r="C151" s="355"/>
      <c r="D151" s="355"/>
      <c r="E151" s="355"/>
      <c r="F151" s="352"/>
      <c r="G151" s="352"/>
      <c r="H151" s="351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</row>
    <row r="152" spans="1:35">
      <c r="A152" s="350"/>
      <c r="B152" s="355"/>
      <c r="C152" s="355"/>
      <c r="D152" s="355"/>
      <c r="E152" s="355"/>
      <c r="F152" s="352"/>
      <c r="G152" s="352"/>
      <c r="H152" s="351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</row>
    <row r="153" spans="1:35">
      <c r="A153" s="350"/>
      <c r="B153" s="355"/>
      <c r="C153" s="355"/>
      <c r="D153" s="355"/>
      <c r="E153" s="355"/>
      <c r="F153" s="352"/>
      <c r="G153" s="352"/>
      <c r="H153" s="351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</row>
    <row r="154" spans="1:35">
      <c r="A154" s="350"/>
      <c r="B154" s="355"/>
      <c r="C154" s="355"/>
      <c r="D154" s="355"/>
      <c r="E154" s="355"/>
      <c r="F154" s="352"/>
      <c r="G154" s="352"/>
      <c r="H154" s="351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  <c r="AF154" s="326"/>
      <c r="AG154" s="326"/>
      <c r="AH154" s="326"/>
      <c r="AI154" s="326"/>
    </row>
    <row r="155" spans="1:35">
      <c r="A155" s="350"/>
      <c r="B155" s="355"/>
      <c r="C155" s="355"/>
      <c r="D155" s="355"/>
      <c r="E155" s="355"/>
      <c r="F155" s="352"/>
      <c r="G155" s="352"/>
      <c r="H155" s="351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  <c r="AF155" s="326"/>
      <c r="AG155" s="326"/>
      <c r="AH155" s="326"/>
      <c r="AI155" s="326"/>
    </row>
    <row r="156" spans="1:35">
      <c r="A156" s="350"/>
      <c r="B156" s="355"/>
      <c r="C156" s="355"/>
      <c r="D156" s="355"/>
      <c r="E156" s="355"/>
      <c r="F156" s="352"/>
      <c r="G156" s="352"/>
      <c r="H156" s="351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326"/>
      <c r="AH156" s="326"/>
      <c r="AI156" s="326"/>
    </row>
    <row r="157" spans="1:35">
      <c r="A157" s="350"/>
      <c r="B157" s="355"/>
      <c r="C157" s="355"/>
      <c r="D157" s="355"/>
      <c r="E157" s="355"/>
      <c r="F157" s="352"/>
      <c r="G157" s="352"/>
      <c r="H157" s="351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  <c r="AF157" s="326"/>
      <c r="AG157" s="326"/>
      <c r="AH157" s="326"/>
      <c r="AI157" s="326"/>
    </row>
    <row r="158" spans="1:35">
      <c r="A158" s="350"/>
      <c r="B158" s="355"/>
      <c r="C158" s="355"/>
      <c r="D158" s="355"/>
      <c r="E158" s="355"/>
      <c r="F158" s="352"/>
      <c r="G158" s="352"/>
      <c r="H158" s="351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  <c r="AH158" s="326"/>
      <c r="AI158" s="326"/>
    </row>
    <row r="159" spans="1:35">
      <c r="A159" s="350"/>
      <c r="B159" s="355"/>
      <c r="C159" s="355"/>
      <c r="D159" s="355"/>
      <c r="E159" s="355"/>
      <c r="F159" s="352"/>
      <c r="G159" s="352"/>
      <c r="H159" s="351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</row>
    <row r="160" spans="1:35">
      <c r="A160" s="356"/>
      <c r="B160" s="355"/>
      <c r="C160" s="355"/>
      <c r="D160" s="355"/>
      <c r="E160" s="355"/>
      <c r="F160" s="355"/>
      <c r="G160" s="355"/>
      <c r="H160" s="351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  <c r="AH160" s="326"/>
      <c r="AI160" s="326"/>
    </row>
    <row r="161" spans="1:35">
      <c r="A161" s="356"/>
      <c r="B161" s="355"/>
      <c r="C161" s="355"/>
      <c r="D161" s="355"/>
      <c r="E161" s="355"/>
      <c r="F161" s="355"/>
      <c r="G161" s="355"/>
      <c r="H161" s="351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  <c r="AG161" s="326"/>
      <c r="AH161" s="326"/>
      <c r="AI161" s="326"/>
    </row>
    <row r="162" spans="1:35">
      <c r="A162" s="356"/>
      <c r="B162" s="355"/>
      <c r="C162" s="355"/>
      <c r="D162" s="355"/>
      <c r="E162" s="355"/>
      <c r="F162" s="355"/>
      <c r="G162" s="355"/>
      <c r="H162" s="351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  <c r="AF162" s="326"/>
      <c r="AG162" s="326"/>
      <c r="AH162" s="326"/>
      <c r="AI162" s="326"/>
    </row>
    <row r="163" spans="1:35">
      <c r="A163" s="356"/>
      <c r="B163" s="355"/>
      <c r="C163" s="355"/>
      <c r="D163" s="355"/>
      <c r="E163" s="355"/>
      <c r="F163" s="355"/>
      <c r="G163" s="355"/>
      <c r="H163" s="351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  <c r="AF163" s="326"/>
      <c r="AG163" s="326"/>
      <c r="AH163" s="326"/>
      <c r="AI163" s="326"/>
    </row>
    <row r="164" spans="1:35">
      <c r="A164" s="356"/>
      <c r="B164" s="355"/>
      <c r="C164" s="355"/>
      <c r="D164" s="355"/>
      <c r="E164" s="355"/>
      <c r="F164" s="355"/>
      <c r="G164" s="355"/>
      <c r="H164" s="351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  <c r="AH164" s="326"/>
      <c r="AI164" s="326"/>
    </row>
    <row r="165" spans="1:35">
      <c r="A165" s="356"/>
      <c r="B165" s="355"/>
      <c r="C165" s="355"/>
      <c r="D165" s="355"/>
      <c r="E165" s="355"/>
      <c r="F165" s="355"/>
      <c r="G165" s="355"/>
      <c r="H165" s="351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326"/>
      <c r="AH165" s="326"/>
      <c r="AI165" s="326"/>
    </row>
    <row r="166" spans="1:35">
      <c r="A166" s="356"/>
      <c r="B166" s="355"/>
      <c r="C166" s="355"/>
      <c r="D166" s="355"/>
      <c r="E166" s="355"/>
      <c r="F166" s="355"/>
      <c r="G166" s="355"/>
      <c r="H166" s="351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  <c r="AH166" s="326"/>
      <c r="AI166" s="326"/>
    </row>
    <row r="167" spans="1:35">
      <c r="A167" s="356"/>
      <c r="B167" s="355"/>
      <c r="C167" s="355"/>
      <c r="D167" s="355"/>
      <c r="E167" s="355"/>
      <c r="F167" s="355"/>
      <c r="G167" s="355"/>
      <c r="H167" s="351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  <c r="AG167" s="326"/>
      <c r="AH167" s="326"/>
      <c r="AI167" s="326"/>
    </row>
    <row r="168" spans="1:35">
      <c r="A168" s="356"/>
      <c r="B168" s="355"/>
      <c r="C168" s="355"/>
      <c r="D168" s="355"/>
      <c r="E168" s="355"/>
      <c r="F168" s="355"/>
      <c r="G168" s="355"/>
      <c r="H168" s="351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326"/>
      <c r="AH168" s="326"/>
      <c r="AI168" s="326"/>
    </row>
    <row r="169" spans="1:35">
      <c r="A169" s="356"/>
      <c r="B169" s="355"/>
      <c r="C169" s="355"/>
      <c r="D169" s="355"/>
      <c r="E169" s="355"/>
      <c r="F169" s="355"/>
      <c r="G169" s="355"/>
      <c r="H169" s="351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  <c r="AF169" s="326"/>
      <c r="AG169" s="326"/>
      <c r="AH169" s="326"/>
      <c r="AI169" s="326"/>
    </row>
    <row r="170" spans="1:35">
      <c r="A170" s="356"/>
      <c r="B170" s="355"/>
      <c r="C170" s="355"/>
      <c r="D170" s="355"/>
      <c r="E170" s="355"/>
      <c r="F170" s="355"/>
      <c r="G170" s="355"/>
      <c r="H170" s="351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</row>
    <row r="171" spans="1:35">
      <c r="A171" s="356"/>
      <c r="B171" s="355"/>
      <c r="C171" s="355"/>
      <c r="D171" s="355"/>
      <c r="E171" s="355"/>
      <c r="F171" s="355"/>
      <c r="G171" s="355"/>
      <c r="H171" s="351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</row>
    <row r="172" spans="1:35">
      <c r="A172" s="356"/>
      <c r="B172" s="355"/>
      <c r="C172" s="355"/>
      <c r="D172" s="355"/>
      <c r="E172" s="355"/>
      <c r="F172" s="355"/>
      <c r="G172" s="355"/>
      <c r="H172" s="351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</row>
    <row r="173" spans="1:35">
      <c r="A173" s="356"/>
      <c r="B173" s="355"/>
      <c r="C173" s="355"/>
      <c r="D173" s="355"/>
      <c r="E173" s="355"/>
      <c r="F173" s="355"/>
      <c r="G173" s="355"/>
      <c r="H173" s="351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  <c r="AH173" s="326"/>
      <c r="AI173" s="326"/>
    </row>
    <row r="174" spans="1:35">
      <c r="A174" s="356"/>
      <c r="B174" s="355"/>
      <c r="C174" s="355"/>
      <c r="D174" s="355"/>
      <c r="E174" s="355"/>
      <c r="F174" s="355"/>
      <c r="G174" s="355"/>
      <c r="H174" s="351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</row>
    <row r="175" spans="1:35">
      <c r="A175" s="356"/>
      <c r="B175" s="355"/>
      <c r="C175" s="355"/>
      <c r="D175" s="355"/>
      <c r="E175" s="355"/>
      <c r="F175" s="355"/>
      <c r="G175" s="355"/>
      <c r="H175" s="351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  <c r="AH175" s="326"/>
      <c r="AI175" s="326"/>
    </row>
    <row r="176" spans="1:35">
      <c r="A176" s="356"/>
      <c r="B176" s="355"/>
      <c r="C176" s="355"/>
      <c r="D176" s="355"/>
      <c r="E176" s="355"/>
      <c r="F176" s="355"/>
      <c r="G176" s="355"/>
      <c r="H176" s="351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</row>
    <row r="177" spans="1:35">
      <c r="A177" s="356"/>
      <c r="B177" s="355"/>
      <c r="C177" s="355"/>
      <c r="D177" s="355"/>
      <c r="E177" s="355"/>
      <c r="F177" s="355"/>
      <c r="G177" s="355"/>
      <c r="H177" s="351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</row>
    <row r="178" spans="1:35">
      <c r="A178" s="356"/>
      <c r="B178" s="355"/>
      <c r="C178" s="355"/>
      <c r="D178" s="355"/>
      <c r="E178" s="355"/>
      <c r="F178" s="355"/>
      <c r="G178" s="355"/>
      <c r="H178" s="351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</row>
    <row r="179" spans="1:35">
      <c r="A179" s="356"/>
      <c r="B179" s="355"/>
      <c r="C179" s="355"/>
      <c r="D179" s="355"/>
      <c r="E179" s="355"/>
      <c r="F179" s="355"/>
      <c r="G179" s="355"/>
      <c r="H179" s="351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</row>
    <row r="180" spans="1:35">
      <c r="A180" s="356"/>
      <c r="B180" s="355"/>
      <c r="C180" s="355"/>
      <c r="D180" s="355"/>
      <c r="E180" s="355"/>
      <c r="F180" s="355"/>
      <c r="G180" s="355"/>
      <c r="H180" s="351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</row>
    <row r="181" spans="1:35">
      <c r="A181" s="356"/>
      <c r="B181" s="355"/>
      <c r="C181" s="355"/>
      <c r="D181" s="355"/>
      <c r="E181" s="355"/>
      <c r="F181" s="355"/>
      <c r="G181" s="355"/>
      <c r="H181" s="351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</row>
    <row r="182" spans="1:35">
      <c r="A182" s="356"/>
      <c r="B182" s="355"/>
      <c r="C182" s="355"/>
      <c r="D182" s="355"/>
      <c r="E182" s="355"/>
      <c r="F182" s="355"/>
      <c r="G182" s="355"/>
      <c r="H182" s="351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  <c r="AF182" s="326"/>
      <c r="AG182" s="326"/>
      <c r="AH182" s="326"/>
      <c r="AI182" s="326"/>
    </row>
    <row r="183" spans="1:35">
      <c r="A183" s="356"/>
      <c r="B183" s="355"/>
      <c r="C183" s="355"/>
      <c r="D183" s="355"/>
      <c r="E183" s="355"/>
      <c r="F183" s="355"/>
      <c r="G183" s="355"/>
      <c r="H183" s="351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  <c r="AE183" s="326"/>
      <c r="AF183" s="326"/>
      <c r="AG183" s="326"/>
      <c r="AH183" s="326"/>
      <c r="AI183" s="326"/>
    </row>
    <row r="184" spans="1:35">
      <c r="A184" s="356"/>
      <c r="B184" s="355"/>
      <c r="C184" s="355"/>
      <c r="D184" s="355"/>
      <c r="E184" s="355"/>
      <c r="F184" s="355"/>
      <c r="G184" s="355"/>
      <c r="H184" s="351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  <c r="AE184" s="326"/>
      <c r="AF184" s="326"/>
      <c r="AG184" s="326"/>
      <c r="AH184" s="326"/>
      <c r="AI184" s="326"/>
    </row>
    <row r="185" spans="1:35">
      <c r="A185" s="356"/>
      <c r="B185" s="355"/>
      <c r="C185" s="355"/>
      <c r="D185" s="355"/>
      <c r="E185" s="355"/>
      <c r="F185" s="355"/>
      <c r="G185" s="355"/>
      <c r="H185" s="351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26"/>
      <c r="AG185" s="326"/>
      <c r="AH185" s="326"/>
      <c r="AI185" s="326"/>
    </row>
    <row r="186" spans="1:35">
      <c r="A186" s="356"/>
      <c r="B186" s="355"/>
      <c r="C186" s="355"/>
      <c r="D186" s="355"/>
      <c r="E186" s="355"/>
      <c r="F186" s="355"/>
      <c r="G186" s="355"/>
      <c r="H186" s="351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  <c r="AE186" s="326"/>
      <c r="AF186" s="326"/>
      <c r="AG186" s="326"/>
      <c r="AH186" s="326"/>
      <c r="AI186" s="326"/>
    </row>
    <row r="187" spans="1:35">
      <c r="A187" s="356"/>
      <c r="B187" s="355"/>
      <c r="C187" s="355"/>
      <c r="D187" s="355"/>
      <c r="E187" s="355"/>
      <c r="F187" s="355"/>
      <c r="G187" s="355"/>
      <c r="H187" s="351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  <c r="AE187" s="326"/>
      <c r="AF187" s="326"/>
      <c r="AG187" s="326"/>
      <c r="AH187" s="326"/>
      <c r="AI187" s="326"/>
    </row>
    <row r="188" spans="1:35">
      <c r="A188" s="356"/>
      <c r="B188" s="355"/>
      <c r="C188" s="355"/>
      <c r="D188" s="355"/>
      <c r="E188" s="355"/>
      <c r="F188" s="355"/>
      <c r="G188" s="355"/>
      <c r="H188" s="351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  <c r="AE188" s="326"/>
      <c r="AF188" s="326"/>
      <c r="AG188" s="326"/>
      <c r="AH188" s="326"/>
      <c r="AI188" s="326"/>
    </row>
    <row r="189" spans="1:35">
      <c r="A189" s="356"/>
      <c r="B189" s="355"/>
      <c r="C189" s="355"/>
      <c r="D189" s="355"/>
      <c r="E189" s="355"/>
      <c r="F189" s="355"/>
      <c r="G189" s="355"/>
      <c r="H189" s="351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26"/>
      <c r="AF189" s="326"/>
      <c r="AG189" s="326"/>
      <c r="AH189" s="326"/>
      <c r="AI189" s="326"/>
    </row>
    <row r="190" spans="1:35">
      <c r="A190" s="356"/>
      <c r="B190" s="355"/>
      <c r="C190" s="355"/>
      <c r="D190" s="355"/>
      <c r="E190" s="355"/>
      <c r="F190" s="355"/>
      <c r="G190" s="355"/>
      <c r="H190" s="351"/>
      <c r="I190" s="326"/>
      <c r="J190" s="326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26"/>
      <c r="AF190" s="326"/>
      <c r="AG190" s="326"/>
      <c r="AH190" s="326"/>
      <c r="AI190" s="326"/>
    </row>
    <row r="191" spans="1:35">
      <c r="A191" s="356"/>
      <c r="B191" s="355"/>
      <c r="C191" s="355"/>
      <c r="D191" s="355"/>
      <c r="E191" s="355"/>
      <c r="F191" s="355"/>
      <c r="G191" s="355"/>
      <c r="H191" s="351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  <c r="AE191" s="326"/>
      <c r="AF191" s="326"/>
      <c r="AG191" s="326"/>
      <c r="AH191" s="326"/>
      <c r="AI191" s="326"/>
    </row>
    <row r="192" spans="1:35">
      <c r="A192" s="356"/>
      <c r="B192" s="355"/>
      <c r="C192" s="355"/>
      <c r="D192" s="355"/>
      <c r="E192" s="355"/>
      <c r="F192" s="355"/>
      <c r="G192" s="355"/>
      <c r="H192" s="351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  <c r="AE192" s="326"/>
      <c r="AF192" s="326"/>
      <c r="AG192" s="326"/>
      <c r="AH192" s="326"/>
      <c r="AI192" s="326"/>
    </row>
    <row r="193" spans="1:35">
      <c r="A193" s="356"/>
      <c r="B193" s="355"/>
      <c r="C193" s="355"/>
      <c r="D193" s="355"/>
      <c r="E193" s="355"/>
      <c r="F193" s="355"/>
      <c r="G193" s="355"/>
      <c r="H193" s="351"/>
      <c r="I193" s="326"/>
      <c r="J193" s="326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  <c r="AE193" s="326"/>
      <c r="AF193" s="326"/>
      <c r="AG193" s="326"/>
      <c r="AH193" s="326"/>
      <c r="AI193" s="326"/>
    </row>
    <row r="194" spans="1:35">
      <c r="A194" s="356"/>
      <c r="B194" s="355"/>
      <c r="C194" s="355"/>
      <c r="D194" s="355"/>
      <c r="E194" s="355"/>
      <c r="F194" s="355"/>
      <c r="G194" s="355"/>
      <c r="H194" s="351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  <c r="AE194" s="326"/>
      <c r="AF194" s="326"/>
      <c r="AG194" s="326"/>
      <c r="AH194" s="326"/>
      <c r="AI194" s="326"/>
    </row>
    <row r="195" spans="1:35">
      <c r="A195" s="356"/>
      <c r="B195" s="355"/>
      <c r="C195" s="355"/>
      <c r="D195" s="355"/>
      <c r="E195" s="355"/>
      <c r="F195" s="355"/>
      <c r="G195" s="355"/>
      <c r="H195" s="351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  <c r="AF195" s="326"/>
      <c r="AG195" s="326"/>
      <c r="AH195" s="326"/>
      <c r="AI195" s="326"/>
    </row>
    <row r="196" spans="1:35">
      <c r="A196" s="356"/>
      <c r="B196" s="355"/>
      <c r="C196" s="355"/>
      <c r="D196" s="355"/>
      <c r="E196" s="355"/>
      <c r="F196" s="355"/>
      <c r="G196" s="355"/>
      <c r="H196" s="351"/>
      <c r="I196" s="326"/>
      <c r="J196" s="326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  <c r="AE196" s="326"/>
      <c r="AF196" s="326"/>
      <c r="AG196" s="326"/>
      <c r="AH196" s="326"/>
      <c r="AI196" s="326"/>
    </row>
    <row r="197" spans="1:35">
      <c r="A197" s="356"/>
      <c r="B197" s="355"/>
      <c r="C197" s="355"/>
      <c r="D197" s="355"/>
      <c r="E197" s="355"/>
      <c r="F197" s="355"/>
      <c r="G197" s="355"/>
      <c r="H197" s="351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  <c r="AE197" s="326"/>
      <c r="AF197" s="326"/>
      <c r="AG197" s="326"/>
      <c r="AH197" s="326"/>
      <c r="AI197" s="326"/>
    </row>
    <row r="198" spans="1:35">
      <c r="A198" s="356"/>
      <c r="B198" s="355"/>
      <c r="C198" s="355"/>
      <c r="D198" s="355"/>
      <c r="E198" s="355"/>
      <c r="F198" s="355"/>
      <c r="G198" s="355"/>
      <c r="H198" s="351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326"/>
    </row>
    <row r="199" spans="1:35">
      <c r="A199" s="356"/>
      <c r="B199" s="355"/>
      <c r="C199" s="355"/>
      <c r="D199" s="355"/>
      <c r="E199" s="355"/>
      <c r="F199" s="355"/>
      <c r="G199" s="355"/>
      <c r="H199" s="351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  <c r="AH199" s="326"/>
      <c r="AI199" s="326"/>
    </row>
    <row r="200" spans="1:35"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</row>
    <row r="201" spans="1:35"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  <c r="AH201" s="326"/>
      <c r="AI201" s="326"/>
    </row>
    <row r="202" spans="1:35"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  <c r="AH202" s="326"/>
      <c r="AI202" s="326"/>
    </row>
    <row r="203" spans="1:35"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</row>
    <row r="204" spans="1:35"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  <c r="AH204" s="326"/>
      <c r="AI204" s="326"/>
    </row>
    <row r="205" spans="1:35"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</row>
    <row r="206" spans="1:35"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326"/>
      <c r="AI206" s="326"/>
    </row>
    <row r="207" spans="1:35"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</row>
    <row r="208" spans="1:35"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  <c r="AH208" s="326"/>
      <c r="AI208" s="326"/>
    </row>
    <row r="209" spans="9:35"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  <c r="AH209" s="326"/>
      <c r="AI209" s="326"/>
    </row>
    <row r="210" spans="9:35"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  <c r="AF210" s="326"/>
      <c r="AG210" s="326"/>
      <c r="AH210" s="326"/>
      <c r="AI210" s="326"/>
    </row>
    <row r="211" spans="9:35"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  <c r="AF211" s="326"/>
      <c r="AG211" s="326"/>
      <c r="AH211" s="326"/>
      <c r="AI211" s="326"/>
    </row>
    <row r="212" spans="9:35"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  <c r="AE212" s="326"/>
      <c r="AF212" s="326"/>
      <c r="AG212" s="326"/>
      <c r="AH212" s="326"/>
      <c r="AI212" s="326"/>
    </row>
    <row r="213" spans="9:35"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  <c r="AE213" s="326"/>
      <c r="AF213" s="326"/>
      <c r="AG213" s="326"/>
      <c r="AH213" s="326"/>
      <c r="AI213" s="326"/>
    </row>
    <row r="214" spans="9:35"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  <c r="AE214" s="326"/>
      <c r="AF214" s="326"/>
      <c r="AG214" s="326"/>
      <c r="AH214" s="326"/>
      <c r="AI214" s="326"/>
    </row>
    <row r="215" spans="9:35"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  <c r="AE215" s="326"/>
      <c r="AF215" s="326"/>
      <c r="AG215" s="326"/>
      <c r="AH215" s="326"/>
      <c r="AI215" s="326"/>
    </row>
    <row r="216" spans="9:35"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  <c r="AF216" s="326"/>
      <c r="AG216" s="326"/>
      <c r="AH216" s="326"/>
      <c r="AI216" s="326"/>
    </row>
    <row r="217" spans="9:35"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6"/>
      <c r="AG217" s="326"/>
      <c r="AH217" s="326"/>
      <c r="AI217" s="326"/>
    </row>
    <row r="218" spans="9:35"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  <c r="AF218" s="326"/>
      <c r="AG218" s="326"/>
      <c r="AH218" s="326"/>
      <c r="AI218" s="326"/>
    </row>
    <row r="219" spans="9:35"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  <c r="AE219" s="326"/>
      <c r="AF219" s="326"/>
      <c r="AG219" s="326"/>
      <c r="AH219" s="326"/>
      <c r="AI219" s="326"/>
    </row>
    <row r="220" spans="9:35"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  <c r="AE220" s="326"/>
      <c r="AF220" s="326"/>
      <c r="AG220" s="326"/>
      <c r="AH220" s="326"/>
      <c r="AI220" s="326"/>
    </row>
    <row r="221" spans="9:35"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  <c r="AF221" s="326"/>
      <c r="AG221" s="326"/>
      <c r="AH221" s="326"/>
      <c r="AI221" s="326"/>
    </row>
    <row r="222" spans="9:35"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  <c r="AF222" s="326"/>
      <c r="AG222" s="326"/>
      <c r="AH222" s="326"/>
      <c r="AI222" s="326"/>
    </row>
    <row r="223" spans="9:35"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  <c r="AF223" s="326"/>
      <c r="AG223" s="326"/>
      <c r="AH223" s="326"/>
      <c r="AI223" s="326"/>
    </row>
    <row r="224" spans="9:35"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  <c r="AF224" s="326"/>
      <c r="AG224" s="326"/>
      <c r="AH224" s="326"/>
      <c r="AI224" s="326"/>
    </row>
    <row r="225" spans="9:35"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  <c r="AE225" s="326"/>
      <c r="AF225" s="326"/>
      <c r="AG225" s="326"/>
      <c r="AH225" s="326"/>
      <c r="AI225" s="326"/>
    </row>
    <row r="226" spans="9:35"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</row>
    <row r="227" spans="9:35"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  <c r="AH227" s="326"/>
      <c r="AI227" s="326"/>
    </row>
    <row r="228" spans="9:35"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  <c r="AH228" s="326"/>
      <c r="AI228" s="326"/>
    </row>
    <row r="229" spans="9:35"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  <c r="AH229" s="326"/>
      <c r="AI229" s="326"/>
    </row>
    <row r="230" spans="9:35"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  <c r="AH230" s="326"/>
      <c r="AI230" s="326"/>
    </row>
    <row r="231" spans="9:35"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  <c r="AH231" s="326"/>
      <c r="AI231" s="326"/>
    </row>
    <row r="232" spans="9:35"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  <c r="AH232" s="326"/>
      <c r="AI232" s="326"/>
    </row>
    <row r="233" spans="9:35"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326"/>
      <c r="AI233" s="326"/>
    </row>
    <row r="234" spans="9:35"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  <c r="AH234" s="326"/>
      <c r="AI234" s="326"/>
    </row>
    <row r="235" spans="9:35"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  <c r="AH235" s="326"/>
      <c r="AI235" s="326"/>
    </row>
    <row r="236" spans="9:35"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  <c r="AH236" s="326"/>
      <c r="AI236" s="326"/>
    </row>
    <row r="237" spans="9:35"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  <c r="AH237" s="326"/>
      <c r="AI237" s="326"/>
    </row>
    <row r="238" spans="9:35"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  <c r="AF238" s="326"/>
      <c r="AG238" s="326"/>
      <c r="AH238" s="326"/>
      <c r="AI238" s="326"/>
    </row>
    <row r="239" spans="9:35"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  <c r="AE239" s="326"/>
      <c r="AF239" s="326"/>
      <c r="AG239" s="326"/>
      <c r="AH239" s="326"/>
      <c r="AI239" s="326"/>
    </row>
    <row r="240" spans="9:35"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  <c r="AE240" s="326"/>
      <c r="AF240" s="326"/>
      <c r="AG240" s="326"/>
      <c r="AH240" s="326"/>
      <c r="AI240" s="326"/>
    </row>
    <row r="241" spans="9:35"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  <c r="AE241" s="326"/>
      <c r="AF241" s="326"/>
      <c r="AG241" s="326"/>
      <c r="AH241" s="326"/>
      <c r="AI241" s="326"/>
    </row>
    <row r="242" spans="9:35"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  <c r="AE242" s="326"/>
      <c r="AF242" s="326"/>
      <c r="AG242" s="326"/>
      <c r="AH242" s="326"/>
      <c r="AI242" s="326"/>
    </row>
    <row r="243" spans="9:35"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  <c r="AE243" s="326"/>
      <c r="AF243" s="326"/>
      <c r="AG243" s="326"/>
      <c r="AH243" s="326"/>
      <c r="AI243" s="326"/>
    </row>
    <row r="244" spans="9:35"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  <c r="AE244" s="326"/>
      <c r="AF244" s="326"/>
      <c r="AG244" s="326"/>
      <c r="AH244" s="326"/>
      <c r="AI244" s="326"/>
    </row>
    <row r="245" spans="9:35"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  <c r="AE245" s="326"/>
      <c r="AF245" s="326"/>
      <c r="AG245" s="326"/>
      <c r="AH245" s="326"/>
      <c r="AI245" s="326"/>
    </row>
    <row r="246" spans="9:35"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  <c r="AE246" s="326"/>
      <c r="AF246" s="326"/>
      <c r="AG246" s="326"/>
      <c r="AH246" s="326"/>
      <c r="AI246" s="326"/>
    </row>
    <row r="247" spans="9:35"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  <c r="AE247" s="326"/>
      <c r="AF247" s="326"/>
      <c r="AG247" s="326"/>
      <c r="AH247" s="326"/>
      <c r="AI247" s="326"/>
    </row>
    <row r="248" spans="9:35"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  <c r="AE248" s="326"/>
      <c r="AF248" s="326"/>
      <c r="AG248" s="326"/>
      <c r="AH248" s="326"/>
      <c r="AI248" s="326"/>
    </row>
    <row r="249" spans="9:35"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  <c r="AE249" s="326"/>
      <c r="AF249" s="326"/>
      <c r="AG249" s="326"/>
      <c r="AH249" s="326"/>
      <c r="AI249" s="326"/>
    </row>
    <row r="250" spans="9:35"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  <c r="AE250" s="326"/>
      <c r="AF250" s="326"/>
      <c r="AG250" s="326"/>
      <c r="AH250" s="326"/>
      <c r="AI250" s="326"/>
    </row>
    <row r="251" spans="9:35"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  <c r="AE251" s="326"/>
      <c r="AF251" s="326"/>
      <c r="AG251" s="326"/>
      <c r="AH251" s="326"/>
      <c r="AI251" s="326"/>
    </row>
    <row r="252" spans="9:35"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  <c r="AE252" s="326"/>
      <c r="AF252" s="326"/>
      <c r="AG252" s="326"/>
      <c r="AH252" s="326"/>
      <c r="AI252" s="326"/>
    </row>
    <row r="253" spans="9:35"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  <c r="AE253" s="326"/>
      <c r="AF253" s="326"/>
      <c r="AG253" s="326"/>
      <c r="AH253" s="326"/>
      <c r="AI253" s="326"/>
    </row>
    <row r="254" spans="9:35"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  <c r="AH254" s="326"/>
      <c r="AI254" s="326"/>
    </row>
    <row r="255" spans="9:35"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</row>
    <row r="256" spans="9:35"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  <c r="AH256" s="326"/>
      <c r="AI256" s="326"/>
    </row>
    <row r="257" spans="9:35"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</row>
    <row r="258" spans="9:35"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  <c r="AH258" s="326"/>
      <c r="AI258" s="326"/>
    </row>
    <row r="259" spans="9:35"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  <c r="AH259" s="326"/>
      <c r="AI259" s="326"/>
    </row>
    <row r="260" spans="9:35"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  <c r="AH260" s="326"/>
      <c r="AI260" s="326"/>
    </row>
    <row r="261" spans="9:35"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  <c r="AH261" s="326"/>
      <c r="AI261" s="326"/>
    </row>
    <row r="262" spans="9:35"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  <c r="AH262" s="326"/>
      <c r="AI262" s="326"/>
    </row>
    <row r="263" spans="9:35"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  <c r="AH263" s="326"/>
      <c r="AI263" s="326"/>
    </row>
    <row r="264" spans="9:35"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  <c r="AH264" s="326"/>
      <c r="AI264" s="326"/>
    </row>
    <row r="265" spans="9:35"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  <c r="AH265" s="326"/>
      <c r="AI265" s="326"/>
    </row>
    <row r="266" spans="9:35"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26"/>
      <c r="AG266" s="326"/>
      <c r="AH266" s="326"/>
      <c r="AI266" s="326"/>
    </row>
    <row r="267" spans="9:35"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  <c r="AE267" s="326"/>
      <c r="AF267" s="326"/>
      <c r="AG267" s="326"/>
      <c r="AH267" s="326"/>
      <c r="AI267" s="326"/>
    </row>
    <row r="268" spans="9:35"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  <c r="AE268" s="326"/>
      <c r="AF268" s="326"/>
      <c r="AG268" s="326"/>
      <c r="AH268" s="326"/>
      <c r="AI268" s="326"/>
    </row>
    <row r="269" spans="9:35"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  <c r="AE269" s="326"/>
      <c r="AF269" s="326"/>
      <c r="AG269" s="326"/>
      <c r="AH269" s="326"/>
      <c r="AI269" s="326"/>
    </row>
    <row r="270" spans="9:35"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  <c r="AE270" s="326"/>
      <c r="AF270" s="326"/>
      <c r="AG270" s="326"/>
      <c r="AH270" s="326"/>
      <c r="AI270" s="326"/>
    </row>
    <row r="271" spans="9:35"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  <c r="AE271" s="326"/>
      <c r="AF271" s="326"/>
      <c r="AG271" s="326"/>
      <c r="AH271" s="326"/>
      <c r="AI271" s="326"/>
    </row>
    <row r="272" spans="9:35"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  <c r="AE272" s="326"/>
      <c r="AF272" s="326"/>
      <c r="AG272" s="326"/>
      <c r="AH272" s="326"/>
      <c r="AI272" s="326"/>
    </row>
    <row r="273" spans="9:35"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  <c r="AE273" s="326"/>
      <c r="AF273" s="326"/>
      <c r="AG273" s="326"/>
      <c r="AH273" s="326"/>
      <c r="AI273" s="326"/>
    </row>
    <row r="274" spans="9:35"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  <c r="AE274" s="326"/>
      <c r="AF274" s="326"/>
      <c r="AG274" s="326"/>
      <c r="AH274" s="326"/>
      <c r="AI274" s="326"/>
    </row>
    <row r="275" spans="9:35"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  <c r="AE275" s="326"/>
      <c r="AF275" s="326"/>
      <c r="AG275" s="326"/>
      <c r="AH275" s="326"/>
      <c r="AI275" s="326"/>
    </row>
    <row r="276" spans="9:35"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  <c r="AE276" s="326"/>
      <c r="AF276" s="326"/>
      <c r="AG276" s="326"/>
      <c r="AH276" s="326"/>
      <c r="AI276" s="326"/>
    </row>
    <row r="277" spans="9:35"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  <c r="AE277" s="326"/>
      <c r="AF277" s="326"/>
      <c r="AG277" s="326"/>
      <c r="AH277" s="326"/>
      <c r="AI277" s="326"/>
    </row>
    <row r="278" spans="9:35"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  <c r="AE278" s="326"/>
      <c r="AF278" s="326"/>
      <c r="AG278" s="326"/>
      <c r="AH278" s="326"/>
      <c r="AI278" s="326"/>
    </row>
    <row r="279" spans="9:35"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  <c r="AE279" s="326"/>
      <c r="AF279" s="326"/>
      <c r="AG279" s="326"/>
      <c r="AH279" s="326"/>
      <c r="AI279" s="326"/>
    </row>
    <row r="280" spans="9:35"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  <c r="AE280" s="326"/>
      <c r="AF280" s="326"/>
      <c r="AG280" s="326"/>
      <c r="AH280" s="326"/>
      <c r="AI280" s="326"/>
    </row>
    <row r="281" spans="9:35"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  <c r="AE281" s="326"/>
      <c r="AF281" s="326"/>
      <c r="AG281" s="326"/>
      <c r="AH281" s="326"/>
      <c r="AI281" s="326"/>
    </row>
    <row r="282" spans="9:35"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  <c r="AE282" s="326"/>
      <c r="AF282" s="326"/>
      <c r="AG282" s="326"/>
      <c r="AH282" s="326"/>
      <c r="AI282" s="326"/>
    </row>
    <row r="283" spans="9:35"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  <c r="AE283" s="326"/>
      <c r="AF283" s="326"/>
      <c r="AG283" s="326"/>
      <c r="AH283" s="326"/>
      <c r="AI283" s="326"/>
    </row>
    <row r="284" spans="9:35"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  <c r="AE284" s="326"/>
      <c r="AF284" s="326"/>
      <c r="AG284" s="326"/>
      <c r="AH284" s="326"/>
      <c r="AI284" s="326"/>
    </row>
    <row r="285" spans="9:35"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  <c r="AE285" s="326"/>
      <c r="AF285" s="326"/>
      <c r="AG285" s="326"/>
      <c r="AH285" s="326"/>
      <c r="AI285" s="326"/>
    </row>
    <row r="286" spans="9:35"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  <c r="AE286" s="326"/>
      <c r="AF286" s="326"/>
      <c r="AG286" s="326"/>
      <c r="AH286" s="326"/>
      <c r="AI286" s="326"/>
    </row>
    <row r="287" spans="9:35"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  <c r="AE287" s="326"/>
      <c r="AF287" s="326"/>
      <c r="AG287" s="326"/>
      <c r="AH287" s="326"/>
      <c r="AI287" s="326"/>
    </row>
    <row r="288" spans="9:35"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  <c r="AF288" s="326"/>
      <c r="AG288" s="326"/>
      <c r="AH288" s="326"/>
      <c r="AI288" s="326"/>
    </row>
    <row r="289" spans="9:35"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  <c r="AE289" s="326"/>
      <c r="AF289" s="326"/>
      <c r="AG289" s="326"/>
      <c r="AH289" s="326"/>
      <c r="AI289" s="326"/>
    </row>
    <row r="290" spans="9:35"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  <c r="AE290" s="326"/>
      <c r="AF290" s="326"/>
      <c r="AG290" s="326"/>
      <c r="AH290" s="326"/>
      <c r="AI290" s="326"/>
    </row>
    <row r="291" spans="9:35"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  <c r="AE291" s="326"/>
      <c r="AF291" s="326"/>
      <c r="AG291" s="326"/>
      <c r="AH291" s="326"/>
      <c r="AI291" s="326"/>
    </row>
    <row r="292" spans="9:35"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  <c r="AE292" s="326"/>
      <c r="AF292" s="326"/>
      <c r="AG292" s="326"/>
      <c r="AH292" s="326"/>
      <c r="AI292" s="326"/>
    </row>
    <row r="293" spans="9:35"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  <c r="AE293" s="326"/>
      <c r="AF293" s="326"/>
      <c r="AG293" s="326"/>
      <c r="AH293" s="326"/>
      <c r="AI293" s="326"/>
    </row>
    <row r="294" spans="9:35"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  <c r="AE294" s="326"/>
      <c r="AF294" s="326"/>
      <c r="AG294" s="326"/>
      <c r="AH294" s="326"/>
      <c r="AI294" s="326"/>
    </row>
    <row r="295" spans="9:35"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  <c r="AF295" s="326"/>
      <c r="AG295" s="326"/>
      <c r="AH295" s="326"/>
      <c r="AI295" s="326"/>
    </row>
    <row r="296" spans="9:35"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  <c r="AE296" s="326"/>
      <c r="AF296" s="326"/>
      <c r="AG296" s="326"/>
      <c r="AH296" s="326"/>
      <c r="AI296" s="326"/>
    </row>
    <row r="297" spans="9:35"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  <c r="AE297" s="326"/>
      <c r="AF297" s="326"/>
      <c r="AG297" s="326"/>
      <c r="AH297" s="326"/>
      <c r="AI297" s="326"/>
    </row>
    <row r="298" spans="9:35"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  <c r="AE298" s="326"/>
      <c r="AF298" s="326"/>
      <c r="AG298" s="326"/>
      <c r="AH298" s="326"/>
      <c r="AI298" s="326"/>
    </row>
    <row r="299" spans="9:35"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  <c r="AE299" s="326"/>
      <c r="AF299" s="326"/>
      <c r="AG299" s="326"/>
      <c r="AH299" s="326"/>
      <c r="AI299" s="326"/>
    </row>
    <row r="300" spans="9:35"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  <c r="AE300" s="326"/>
      <c r="AF300" s="326"/>
      <c r="AG300" s="326"/>
      <c r="AH300" s="326"/>
      <c r="AI300" s="326"/>
    </row>
    <row r="301" spans="9:35"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  <c r="AE301" s="326"/>
      <c r="AF301" s="326"/>
      <c r="AG301" s="326"/>
      <c r="AH301" s="326"/>
      <c r="AI301" s="326"/>
    </row>
    <row r="302" spans="9:35"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  <c r="AF302" s="326"/>
      <c r="AG302" s="326"/>
      <c r="AH302" s="326"/>
      <c r="AI302" s="326"/>
    </row>
    <row r="303" spans="9:35"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  <c r="AE303" s="326"/>
      <c r="AF303" s="326"/>
      <c r="AG303" s="326"/>
      <c r="AH303" s="326"/>
      <c r="AI303" s="326"/>
    </row>
    <row r="304" spans="9:35"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  <c r="AE304" s="326"/>
      <c r="AF304" s="326"/>
      <c r="AG304" s="326"/>
      <c r="AH304" s="326"/>
      <c r="AI304" s="326"/>
    </row>
    <row r="305" spans="9:35"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  <c r="AG305" s="326"/>
      <c r="AH305" s="326"/>
      <c r="AI305" s="326"/>
    </row>
    <row r="306" spans="9:35"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  <c r="AE306" s="326"/>
      <c r="AF306" s="326"/>
      <c r="AG306" s="326"/>
      <c r="AH306" s="326"/>
      <c r="AI306" s="326"/>
    </row>
    <row r="307" spans="9:35"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  <c r="AF307" s="326"/>
      <c r="AG307" s="326"/>
      <c r="AH307" s="326"/>
      <c r="AI307" s="326"/>
    </row>
    <row r="308" spans="9:35"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  <c r="AE308" s="326"/>
      <c r="AF308" s="326"/>
      <c r="AG308" s="326"/>
      <c r="AH308" s="326"/>
      <c r="AI308" s="326"/>
    </row>
    <row r="309" spans="9:35"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  <c r="AE309" s="326"/>
      <c r="AF309" s="326"/>
      <c r="AG309" s="326"/>
      <c r="AH309" s="326"/>
      <c r="AI309" s="326"/>
    </row>
    <row r="310" spans="9:35"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  <c r="AE310" s="326"/>
      <c r="AF310" s="326"/>
      <c r="AG310" s="326"/>
      <c r="AH310" s="326"/>
      <c r="AI310" s="326"/>
    </row>
    <row r="311" spans="9:35"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  <c r="AE311" s="326"/>
      <c r="AF311" s="326"/>
      <c r="AG311" s="326"/>
      <c r="AH311" s="326"/>
      <c r="AI311" s="326"/>
    </row>
    <row r="312" spans="9:35"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  <c r="AE312" s="326"/>
      <c r="AF312" s="326"/>
      <c r="AG312" s="326"/>
      <c r="AH312" s="326"/>
      <c r="AI312" s="326"/>
    </row>
    <row r="313" spans="9:35"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  <c r="AE313" s="326"/>
      <c r="AF313" s="326"/>
      <c r="AG313" s="326"/>
      <c r="AH313" s="326"/>
      <c r="AI313" s="326"/>
    </row>
    <row r="314" spans="9:35"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  <c r="AE314" s="326"/>
      <c r="AF314" s="326"/>
      <c r="AG314" s="326"/>
      <c r="AH314" s="326"/>
      <c r="AI314" s="326"/>
    </row>
    <row r="315" spans="9:35"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  <c r="AE315" s="326"/>
      <c r="AF315" s="326"/>
      <c r="AG315" s="326"/>
      <c r="AH315" s="326"/>
      <c r="AI315" s="326"/>
    </row>
    <row r="316" spans="9:35"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  <c r="AE316" s="326"/>
      <c r="AF316" s="326"/>
      <c r="AG316" s="326"/>
      <c r="AH316" s="326"/>
      <c r="AI316" s="326"/>
    </row>
    <row r="317" spans="9:35"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  <c r="AE317" s="326"/>
      <c r="AF317" s="326"/>
      <c r="AG317" s="326"/>
      <c r="AH317" s="326"/>
      <c r="AI317" s="326"/>
    </row>
    <row r="318" spans="9:35"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  <c r="AE318" s="326"/>
      <c r="AF318" s="326"/>
      <c r="AG318" s="326"/>
      <c r="AH318" s="326"/>
      <c r="AI318" s="326"/>
    </row>
    <row r="319" spans="9:35"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  <c r="AE319" s="326"/>
      <c r="AF319" s="326"/>
      <c r="AG319" s="326"/>
      <c r="AH319" s="326"/>
      <c r="AI319" s="326"/>
    </row>
    <row r="320" spans="9:35"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  <c r="AE320" s="326"/>
      <c r="AF320" s="326"/>
      <c r="AG320" s="326"/>
      <c r="AH320" s="326"/>
      <c r="AI320" s="326"/>
    </row>
    <row r="321" spans="9:35"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  <c r="AE321" s="326"/>
      <c r="AF321" s="326"/>
      <c r="AG321" s="326"/>
      <c r="AH321" s="326"/>
      <c r="AI321" s="326"/>
    </row>
    <row r="322" spans="9:35"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  <c r="AE322" s="326"/>
      <c r="AF322" s="326"/>
      <c r="AG322" s="326"/>
      <c r="AH322" s="326"/>
      <c r="AI322" s="326"/>
    </row>
    <row r="323" spans="9:35"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  <c r="AF323" s="326"/>
      <c r="AG323" s="326"/>
      <c r="AH323" s="326"/>
      <c r="AI323" s="326"/>
    </row>
    <row r="324" spans="9:35"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  <c r="AF324" s="326"/>
      <c r="AG324" s="326"/>
      <c r="AH324" s="326"/>
      <c r="AI324" s="326"/>
    </row>
    <row r="325" spans="9:35"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  <c r="AF325" s="326"/>
      <c r="AG325" s="326"/>
      <c r="AH325" s="326"/>
      <c r="AI325" s="326"/>
    </row>
    <row r="326" spans="9:35"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  <c r="AF326" s="326"/>
      <c r="AG326" s="326"/>
      <c r="AH326" s="326"/>
      <c r="AI326" s="326"/>
    </row>
    <row r="327" spans="9:35"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  <c r="AF327" s="326"/>
      <c r="AG327" s="326"/>
      <c r="AH327" s="326"/>
      <c r="AI327" s="326"/>
    </row>
    <row r="328" spans="9:35"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  <c r="AF328" s="326"/>
      <c r="AG328" s="326"/>
      <c r="AH328" s="326"/>
      <c r="AI328" s="326"/>
    </row>
    <row r="329" spans="9:35"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  <c r="AF329" s="326"/>
      <c r="AG329" s="326"/>
      <c r="AH329" s="326"/>
      <c r="AI329" s="326"/>
    </row>
    <row r="330" spans="9:35"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  <c r="AF330" s="326"/>
      <c r="AG330" s="326"/>
      <c r="AH330" s="326"/>
      <c r="AI330" s="326"/>
    </row>
    <row r="331" spans="9:35"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  <c r="AF331" s="326"/>
      <c r="AG331" s="326"/>
      <c r="AH331" s="326"/>
      <c r="AI331" s="326"/>
    </row>
    <row r="332" spans="9:35"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  <c r="AF332" s="326"/>
      <c r="AG332" s="326"/>
      <c r="AH332" s="326"/>
      <c r="AI332" s="326"/>
    </row>
    <row r="333" spans="9:35"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  <c r="AF333" s="326"/>
      <c r="AG333" s="326"/>
      <c r="AH333" s="326"/>
      <c r="AI333" s="326"/>
    </row>
    <row r="334" spans="9:35"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  <c r="AF334" s="326"/>
      <c r="AG334" s="326"/>
      <c r="AH334" s="326"/>
      <c r="AI334" s="326"/>
    </row>
    <row r="335" spans="9:35"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  <c r="AF335" s="326"/>
      <c r="AG335" s="326"/>
      <c r="AH335" s="326"/>
      <c r="AI335" s="326"/>
    </row>
    <row r="336" spans="9:35"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  <c r="AF336" s="326"/>
      <c r="AG336" s="326"/>
      <c r="AH336" s="326"/>
      <c r="AI336" s="326"/>
    </row>
    <row r="337" spans="9:35"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  <c r="AF337" s="326"/>
      <c r="AG337" s="326"/>
      <c r="AH337" s="326"/>
      <c r="AI337" s="326"/>
    </row>
    <row r="338" spans="9:35"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  <c r="AH338" s="326"/>
      <c r="AI338" s="326"/>
    </row>
    <row r="339" spans="9:35"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  <c r="AF339" s="326"/>
      <c r="AG339" s="326"/>
      <c r="AH339" s="326"/>
      <c r="AI339" s="326"/>
    </row>
    <row r="340" spans="9:35"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  <c r="AF340" s="326"/>
      <c r="AG340" s="326"/>
      <c r="AH340" s="326"/>
      <c r="AI340" s="326"/>
    </row>
    <row r="341" spans="9:35"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  <c r="AF341" s="326"/>
      <c r="AG341" s="326"/>
      <c r="AH341" s="326"/>
      <c r="AI341" s="326"/>
    </row>
    <row r="342" spans="9:35"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  <c r="AF342" s="326"/>
      <c r="AG342" s="326"/>
      <c r="AH342" s="326"/>
      <c r="AI342" s="326"/>
    </row>
    <row r="343" spans="9:35"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  <c r="AF343" s="326"/>
      <c r="AG343" s="326"/>
      <c r="AH343" s="326"/>
      <c r="AI343" s="326"/>
    </row>
    <row r="344" spans="9:35"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  <c r="AF344" s="326"/>
      <c r="AG344" s="326"/>
      <c r="AH344" s="326"/>
      <c r="AI344" s="326"/>
    </row>
    <row r="345" spans="9:35"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  <c r="AF345" s="326"/>
      <c r="AG345" s="326"/>
      <c r="AH345" s="326"/>
      <c r="AI345" s="326"/>
    </row>
    <row r="346" spans="9:35"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  <c r="AF346" s="326"/>
      <c r="AG346" s="326"/>
      <c r="AH346" s="326"/>
      <c r="AI346" s="326"/>
    </row>
    <row r="347" spans="9:35"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  <c r="AF347" s="326"/>
      <c r="AG347" s="326"/>
      <c r="AH347" s="326"/>
      <c r="AI347" s="326"/>
    </row>
    <row r="348" spans="9:35"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  <c r="AH348" s="326"/>
      <c r="AI348" s="326"/>
    </row>
    <row r="349" spans="9:35"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</row>
    <row r="350" spans="9:35"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</row>
    <row r="351" spans="9:35"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</row>
    <row r="352" spans="9:35"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</row>
    <row r="353" spans="9:35"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</row>
    <row r="354" spans="9:35"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</row>
    <row r="355" spans="9:35"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</row>
    <row r="356" spans="9:35"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</row>
    <row r="357" spans="9:35"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  <c r="AF357" s="326"/>
      <c r="AG357" s="326"/>
      <c r="AH357" s="326"/>
      <c r="AI357" s="326"/>
    </row>
    <row r="358" spans="9:35"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  <c r="AH358" s="326"/>
      <c r="AI358" s="326"/>
    </row>
    <row r="359" spans="9:35"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</row>
    <row r="360" spans="9:35"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</row>
    <row r="361" spans="9:35"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</row>
    <row r="362" spans="9:35"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</row>
    <row r="363" spans="9:35"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</row>
    <row r="364" spans="9:35"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</row>
    <row r="365" spans="9:35"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</row>
    <row r="366" spans="9:35"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</row>
    <row r="367" spans="9:35"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  <c r="AF367" s="326"/>
      <c r="AG367" s="326"/>
      <c r="AH367" s="326"/>
      <c r="AI367" s="326"/>
    </row>
    <row r="368" spans="9:35"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  <c r="AF368" s="326"/>
      <c r="AG368" s="326"/>
      <c r="AH368" s="326"/>
      <c r="AI368" s="326"/>
    </row>
    <row r="369" spans="9:35"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  <c r="AF369" s="326"/>
      <c r="AG369" s="326"/>
      <c r="AH369" s="326"/>
      <c r="AI369" s="326"/>
    </row>
    <row r="370" spans="9:35"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  <c r="AF370" s="326"/>
      <c r="AG370" s="326"/>
      <c r="AH370" s="326"/>
      <c r="AI370" s="326"/>
    </row>
    <row r="371" spans="9:35"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  <c r="AF371" s="326"/>
      <c r="AG371" s="326"/>
      <c r="AH371" s="326"/>
      <c r="AI371" s="326"/>
    </row>
    <row r="372" spans="9:35"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  <c r="AF372" s="326"/>
      <c r="AG372" s="326"/>
      <c r="AH372" s="326"/>
      <c r="AI372" s="326"/>
    </row>
    <row r="373" spans="9:35"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  <c r="AF373" s="326"/>
      <c r="AG373" s="326"/>
      <c r="AH373" s="326"/>
      <c r="AI373" s="326"/>
    </row>
    <row r="374" spans="9:35"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  <c r="AF374" s="326"/>
      <c r="AG374" s="326"/>
      <c r="AH374" s="326"/>
      <c r="AI374" s="326"/>
    </row>
    <row r="375" spans="9:35"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  <c r="AF375" s="326"/>
      <c r="AG375" s="326"/>
      <c r="AH375" s="326"/>
      <c r="AI375" s="326"/>
    </row>
    <row r="376" spans="9:35"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  <c r="AF376" s="326"/>
      <c r="AG376" s="326"/>
      <c r="AH376" s="326"/>
      <c r="AI376" s="326"/>
    </row>
    <row r="377" spans="9:35"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  <c r="AF377" s="326"/>
      <c r="AG377" s="326"/>
      <c r="AH377" s="326"/>
      <c r="AI377" s="326"/>
    </row>
    <row r="378" spans="9:35"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  <c r="AF378" s="326"/>
      <c r="AG378" s="326"/>
      <c r="AH378" s="326"/>
      <c r="AI378" s="326"/>
    </row>
    <row r="379" spans="9:35"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  <c r="AF379" s="326"/>
      <c r="AG379" s="326"/>
      <c r="AH379" s="326"/>
      <c r="AI379" s="326"/>
    </row>
    <row r="380" spans="9:35"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  <c r="AF380" s="326"/>
      <c r="AG380" s="326"/>
      <c r="AH380" s="326"/>
      <c r="AI380" s="326"/>
    </row>
    <row r="381" spans="9:35"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  <c r="AF381" s="326"/>
      <c r="AG381" s="326"/>
      <c r="AH381" s="326"/>
      <c r="AI381" s="326"/>
    </row>
    <row r="382" spans="9:35"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  <c r="AF382" s="326"/>
      <c r="AG382" s="326"/>
      <c r="AH382" s="326"/>
      <c r="AI382" s="326"/>
    </row>
    <row r="383" spans="9:35"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  <c r="AF383" s="326"/>
      <c r="AG383" s="326"/>
      <c r="AH383" s="326"/>
      <c r="AI383" s="326"/>
    </row>
    <row r="384" spans="9:35"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  <c r="AF384" s="326"/>
      <c r="AG384" s="326"/>
      <c r="AH384" s="326"/>
      <c r="AI384" s="326"/>
    </row>
    <row r="385" spans="9:35"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  <c r="AF385" s="326"/>
      <c r="AG385" s="326"/>
      <c r="AH385" s="326"/>
      <c r="AI385" s="326"/>
    </row>
    <row r="386" spans="9:35"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  <c r="AF386" s="326"/>
      <c r="AG386" s="326"/>
      <c r="AH386" s="326"/>
      <c r="AI386" s="326"/>
    </row>
    <row r="387" spans="9:35"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  <c r="AF387" s="326"/>
      <c r="AG387" s="326"/>
      <c r="AH387" s="326"/>
      <c r="AI387" s="326"/>
    </row>
    <row r="388" spans="9:35"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  <c r="AF388" s="326"/>
      <c r="AG388" s="326"/>
      <c r="AH388" s="326"/>
      <c r="AI388" s="326"/>
    </row>
    <row r="389" spans="9:35"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  <c r="AF389" s="326"/>
      <c r="AG389" s="326"/>
      <c r="AH389" s="326"/>
      <c r="AI389" s="326"/>
    </row>
    <row r="390" spans="9:35"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  <c r="AF390" s="326"/>
      <c r="AG390" s="326"/>
      <c r="AH390" s="326"/>
      <c r="AI390" s="326"/>
    </row>
    <row r="391" spans="9:35"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  <c r="AF391" s="326"/>
      <c r="AG391" s="326"/>
      <c r="AH391" s="326"/>
      <c r="AI391" s="326"/>
    </row>
    <row r="392" spans="9:35"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  <c r="AF392" s="326"/>
      <c r="AG392" s="326"/>
      <c r="AH392" s="326"/>
      <c r="AI392" s="326"/>
    </row>
    <row r="393" spans="9:35"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  <c r="AF393" s="326"/>
      <c r="AG393" s="326"/>
      <c r="AH393" s="326"/>
      <c r="AI393" s="326"/>
    </row>
    <row r="394" spans="9:35"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  <c r="AF394" s="326"/>
      <c r="AG394" s="326"/>
      <c r="AH394" s="326"/>
      <c r="AI394" s="326"/>
    </row>
    <row r="395" spans="9:35"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  <c r="AF395" s="326"/>
      <c r="AG395" s="326"/>
      <c r="AH395" s="326"/>
      <c r="AI395" s="326"/>
    </row>
    <row r="396" spans="9:35"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  <c r="AF396" s="326"/>
      <c r="AG396" s="326"/>
      <c r="AH396" s="326"/>
      <c r="AI396" s="326"/>
    </row>
    <row r="397" spans="9:35"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  <c r="AF397" s="326"/>
      <c r="AG397" s="326"/>
      <c r="AH397" s="326"/>
      <c r="AI397" s="326"/>
    </row>
    <row r="398" spans="9:35"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  <c r="AF398" s="326"/>
      <c r="AG398" s="326"/>
      <c r="AH398" s="326"/>
      <c r="AI398" s="326"/>
    </row>
    <row r="399" spans="9:35"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  <c r="AF399" s="326"/>
      <c r="AG399" s="326"/>
      <c r="AH399" s="326"/>
      <c r="AI399" s="326"/>
    </row>
    <row r="400" spans="9:35"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  <c r="AF400" s="326"/>
      <c r="AG400" s="326"/>
      <c r="AH400" s="326"/>
      <c r="AI400" s="326"/>
    </row>
    <row r="401" spans="9:35"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  <c r="AF401" s="326"/>
      <c r="AG401" s="326"/>
      <c r="AH401" s="326"/>
      <c r="AI401" s="326"/>
    </row>
    <row r="402" spans="9:35"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  <c r="AF402" s="326"/>
      <c r="AG402" s="326"/>
      <c r="AH402" s="326"/>
      <c r="AI402" s="326"/>
    </row>
    <row r="403" spans="9:35"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  <c r="AF403" s="326"/>
      <c r="AG403" s="326"/>
      <c r="AH403" s="326"/>
      <c r="AI403" s="326"/>
    </row>
    <row r="404" spans="9:35"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  <c r="AF404" s="326"/>
      <c r="AG404" s="326"/>
      <c r="AH404" s="326"/>
      <c r="AI404" s="326"/>
    </row>
    <row r="405" spans="9:35"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  <c r="AF405" s="326"/>
      <c r="AG405" s="326"/>
      <c r="AH405" s="326"/>
      <c r="AI405" s="326"/>
    </row>
    <row r="406" spans="9:35"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  <c r="AF406" s="326"/>
      <c r="AG406" s="326"/>
      <c r="AH406" s="326"/>
      <c r="AI406" s="326"/>
    </row>
    <row r="407" spans="9:35"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  <c r="AF407" s="326"/>
      <c r="AG407" s="326"/>
      <c r="AH407" s="326"/>
      <c r="AI407" s="326"/>
    </row>
    <row r="408" spans="9:35"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  <c r="AF408" s="326"/>
      <c r="AG408" s="326"/>
      <c r="AH408" s="326"/>
      <c r="AI408" s="326"/>
    </row>
    <row r="409" spans="9:35"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  <c r="AF409" s="326"/>
      <c r="AG409" s="326"/>
      <c r="AH409" s="326"/>
      <c r="AI409" s="326"/>
    </row>
    <row r="410" spans="9:35"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  <c r="AF410" s="326"/>
      <c r="AG410" s="326"/>
      <c r="AH410" s="326"/>
      <c r="AI410" s="326"/>
    </row>
    <row r="411" spans="9:35"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  <c r="AF411" s="326"/>
      <c r="AG411" s="326"/>
      <c r="AH411" s="326"/>
      <c r="AI411" s="326"/>
    </row>
    <row r="412" spans="9:35"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  <c r="AF412" s="326"/>
      <c r="AG412" s="326"/>
      <c r="AH412" s="326"/>
      <c r="AI412" s="326"/>
    </row>
    <row r="413" spans="9:35"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  <c r="AF413" s="326"/>
      <c r="AG413" s="326"/>
      <c r="AH413" s="326"/>
      <c r="AI413" s="326"/>
    </row>
    <row r="414" spans="9:35"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  <c r="AF414" s="326"/>
      <c r="AG414" s="326"/>
      <c r="AH414" s="326"/>
      <c r="AI414" s="326"/>
    </row>
    <row r="415" spans="9:35"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  <c r="AF415" s="326"/>
      <c r="AG415" s="326"/>
      <c r="AH415" s="326"/>
      <c r="AI415" s="326"/>
    </row>
    <row r="416" spans="9:35"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  <c r="AF416" s="326"/>
      <c r="AG416" s="326"/>
      <c r="AH416" s="326"/>
      <c r="AI416" s="326"/>
    </row>
    <row r="417" spans="9:35"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  <c r="AF417" s="326"/>
      <c r="AG417" s="326"/>
      <c r="AH417" s="326"/>
      <c r="AI417" s="326"/>
    </row>
    <row r="418" spans="9:35"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  <c r="AF418" s="326"/>
      <c r="AG418" s="326"/>
      <c r="AH418" s="326"/>
      <c r="AI418" s="326"/>
    </row>
    <row r="419" spans="9:35"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  <c r="AF419" s="326"/>
      <c r="AG419" s="326"/>
      <c r="AH419" s="326"/>
      <c r="AI419" s="326"/>
    </row>
    <row r="420" spans="9:35"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  <c r="AF420" s="326"/>
      <c r="AG420" s="326"/>
      <c r="AH420" s="326"/>
      <c r="AI420" s="326"/>
    </row>
    <row r="421" spans="9:35"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  <c r="AF421" s="326"/>
      <c r="AG421" s="326"/>
      <c r="AH421" s="326"/>
      <c r="AI421" s="326"/>
    </row>
    <row r="422" spans="9:35"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  <c r="AF422" s="326"/>
      <c r="AG422" s="326"/>
      <c r="AH422" s="326"/>
      <c r="AI422" s="326"/>
    </row>
    <row r="423" spans="9:35"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  <c r="AF423" s="326"/>
      <c r="AG423" s="326"/>
      <c r="AH423" s="326"/>
      <c r="AI423" s="326"/>
    </row>
    <row r="424" spans="9:35"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  <c r="AF424" s="326"/>
      <c r="AG424" s="326"/>
      <c r="AH424" s="326"/>
      <c r="AI424" s="326"/>
    </row>
    <row r="425" spans="9:35"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  <c r="AF425" s="326"/>
      <c r="AG425" s="326"/>
      <c r="AH425" s="326"/>
      <c r="AI425" s="326"/>
    </row>
    <row r="426" spans="9:35"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  <c r="AF426" s="326"/>
      <c r="AG426" s="326"/>
      <c r="AH426" s="326"/>
      <c r="AI426" s="326"/>
    </row>
    <row r="427" spans="9:35"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  <c r="AF427" s="326"/>
      <c r="AG427" s="326"/>
      <c r="AH427" s="326"/>
      <c r="AI427" s="326"/>
    </row>
    <row r="428" spans="9:35"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  <c r="AF428" s="326"/>
      <c r="AG428" s="326"/>
      <c r="AH428" s="326"/>
      <c r="AI428" s="326"/>
    </row>
    <row r="429" spans="9:35"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  <c r="AF429" s="326"/>
      <c r="AG429" s="326"/>
      <c r="AH429" s="326"/>
      <c r="AI429" s="326"/>
    </row>
    <row r="430" spans="9:35"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  <c r="AF430" s="326"/>
      <c r="AG430" s="326"/>
      <c r="AH430" s="326"/>
      <c r="AI430" s="326"/>
    </row>
    <row r="431" spans="9:35"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  <c r="AF431" s="326"/>
      <c r="AG431" s="326"/>
      <c r="AH431" s="326"/>
      <c r="AI431" s="326"/>
    </row>
    <row r="432" spans="9:35"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  <c r="AE432" s="326"/>
      <c r="AF432" s="326"/>
      <c r="AG432" s="326"/>
      <c r="AH432" s="326"/>
      <c r="AI432" s="326"/>
    </row>
    <row r="433" spans="9:35"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  <c r="AE433" s="326"/>
      <c r="AF433" s="326"/>
      <c r="AG433" s="326"/>
      <c r="AH433" s="326"/>
      <c r="AI433" s="326"/>
    </row>
    <row r="434" spans="9:35"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  <c r="AE434" s="326"/>
      <c r="AF434" s="326"/>
      <c r="AG434" s="326"/>
      <c r="AH434" s="326"/>
      <c r="AI434" s="326"/>
    </row>
    <row r="435" spans="9:35"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  <c r="AE435" s="326"/>
      <c r="AF435" s="326"/>
      <c r="AG435" s="326"/>
      <c r="AH435" s="326"/>
      <c r="AI435" s="326"/>
    </row>
    <row r="436" spans="9:35"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  <c r="AE436" s="326"/>
      <c r="AF436" s="326"/>
      <c r="AG436" s="326"/>
      <c r="AH436" s="326"/>
      <c r="AI436" s="326"/>
    </row>
    <row r="437" spans="9:35"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  <c r="AE437" s="326"/>
      <c r="AF437" s="326"/>
      <c r="AG437" s="326"/>
      <c r="AH437" s="326"/>
      <c r="AI437" s="326"/>
    </row>
    <row r="438" spans="9:35"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  <c r="AE438" s="326"/>
      <c r="AF438" s="326"/>
      <c r="AG438" s="326"/>
      <c r="AH438" s="326"/>
      <c r="AI438" s="326"/>
    </row>
    <row r="439" spans="9:35"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  <c r="AE439" s="326"/>
      <c r="AF439" s="326"/>
      <c r="AG439" s="326"/>
      <c r="AH439" s="326"/>
      <c r="AI439" s="326"/>
    </row>
    <row r="440" spans="9:35"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  <c r="AE440" s="326"/>
      <c r="AF440" s="326"/>
      <c r="AG440" s="326"/>
      <c r="AH440" s="326"/>
      <c r="AI440" s="326"/>
    </row>
    <row r="441" spans="9:35"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  <c r="AE441" s="326"/>
      <c r="AF441" s="326"/>
      <c r="AG441" s="326"/>
      <c r="AH441" s="326"/>
      <c r="AI441" s="326"/>
    </row>
    <row r="442" spans="9:35"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  <c r="AE442" s="326"/>
      <c r="AF442" s="326"/>
      <c r="AG442" s="326"/>
      <c r="AH442" s="326"/>
      <c r="AI442" s="326"/>
    </row>
    <row r="443" spans="9:35"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  <c r="AE443" s="326"/>
      <c r="AF443" s="326"/>
      <c r="AG443" s="326"/>
      <c r="AH443" s="326"/>
      <c r="AI443" s="326"/>
    </row>
    <row r="444" spans="9:35"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  <c r="AE444" s="326"/>
      <c r="AF444" s="326"/>
      <c r="AG444" s="326"/>
      <c r="AH444" s="326"/>
      <c r="AI444" s="326"/>
    </row>
    <row r="445" spans="9:35"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326"/>
      <c r="AF445" s="326"/>
      <c r="AG445" s="326"/>
      <c r="AH445" s="326"/>
      <c r="AI445" s="326"/>
    </row>
    <row r="446" spans="9:35"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  <c r="AE446" s="326"/>
      <c r="AF446" s="326"/>
      <c r="AG446" s="326"/>
      <c r="AH446" s="326"/>
      <c r="AI446" s="326"/>
    </row>
    <row r="447" spans="9:35"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  <c r="AE447" s="326"/>
      <c r="AF447" s="326"/>
      <c r="AG447" s="326"/>
      <c r="AH447" s="326"/>
      <c r="AI447" s="326"/>
    </row>
    <row r="448" spans="9:35"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  <c r="AE448" s="326"/>
      <c r="AF448" s="326"/>
      <c r="AG448" s="326"/>
      <c r="AH448" s="326"/>
      <c r="AI448" s="326"/>
    </row>
    <row r="449" spans="9:35"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  <c r="AE449" s="326"/>
      <c r="AF449" s="326"/>
      <c r="AG449" s="326"/>
      <c r="AH449" s="326"/>
      <c r="AI449" s="326"/>
    </row>
    <row r="450" spans="9:35"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  <c r="AE450" s="326"/>
      <c r="AF450" s="326"/>
      <c r="AG450" s="326"/>
      <c r="AH450" s="326"/>
      <c r="AI450" s="326"/>
    </row>
    <row r="451" spans="9:35"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  <c r="AE451" s="326"/>
      <c r="AF451" s="326"/>
      <c r="AG451" s="326"/>
      <c r="AH451" s="326"/>
      <c r="AI451" s="326"/>
    </row>
    <row r="452" spans="9:35"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326"/>
      <c r="AF452" s="326"/>
      <c r="AG452" s="326"/>
      <c r="AH452" s="326"/>
      <c r="AI452" s="326"/>
    </row>
    <row r="453" spans="9:35"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  <c r="AE453" s="326"/>
      <c r="AF453" s="326"/>
      <c r="AG453" s="326"/>
      <c r="AH453" s="326"/>
      <c r="AI453" s="326"/>
    </row>
    <row r="454" spans="9:35"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  <c r="AE454" s="326"/>
      <c r="AF454" s="326"/>
      <c r="AG454" s="326"/>
      <c r="AH454" s="326"/>
      <c r="AI454" s="326"/>
    </row>
    <row r="455" spans="9:35"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  <c r="AE455" s="326"/>
      <c r="AF455" s="326"/>
      <c r="AG455" s="326"/>
      <c r="AH455" s="326"/>
      <c r="AI455" s="326"/>
    </row>
    <row r="456" spans="9:35"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  <c r="AE456" s="326"/>
      <c r="AF456" s="326"/>
      <c r="AG456" s="326"/>
      <c r="AH456" s="326"/>
      <c r="AI456" s="326"/>
    </row>
    <row r="457" spans="9:35"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  <c r="AE457" s="326"/>
      <c r="AF457" s="326"/>
      <c r="AG457" s="326"/>
      <c r="AH457" s="326"/>
      <c r="AI457" s="326"/>
    </row>
    <row r="458" spans="9:35"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  <c r="AE458" s="326"/>
      <c r="AF458" s="326"/>
      <c r="AG458" s="326"/>
      <c r="AH458" s="326"/>
      <c r="AI458" s="326"/>
    </row>
    <row r="459" spans="9:35"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  <c r="AE459" s="326"/>
      <c r="AF459" s="326"/>
      <c r="AG459" s="326"/>
      <c r="AH459" s="326"/>
      <c r="AI459" s="326"/>
    </row>
    <row r="460" spans="9:35"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  <c r="AE460" s="326"/>
      <c r="AF460" s="326"/>
      <c r="AG460" s="326"/>
      <c r="AH460" s="326"/>
      <c r="AI460" s="326"/>
    </row>
    <row r="461" spans="9:35"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  <c r="AE461" s="326"/>
      <c r="AF461" s="326"/>
      <c r="AG461" s="326"/>
      <c r="AH461" s="326"/>
      <c r="AI461" s="326"/>
    </row>
    <row r="462" spans="9:35"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  <c r="AE462" s="326"/>
      <c r="AF462" s="326"/>
      <c r="AG462" s="326"/>
      <c r="AH462" s="326"/>
      <c r="AI462" s="326"/>
    </row>
    <row r="463" spans="9:35"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  <c r="AE463" s="326"/>
      <c r="AF463" s="326"/>
      <c r="AG463" s="326"/>
      <c r="AH463" s="326"/>
      <c r="AI463" s="326"/>
    </row>
    <row r="464" spans="9:35"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  <c r="AE464" s="326"/>
      <c r="AF464" s="326"/>
      <c r="AG464" s="326"/>
      <c r="AH464" s="326"/>
      <c r="AI464" s="326"/>
    </row>
    <row r="465" spans="9:35"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  <c r="AE465" s="326"/>
      <c r="AF465" s="326"/>
      <c r="AG465" s="326"/>
      <c r="AH465" s="326"/>
      <c r="AI465" s="326"/>
    </row>
    <row r="466" spans="9:35"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  <c r="AE466" s="326"/>
      <c r="AF466" s="326"/>
      <c r="AG466" s="326"/>
      <c r="AH466" s="326"/>
      <c r="AI466" s="326"/>
    </row>
    <row r="467" spans="9:35"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  <c r="AE467" s="326"/>
      <c r="AF467" s="326"/>
      <c r="AG467" s="326"/>
      <c r="AH467" s="326"/>
      <c r="AI467" s="326"/>
    </row>
    <row r="468" spans="9:35"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  <c r="AE468" s="326"/>
      <c r="AF468" s="326"/>
      <c r="AG468" s="326"/>
      <c r="AH468" s="326"/>
      <c r="AI468" s="326"/>
    </row>
    <row r="469" spans="9:35"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  <c r="AE469" s="326"/>
      <c r="AF469" s="326"/>
      <c r="AG469" s="326"/>
      <c r="AH469" s="326"/>
      <c r="AI469" s="326"/>
    </row>
    <row r="470" spans="9:35"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  <c r="AE470" s="326"/>
      <c r="AF470" s="326"/>
      <c r="AG470" s="326"/>
      <c r="AH470" s="326"/>
      <c r="AI470" s="326"/>
    </row>
    <row r="471" spans="9:35"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  <c r="AE471" s="326"/>
      <c r="AF471" s="326"/>
      <c r="AG471" s="326"/>
      <c r="AH471" s="326"/>
      <c r="AI471" s="326"/>
    </row>
    <row r="472" spans="9:35"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  <c r="AE472" s="326"/>
      <c r="AF472" s="326"/>
      <c r="AG472" s="326"/>
      <c r="AH472" s="326"/>
      <c r="AI472" s="326"/>
    </row>
    <row r="473" spans="9:35"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  <c r="AE473" s="326"/>
      <c r="AF473" s="326"/>
      <c r="AG473" s="326"/>
      <c r="AH473" s="326"/>
      <c r="AI473" s="326"/>
    </row>
    <row r="474" spans="9:35"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  <c r="AE474" s="326"/>
      <c r="AF474" s="326"/>
      <c r="AG474" s="326"/>
      <c r="AH474" s="326"/>
      <c r="AI474" s="326"/>
    </row>
    <row r="475" spans="9:35"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  <c r="AE475" s="326"/>
      <c r="AF475" s="326"/>
      <c r="AG475" s="326"/>
      <c r="AH475" s="326"/>
      <c r="AI475" s="326"/>
    </row>
    <row r="476" spans="9:35"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  <c r="AE476" s="326"/>
      <c r="AF476" s="326"/>
      <c r="AG476" s="326"/>
      <c r="AH476" s="326"/>
      <c r="AI476" s="326"/>
    </row>
    <row r="477" spans="9:35"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  <c r="AE477" s="326"/>
      <c r="AF477" s="326"/>
      <c r="AG477" s="326"/>
      <c r="AH477" s="326"/>
      <c r="AI477" s="326"/>
    </row>
    <row r="478" spans="9:35"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  <c r="AE478" s="326"/>
      <c r="AF478" s="326"/>
      <c r="AG478" s="326"/>
      <c r="AH478" s="326"/>
      <c r="AI478" s="326"/>
    </row>
    <row r="479" spans="9:35"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  <c r="AE479" s="326"/>
      <c r="AF479" s="326"/>
      <c r="AG479" s="326"/>
      <c r="AH479" s="326"/>
      <c r="AI479" s="326"/>
    </row>
    <row r="480" spans="9:35"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  <c r="AE480" s="326"/>
      <c r="AF480" s="326"/>
      <c r="AG480" s="326"/>
      <c r="AH480" s="326"/>
      <c r="AI480" s="326"/>
    </row>
    <row r="481" spans="9:35"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  <c r="AE481" s="326"/>
      <c r="AF481" s="326"/>
      <c r="AG481" s="326"/>
      <c r="AH481" s="326"/>
      <c r="AI481" s="326"/>
    </row>
    <row r="482" spans="9:35"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  <c r="AE482" s="326"/>
      <c r="AF482" s="326"/>
      <c r="AG482" s="326"/>
      <c r="AH482" s="326"/>
      <c r="AI482" s="326"/>
    </row>
    <row r="483" spans="9:35"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  <c r="AE483" s="326"/>
      <c r="AF483" s="326"/>
      <c r="AG483" s="326"/>
      <c r="AH483" s="326"/>
      <c r="AI483" s="326"/>
    </row>
    <row r="484" spans="9:35"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  <c r="AE484" s="326"/>
      <c r="AF484" s="326"/>
      <c r="AG484" s="326"/>
      <c r="AH484" s="326"/>
      <c r="AI484" s="326"/>
    </row>
    <row r="485" spans="9:35"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  <c r="AE485" s="326"/>
      <c r="AF485" s="326"/>
      <c r="AG485" s="326"/>
      <c r="AH485" s="326"/>
      <c r="AI485" s="326"/>
    </row>
    <row r="486" spans="9:35"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  <c r="AE486" s="326"/>
      <c r="AF486" s="326"/>
      <c r="AG486" s="326"/>
      <c r="AH486" s="326"/>
      <c r="AI486" s="326"/>
    </row>
    <row r="487" spans="9:35"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  <c r="AE487" s="326"/>
      <c r="AF487" s="326"/>
      <c r="AG487" s="326"/>
      <c r="AH487" s="326"/>
      <c r="AI487" s="326"/>
    </row>
    <row r="488" spans="9:35"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  <c r="AE488" s="326"/>
      <c r="AF488" s="326"/>
      <c r="AG488" s="326"/>
      <c r="AH488" s="326"/>
      <c r="AI488" s="326"/>
    </row>
    <row r="489" spans="9:35"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  <c r="AE489" s="326"/>
      <c r="AF489" s="326"/>
      <c r="AG489" s="326"/>
      <c r="AH489" s="326"/>
      <c r="AI489" s="326"/>
    </row>
    <row r="490" spans="9:35"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  <c r="AE490" s="326"/>
      <c r="AF490" s="326"/>
      <c r="AG490" s="326"/>
      <c r="AH490" s="326"/>
      <c r="AI490" s="326"/>
    </row>
    <row r="491" spans="9:35"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  <c r="AE491" s="326"/>
      <c r="AF491" s="326"/>
      <c r="AG491" s="326"/>
      <c r="AH491" s="326"/>
      <c r="AI491" s="326"/>
    </row>
    <row r="492" spans="9:35"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  <c r="AE492" s="326"/>
      <c r="AF492" s="326"/>
      <c r="AG492" s="326"/>
      <c r="AH492" s="326"/>
      <c r="AI492" s="326"/>
    </row>
    <row r="493" spans="9:35"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  <c r="AE493" s="326"/>
      <c r="AF493" s="326"/>
      <c r="AG493" s="326"/>
      <c r="AH493" s="326"/>
      <c r="AI493" s="326"/>
    </row>
    <row r="494" spans="9:35"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  <c r="AE494" s="326"/>
      <c r="AF494" s="326"/>
      <c r="AG494" s="326"/>
      <c r="AH494" s="326"/>
      <c r="AI494" s="326"/>
    </row>
    <row r="495" spans="9:35"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  <c r="AE495" s="326"/>
      <c r="AF495" s="326"/>
      <c r="AG495" s="326"/>
      <c r="AH495" s="326"/>
      <c r="AI495" s="326"/>
    </row>
    <row r="496" spans="9:35"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  <c r="AE496" s="326"/>
      <c r="AF496" s="326"/>
      <c r="AG496" s="326"/>
      <c r="AH496" s="326"/>
      <c r="AI496" s="326"/>
    </row>
    <row r="497" spans="9:35"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  <c r="AE497" s="326"/>
      <c r="AF497" s="326"/>
      <c r="AG497" s="326"/>
      <c r="AH497" s="326"/>
      <c r="AI497" s="326"/>
    </row>
    <row r="498" spans="9:35"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  <c r="AE498" s="326"/>
      <c r="AF498" s="326"/>
      <c r="AG498" s="326"/>
      <c r="AH498" s="326"/>
      <c r="AI498" s="326"/>
    </row>
    <row r="499" spans="9:35"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  <c r="AE499" s="326"/>
      <c r="AF499" s="326"/>
      <c r="AG499" s="326"/>
      <c r="AH499" s="326"/>
      <c r="AI499" s="326"/>
    </row>
    <row r="500" spans="9:35"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  <c r="AE500" s="326"/>
      <c r="AF500" s="326"/>
      <c r="AG500" s="326"/>
      <c r="AH500" s="326"/>
      <c r="AI500" s="326"/>
    </row>
    <row r="501" spans="9:35"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  <c r="AE501" s="326"/>
      <c r="AF501" s="326"/>
      <c r="AG501" s="326"/>
      <c r="AH501" s="326"/>
      <c r="AI501" s="326"/>
    </row>
    <row r="502" spans="9:35"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  <c r="AE502" s="326"/>
      <c r="AF502" s="326"/>
      <c r="AG502" s="326"/>
      <c r="AH502" s="326"/>
      <c r="AI502" s="326"/>
    </row>
    <row r="503" spans="9:35"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  <c r="AE503" s="326"/>
      <c r="AF503" s="326"/>
      <c r="AG503" s="326"/>
      <c r="AH503" s="326"/>
      <c r="AI503" s="326"/>
    </row>
    <row r="504" spans="9:35"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  <c r="AE504" s="326"/>
      <c r="AF504" s="326"/>
      <c r="AG504" s="326"/>
      <c r="AH504" s="326"/>
      <c r="AI504" s="326"/>
    </row>
    <row r="505" spans="9:35"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  <c r="AE505" s="326"/>
      <c r="AF505" s="326"/>
      <c r="AG505" s="326"/>
      <c r="AH505" s="326"/>
      <c r="AI505" s="326"/>
    </row>
    <row r="506" spans="9:35"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  <c r="AE506" s="326"/>
      <c r="AF506" s="326"/>
      <c r="AG506" s="326"/>
      <c r="AH506" s="326"/>
      <c r="AI506" s="326"/>
    </row>
    <row r="507" spans="9:35"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  <c r="AE507" s="326"/>
      <c r="AF507" s="326"/>
      <c r="AG507" s="326"/>
      <c r="AH507" s="326"/>
      <c r="AI507" s="326"/>
    </row>
    <row r="508" spans="9:35"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  <c r="AF508" s="326"/>
      <c r="AG508" s="326"/>
      <c r="AH508" s="326"/>
      <c r="AI508" s="326"/>
    </row>
    <row r="509" spans="9:35"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  <c r="AE509" s="326"/>
      <c r="AF509" s="326"/>
      <c r="AG509" s="326"/>
      <c r="AH509" s="326"/>
      <c r="AI509" s="326"/>
    </row>
    <row r="510" spans="9:35"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  <c r="AE510" s="326"/>
      <c r="AF510" s="326"/>
      <c r="AG510" s="326"/>
      <c r="AH510" s="326"/>
      <c r="AI510" s="326"/>
    </row>
    <row r="511" spans="9:35"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  <c r="AE511" s="326"/>
      <c r="AF511" s="326"/>
      <c r="AG511" s="326"/>
      <c r="AH511" s="326"/>
      <c r="AI511" s="326"/>
    </row>
    <row r="512" spans="9:35"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  <c r="AE512" s="326"/>
      <c r="AF512" s="326"/>
      <c r="AG512" s="326"/>
      <c r="AH512" s="326"/>
      <c r="AI512" s="326"/>
    </row>
    <row r="513" spans="9:35"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  <c r="AE513" s="326"/>
      <c r="AF513" s="326"/>
      <c r="AG513" s="326"/>
      <c r="AH513" s="326"/>
      <c r="AI513" s="326"/>
    </row>
    <row r="514" spans="9:35"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  <c r="AE514" s="326"/>
      <c r="AF514" s="326"/>
      <c r="AG514" s="326"/>
      <c r="AH514" s="326"/>
      <c r="AI514" s="326"/>
    </row>
    <row r="515" spans="9:35"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  <c r="AE515" s="326"/>
      <c r="AF515" s="326"/>
      <c r="AG515" s="326"/>
      <c r="AH515" s="326"/>
      <c r="AI515" s="326"/>
    </row>
    <row r="516" spans="9:35"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  <c r="AE516" s="326"/>
      <c r="AF516" s="326"/>
      <c r="AG516" s="326"/>
      <c r="AH516" s="326"/>
      <c r="AI516" s="326"/>
    </row>
    <row r="517" spans="9:35"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  <c r="AE517" s="326"/>
      <c r="AF517" s="326"/>
      <c r="AG517" s="326"/>
      <c r="AH517" s="326"/>
      <c r="AI517" s="326"/>
    </row>
    <row r="518" spans="9:35"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  <c r="AE518" s="326"/>
      <c r="AF518" s="326"/>
      <c r="AG518" s="326"/>
      <c r="AH518" s="326"/>
      <c r="AI518" s="326"/>
    </row>
    <row r="519" spans="9:35"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  <c r="AE519" s="326"/>
      <c r="AF519" s="326"/>
      <c r="AG519" s="326"/>
      <c r="AH519" s="326"/>
      <c r="AI519" s="326"/>
    </row>
    <row r="520" spans="9:35"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  <c r="AE520" s="326"/>
      <c r="AF520" s="326"/>
      <c r="AG520" s="326"/>
      <c r="AH520" s="326"/>
      <c r="AI520" s="326"/>
    </row>
    <row r="521" spans="9:35"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  <c r="AE521" s="326"/>
      <c r="AF521" s="326"/>
      <c r="AG521" s="326"/>
      <c r="AH521" s="326"/>
      <c r="AI521" s="326"/>
    </row>
    <row r="522" spans="9:35"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  <c r="AE522" s="326"/>
      <c r="AF522" s="326"/>
      <c r="AG522" s="326"/>
      <c r="AH522" s="326"/>
      <c r="AI522" s="326"/>
    </row>
    <row r="523" spans="9:35"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  <c r="AE523" s="326"/>
      <c r="AF523" s="326"/>
      <c r="AG523" s="326"/>
      <c r="AH523" s="326"/>
      <c r="AI523" s="326"/>
    </row>
    <row r="524" spans="9:35"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  <c r="AE524" s="326"/>
      <c r="AF524" s="326"/>
      <c r="AG524" s="326"/>
      <c r="AH524" s="326"/>
      <c r="AI524" s="326"/>
    </row>
    <row r="525" spans="9:35"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  <c r="AE525" s="326"/>
      <c r="AF525" s="326"/>
      <c r="AG525" s="326"/>
      <c r="AH525" s="326"/>
      <c r="AI525" s="326"/>
    </row>
    <row r="526" spans="9:35"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  <c r="AE526" s="326"/>
      <c r="AF526" s="326"/>
      <c r="AG526" s="326"/>
      <c r="AH526" s="326"/>
      <c r="AI526" s="326"/>
    </row>
    <row r="527" spans="9:35"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  <c r="AE527" s="326"/>
      <c r="AF527" s="326"/>
      <c r="AG527" s="326"/>
      <c r="AH527" s="326"/>
      <c r="AI527" s="326"/>
    </row>
    <row r="528" spans="9:35"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  <c r="AE528" s="326"/>
      <c r="AF528" s="326"/>
      <c r="AG528" s="326"/>
      <c r="AH528" s="326"/>
      <c r="AI528" s="326"/>
    </row>
    <row r="529" spans="9:35"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  <c r="AE529" s="326"/>
      <c r="AF529" s="326"/>
      <c r="AG529" s="326"/>
      <c r="AH529" s="326"/>
      <c r="AI529" s="326"/>
    </row>
    <row r="530" spans="9:35"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  <c r="AE530" s="326"/>
      <c r="AF530" s="326"/>
      <c r="AG530" s="326"/>
      <c r="AH530" s="326"/>
      <c r="AI530" s="326"/>
    </row>
    <row r="531" spans="9:35"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  <c r="AE531" s="326"/>
      <c r="AF531" s="326"/>
      <c r="AG531" s="326"/>
      <c r="AH531" s="326"/>
      <c r="AI531" s="326"/>
    </row>
    <row r="532" spans="9:35"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  <c r="AE532" s="326"/>
      <c r="AF532" s="326"/>
      <c r="AG532" s="326"/>
      <c r="AH532" s="326"/>
      <c r="AI532" s="326"/>
    </row>
    <row r="533" spans="9:35"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  <c r="AE533" s="326"/>
      <c r="AF533" s="326"/>
      <c r="AG533" s="326"/>
      <c r="AH533" s="326"/>
      <c r="AI533" s="326"/>
    </row>
    <row r="534" spans="9:35"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  <c r="AE534" s="326"/>
      <c r="AF534" s="326"/>
      <c r="AG534" s="326"/>
      <c r="AH534" s="326"/>
      <c r="AI534" s="326"/>
    </row>
    <row r="535" spans="9:35"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  <c r="AE535" s="326"/>
      <c r="AF535" s="326"/>
      <c r="AG535" s="326"/>
      <c r="AH535" s="326"/>
      <c r="AI535" s="326"/>
    </row>
    <row r="536" spans="9:35"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  <c r="AE536" s="326"/>
      <c r="AF536" s="326"/>
      <c r="AG536" s="326"/>
      <c r="AH536" s="326"/>
      <c r="AI536" s="326"/>
    </row>
    <row r="537" spans="9:35"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  <c r="AE537" s="326"/>
      <c r="AF537" s="326"/>
      <c r="AG537" s="326"/>
      <c r="AH537" s="326"/>
      <c r="AI537" s="326"/>
    </row>
    <row r="538" spans="9:35"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  <c r="AE538" s="326"/>
      <c r="AF538" s="326"/>
      <c r="AG538" s="326"/>
      <c r="AH538" s="326"/>
      <c r="AI538" s="326"/>
    </row>
    <row r="539" spans="9:35"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  <c r="AE539" s="326"/>
      <c r="AF539" s="326"/>
      <c r="AG539" s="326"/>
      <c r="AH539" s="326"/>
      <c r="AI539" s="326"/>
    </row>
    <row r="540" spans="9:35"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  <c r="AE540" s="326"/>
      <c r="AF540" s="326"/>
      <c r="AG540" s="326"/>
      <c r="AH540" s="326"/>
      <c r="AI540" s="326"/>
    </row>
    <row r="541" spans="9:35"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  <c r="AE541" s="326"/>
      <c r="AF541" s="326"/>
      <c r="AG541" s="326"/>
      <c r="AH541" s="326"/>
      <c r="AI541" s="326"/>
    </row>
    <row r="542" spans="9:35"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  <c r="AF542" s="326"/>
      <c r="AG542" s="326"/>
      <c r="AH542" s="326"/>
      <c r="AI542" s="326"/>
    </row>
    <row r="543" spans="9:35"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  <c r="AE543" s="326"/>
      <c r="AF543" s="326"/>
      <c r="AG543" s="326"/>
      <c r="AH543" s="326"/>
      <c r="AI543" s="326"/>
    </row>
    <row r="544" spans="9:35"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  <c r="AE544" s="326"/>
      <c r="AF544" s="326"/>
      <c r="AG544" s="326"/>
      <c r="AH544" s="326"/>
      <c r="AI544" s="326"/>
    </row>
    <row r="545" spans="9:35"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  <c r="AE545" s="326"/>
      <c r="AF545" s="326"/>
      <c r="AG545" s="326"/>
      <c r="AH545" s="326"/>
      <c r="AI545" s="326"/>
    </row>
    <row r="546" spans="9:35"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  <c r="AE546" s="326"/>
      <c r="AF546" s="326"/>
      <c r="AG546" s="326"/>
      <c r="AH546" s="326"/>
      <c r="AI546" s="326"/>
    </row>
    <row r="547" spans="9:35"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  <c r="AE547" s="326"/>
      <c r="AF547" s="326"/>
      <c r="AG547" s="326"/>
      <c r="AH547" s="326"/>
      <c r="AI547" s="326"/>
    </row>
    <row r="548" spans="9:35"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  <c r="AE548" s="326"/>
      <c r="AF548" s="326"/>
      <c r="AG548" s="326"/>
      <c r="AH548" s="326"/>
      <c r="AI548" s="326"/>
    </row>
    <row r="549" spans="9:35"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  <c r="AE549" s="326"/>
      <c r="AF549" s="326"/>
      <c r="AG549" s="326"/>
      <c r="AH549" s="326"/>
      <c r="AI549" s="326"/>
    </row>
    <row r="550" spans="9:35"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  <c r="AE550" s="326"/>
      <c r="AF550" s="326"/>
      <c r="AG550" s="326"/>
      <c r="AH550" s="326"/>
      <c r="AI550" s="326"/>
    </row>
    <row r="551" spans="9:35"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  <c r="AE551" s="326"/>
      <c r="AF551" s="326"/>
      <c r="AG551" s="326"/>
      <c r="AH551" s="326"/>
      <c r="AI551" s="326"/>
    </row>
    <row r="552" spans="9:35"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  <c r="AE552" s="326"/>
      <c r="AF552" s="326"/>
      <c r="AG552" s="326"/>
      <c r="AH552" s="326"/>
      <c r="AI552" s="326"/>
    </row>
    <row r="553" spans="9:35"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  <c r="AE553" s="326"/>
      <c r="AF553" s="326"/>
      <c r="AG553" s="326"/>
      <c r="AH553" s="326"/>
      <c r="AI553" s="326"/>
    </row>
    <row r="554" spans="9:35"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  <c r="AE554" s="326"/>
      <c r="AF554" s="326"/>
      <c r="AG554" s="326"/>
      <c r="AH554" s="326"/>
      <c r="AI554" s="326"/>
    </row>
    <row r="555" spans="9:35"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  <c r="AE555" s="326"/>
      <c r="AF555" s="326"/>
      <c r="AG555" s="326"/>
      <c r="AH555" s="326"/>
      <c r="AI555" s="326"/>
    </row>
    <row r="556" spans="9:35"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  <c r="AE556" s="326"/>
      <c r="AF556" s="326"/>
      <c r="AG556" s="326"/>
      <c r="AH556" s="326"/>
      <c r="AI556" s="326"/>
    </row>
    <row r="557" spans="9:35"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  <c r="AE557" s="326"/>
      <c r="AF557" s="326"/>
      <c r="AG557" s="326"/>
      <c r="AH557" s="326"/>
      <c r="AI557" s="326"/>
    </row>
    <row r="558" spans="9:35"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  <c r="AE558" s="326"/>
      <c r="AF558" s="326"/>
      <c r="AG558" s="326"/>
      <c r="AH558" s="326"/>
      <c r="AI558" s="326"/>
    </row>
    <row r="559" spans="9:35"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  <c r="AE559" s="326"/>
      <c r="AF559" s="326"/>
      <c r="AG559" s="326"/>
      <c r="AH559" s="326"/>
      <c r="AI559" s="326"/>
    </row>
    <row r="560" spans="9:35"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  <c r="AE560" s="326"/>
      <c r="AF560" s="326"/>
      <c r="AG560" s="326"/>
      <c r="AH560" s="326"/>
      <c r="AI560" s="326"/>
    </row>
    <row r="561" spans="9:35"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  <c r="AE561" s="326"/>
      <c r="AF561" s="326"/>
      <c r="AG561" s="326"/>
      <c r="AH561" s="326"/>
      <c r="AI561" s="326"/>
    </row>
    <row r="562" spans="9:35"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  <c r="AE562" s="326"/>
      <c r="AF562" s="326"/>
      <c r="AG562" s="326"/>
      <c r="AH562" s="326"/>
      <c r="AI562" s="326"/>
    </row>
    <row r="563" spans="9:35"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  <c r="AE563" s="326"/>
      <c r="AF563" s="326"/>
      <c r="AG563" s="326"/>
      <c r="AH563" s="326"/>
      <c r="AI563" s="326"/>
    </row>
    <row r="564" spans="9:35"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  <c r="AE564" s="326"/>
      <c r="AF564" s="326"/>
      <c r="AG564" s="326"/>
      <c r="AH564" s="326"/>
      <c r="AI564" s="326"/>
    </row>
    <row r="565" spans="9:35"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  <c r="AE565" s="326"/>
      <c r="AF565" s="326"/>
      <c r="AG565" s="326"/>
      <c r="AH565" s="326"/>
      <c r="AI565" s="326"/>
    </row>
    <row r="566" spans="9:35"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  <c r="AE566" s="326"/>
      <c r="AF566" s="326"/>
      <c r="AG566" s="326"/>
      <c r="AH566" s="326"/>
      <c r="AI566" s="326"/>
    </row>
    <row r="567" spans="9:35"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  <c r="AE567" s="326"/>
      <c r="AF567" s="326"/>
      <c r="AG567" s="326"/>
      <c r="AH567" s="326"/>
      <c r="AI567" s="326"/>
    </row>
    <row r="568" spans="9:35"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  <c r="AE568" s="326"/>
      <c r="AF568" s="326"/>
      <c r="AG568" s="326"/>
      <c r="AH568" s="326"/>
      <c r="AI568" s="326"/>
    </row>
    <row r="569" spans="9:35"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  <c r="AE569" s="326"/>
      <c r="AF569" s="326"/>
      <c r="AG569" s="326"/>
      <c r="AH569" s="326"/>
      <c r="AI569" s="326"/>
    </row>
    <row r="570" spans="9:35"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  <c r="AE570" s="326"/>
      <c r="AF570" s="326"/>
      <c r="AG570" s="326"/>
      <c r="AH570" s="326"/>
      <c r="AI570" s="326"/>
    </row>
    <row r="571" spans="9:35"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  <c r="AE571" s="326"/>
      <c r="AF571" s="326"/>
      <c r="AG571" s="326"/>
      <c r="AH571" s="326"/>
      <c r="AI571" s="326"/>
    </row>
    <row r="572" spans="9:35"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  <c r="AE572" s="326"/>
      <c r="AF572" s="326"/>
      <c r="AG572" s="326"/>
      <c r="AH572" s="326"/>
      <c r="AI572" s="326"/>
    </row>
    <row r="573" spans="9:35"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  <c r="AE573" s="326"/>
      <c r="AF573" s="326"/>
      <c r="AG573" s="326"/>
      <c r="AH573" s="326"/>
      <c r="AI573" s="326"/>
    </row>
    <row r="574" spans="9:35"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  <c r="AE574" s="326"/>
      <c r="AF574" s="326"/>
      <c r="AG574" s="326"/>
      <c r="AH574" s="326"/>
      <c r="AI574" s="326"/>
    </row>
    <row r="575" spans="9:35"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  <c r="AE575" s="326"/>
      <c r="AF575" s="326"/>
      <c r="AG575" s="326"/>
      <c r="AH575" s="326"/>
      <c r="AI575" s="326"/>
    </row>
    <row r="576" spans="9:35"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  <c r="AE576" s="326"/>
      <c r="AF576" s="326"/>
      <c r="AG576" s="326"/>
      <c r="AH576" s="326"/>
      <c r="AI576" s="326"/>
    </row>
    <row r="577" spans="9:35"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  <c r="AE577" s="326"/>
      <c r="AF577" s="326"/>
      <c r="AG577" s="326"/>
      <c r="AH577" s="326"/>
      <c r="AI577" s="326"/>
    </row>
    <row r="578" spans="9:35"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  <c r="AE578" s="326"/>
      <c r="AF578" s="326"/>
      <c r="AG578" s="326"/>
      <c r="AH578" s="326"/>
      <c r="AI578" s="326"/>
    </row>
    <row r="579" spans="9:35"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  <c r="AE579" s="326"/>
      <c r="AF579" s="326"/>
      <c r="AG579" s="326"/>
      <c r="AH579" s="326"/>
      <c r="AI579" s="326"/>
    </row>
    <row r="580" spans="9:35"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  <c r="AE580" s="326"/>
      <c r="AF580" s="326"/>
      <c r="AG580" s="326"/>
      <c r="AH580" s="326"/>
      <c r="AI580" s="326"/>
    </row>
    <row r="581" spans="9:35"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  <c r="AE581" s="326"/>
      <c r="AF581" s="326"/>
      <c r="AG581" s="326"/>
      <c r="AH581" s="326"/>
      <c r="AI581" s="326"/>
    </row>
    <row r="582" spans="9:35"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  <c r="AE582" s="326"/>
      <c r="AF582" s="326"/>
      <c r="AG582" s="326"/>
      <c r="AH582" s="326"/>
      <c r="AI582" s="326"/>
    </row>
    <row r="583" spans="9:35"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  <c r="AE583" s="326"/>
      <c r="AF583" s="326"/>
      <c r="AG583" s="326"/>
      <c r="AH583" s="326"/>
      <c r="AI583" s="326"/>
    </row>
    <row r="584" spans="9:35"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  <c r="AE584" s="326"/>
      <c r="AF584" s="326"/>
      <c r="AG584" s="326"/>
      <c r="AH584" s="326"/>
      <c r="AI584" s="326"/>
    </row>
    <row r="585" spans="9:35"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  <c r="AE585" s="326"/>
      <c r="AF585" s="326"/>
      <c r="AG585" s="326"/>
      <c r="AH585" s="326"/>
      <c r="AI585" s="326"/>
    </row>
    <row r="586" spans="9:35"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  <c r="AE586" s="326"/>
      <c r="AF586" s="326"/>
      <c r="AG586" s="326"/>
      <c r="AH586" s="326"/>
      <c r="AI586" s="326"/>
    </row>
    <row r="587" spans="9:35"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  <c r="AE587" s="326"/>
      <c r="AF587" s="326"/>
      <c r="AG587" s="326"/>
      <c r="AH587" s="326"/>
      <c r="AI587" s="326"/>
    </row>
    <row r="588" spans="9:35"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  <c r="AE588" s="326"/>
      <c r="AF588" s="326"/>
      <c r="AG588" s="326"/>
      <c r="AH588" s="326"/>
      <c r="AI588" s="326"/>
    </row>
    <row r="589" spans="9:35"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  <c r="AE589" s="326"/>
      <c r="AF589" s="326"/>
      <c r="AG589" s="326"/>
      <c r="AH589" s="326"/>
      <c r="AI589" s="326"/>
    </row>
    <row r="590" spans="9:35"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  <c r="AE590" s="326"/>
      <c r="AF590" s="326"/>
      <c r="AG590" s="326"/>
      <c r="AH590" s="326"/>
      <c r="AI590" s="326"/>
    </row>
    <row r="591" spans="9:35"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  <c r="AE591" s="326"/>
      <c r="AF591" s="326"/>
      <c r="AG591" s="326"/>
      <c r="AH591" s="326"/>
      <c r="AI591" s="326"/>
    </row>
    <row r="592" spans="9:35"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  <c r="AE592" s="326"/>
      <c r="AF592" s="326"/>
      <c r="AG592" s="326"/>
      <c r="AH592" s="326"/>
      <c r="AI592" s="326"/>
    </row>
    <row r="593" spans="9:35"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  <c r="AE593" s="326"/>
      <c r="AF593" s="326"/>
      <c r="AG593" s="326"/>
      <c r="AH593" s="326"/>
      <c r="AI593" s="326"/>
    </row>
    <row r="594" spans="9:35"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  <c r="AE594" s="326"/>
      <c r="AF594" s="326"/>
      <c r="AG594" s="326"/>
      <c r="AH594" s="326"/>
      <c r="AI594" s="326"/>
    </row>
    <row r="595" spans="9:35"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  <c r="AE595" s="326"/>
      <c r="AF595" s="326"/>
      <c r="AG595" s="326"/>
      <c r="AH595" s="326"/>
      <c r="AI595" s="326"/>
    </row>
    <row r="596" spans="9:35"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  <c r="AE596" s="326"/>
      <c r="AF596" s="326"/>
      <c r="AG596" s="326"/>
      <c r="AH596" s="326"/>
      <c r="AI596" s="326"/>
    </row>
    <row r="597" spans="9:35"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  <c r="AE597" s="326"/>
      <c r="AF597" s="326"/>
      <c r="AG597" s="326"/>
      <c r="AH597" s="326"/>
      <c r="AI597" s="326"/>
    </row>
    <row r="598" spans="9:35"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  <c r="AE598" s="326"/>
      <c r="AF598" s="326"/>
      <c r="AG598" s="326"/>
      <c r="AH598" s="326"/>
      <c r="AI598" s="326"/>
    </row>
    <row r="599" spans="9:35"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  <c r="AE599" s="326"/>
      <c r="AF599" s="326"/>
      <c r="AG599" s="326"/>
      <c r="AH599" s="326"/>
      <c r="AI599" s="326"/>
    </row>
    <row r="600" spans="9:35"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  <c r="AE600" s="326"/>
      <c r="AF600" s="326"/>
      <c r="AG600" s="326"/>
      <c r="AH600" s="326"/>
      <c r="AI600" s="326"/>
    </row>
    <row r="601" spans="9:35"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  <c r="AE601" s="326"/>
      <c r="AF601" s="326"/>
      <c r="AG601" s="326"/>
      <c r="AH601" s="326"/>
      <c r="AI601" s="326"/>
    </row>
    <row r="602" spans="9:35"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  <c r="AE602" s="326"/>
      <c r="AF602" s="326"/>
      <c r="AG602" s="326"/>
      <c r="AH602" s="326"/>
      <c r="AI602" s="326"/>
    </row>
    <row r="603" spans="9:35"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  <c r="AE603" s="326"/>
      <c r="AF603" s="326"/>
      <c r="AG603" s="326"/>
      <c r="AH603" s="326"/>
      <c r="AI603" s="326"/>
    </row>
    <row r="604" spans="9:35"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  <c r="AE604" s="326"/>
      <c r="AF604" s="326"/>
      <c r="AG604" s="326"/>
      <c r="AH604" s="326"/>
      <c r="AI604" s="326"/>
    </row>
    <row r="605" spans="9:35"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  <c r="AE605" s="326"/>
      <c r="AF605" s="326"/>
      <c r="AG605" s="326"/>
      <c r="AH605" s="326"/>
      <c r="AI605" s="326"/>
    </row>
    <row r="606" spans="9:35"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  <c r="AE606" s="326"/>
      <c r="AF606" s="326"/>
      <c r="AG606" s="326"/>
      <c r="AH606" s="326"/>
      <c r="AI606" s="326"/>
    </row>
    <row r="607" spans="9:35"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  <c r="AE607" s="326"/>
      <c r="AF607" s="326"/>
      <c r="AG607" s="326"/>
      <c r="AH607" s="326"/>
      <c r="AI607" s="326"/>
    </row>
    <row r="608" spans="9:35"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  <c r="AE608" s="326"/>
      <c r="AF608" s="326"/>
      <c r="AG608" s="326"/>
      <c r="AH608" s="326"/>
      <c r="AI608" s="326"/>
    </row>
    <row r="609" spans="9:35"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  <c r="AE609" s="326"/>
      <c r="AF609" s="326"/>
      <c r="AG609" s="326"/>
      <c r="AH609" s="326"/>
      <c r="AI609" s="326"/>
    </row>
    <row r="610" spans="9:35"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  <c r="AE610" s="326"/>
      <c r="AF610" s="326"/>
      <c r="AG610" s="326"/>
      <c r="AH610" s="326"/>
      <c r="AI610" s="326"/>
    </row>
    <row r="611" spans="9:35"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  <c r="AE611" s="326"/>
      <c r="AF611" s="326"/>
      <c r="AG611" s="326"/>
      <c r="AH611" s="326"/>
      <c r="AI611" s="326"/>
    </row>
    <row r="612" spans="9:35"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  <c r="AE612" s="326"/>
      <c r="AF612" s="326"/>
      <c r="AG612" s="326"/>
      <c r="AH612" s="326"/>
      <c r="AI612" s="326"/>
    </row>
    <row r="613" spans="9:35"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  <c r="AE613" s="326"/>
      <c r="AF613" s="326"/>
      <c r="AG613" s="326"/>
      <c r="AH613" s="326"/>
      <c r="AI613" s="326"/>
    </row>
    <row r="614" spans="9:35"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  <c r="AE614" s="326"/>
      <c r="AF614" s="326"/>
      <c r="AG614" s="326"/>
      <c r="AH614" s="326"/>
      <c r="AI614" s="326"/>
    </row>
    <row r="615" spans="9:35"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  <c r="AE615" s="326"/>
      <c r="AF615" s="326"/>
      <c r="AG615" s="326"/>
      <c r="AH615" s="326"/>
      <c r="AI615" s="326"/>
    </row>
    <row r="616" spans="9:35"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  <c r="AE616" s="326"/>
      <c r="AF616" s="326"/>
      <c r="AG616" s="326"/>
      <c r="AH616" s="326"/>
      <c r="AI616" s="326"/>
    </row>
    <row r="617" spans="9:35"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  <c r="AE617" s="326"/>
      <c r="AF617" s="326"/>
      <c r="AG617" s="326"/>
      <c r="AH617" s="326"/>
      <c r="AI617" s="326"/>
    </row>
    <row r="618" spans="9:35"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  <c r="AE618" s="326"/>
      <c r="AF618" s="326"/>
      <c r="AG618" s="326"/>
      <c r="AH618" s="326"/>
      <c r="AI618" s="326"/>
    </row>
    <row r="619" spans="9:35"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  <c r="AE619" s="326"/>
      <c r="AF619" s="326"/>
      <c r="AG619" s="326"/>
      <c r="AH619" s="326"/>
      <c r="AI619" s="326"/>
    </row>
    <row r="620" spans="9:35"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  <c r="AE620" s="326"/>
      <c r="AF620" s="326"/>
      <c r="AG620" s="326"/>
      <c r="AH620" s="326"/>
      <c r="AI620" s="326"/>
    </row>
    <row r="621" spans="9:35"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  <c r="AE621" s="326"/>
      <c r="AF621" s="326"/>
      <c r="AG621" s="326"/>
      <c r="AH621" s="326"/>
      <c r="AI621" s="326"/>
    </row>
    <row r="622" spans="9:35"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  <c r="AE622" s="326"/>
      <c r="AF622" s="326"/>
      <c r="AG622" s="326"/>
      <c r="AH622" s="326"/>
      <c r="AI622" s="326"/>
    </row>
    <row r="623" spans="9:35"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  <c r="AE623" s="326"/>
      <c r="AF623" s="326"/>
      <c r="AG623" s="326"/>
      <c r="AH623" s="326"/>
      <c r="AI623" s="326"/>
    </row>
    <row r="624" spans="9:35"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  <c r="AE624" s="326"/>
      <c r="AF624" s="326"/>
      <c r="AG624" s="326"/>
      <c r="AH624" s="326"/>
      <c r="AI624" s="326"/>
    </row>
    <row r="625" spans="9:35"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  <c r="AE625" s="326"/>
      <c r="AF625" s="326"/>
      <c r="AG625" s="326"/>
      <c r="AH625" s="326"/>
      <c r="AI625" s="326"/>
    </row>
    <row r="626" spans="9:35"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  <c r="AE626" s="326"/>
      <c r="AF626" s="326"/>
      <c r="AG626" s="326"/>
      <c r="AH626" s="326"/>
      <c r="AI626" s="326"/>
    </row>
    <row r="627" spans="9:35"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  <c r="AE627" s="326"/>
      <c r="AF627" s="326"/>
      <c r="AG627" s="326"/>
      <c r="AH627" s="326"/>
      <c r="AI627" s="326"/>
    </row>
    <row r="628" spans="9:35"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  <c r="AE628" s="326"/>
      <c r="AF628" s="326"/>
      <c r="AG628" s="326"/>
      <c r="AH628" s="326"/>
      <c r="AI628" s="326"/>
    </row>
    <row r="629" spans="9:35"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  <c r="AE629" s="326"/>
      <c r="AF629" s="326"/>
      <c r="AG629" s="326"/>
      <c r="AH629" s="326"/>
      <c r="AI629" s="326"/>
    </row>
    <row r="630" spans="9:35"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  <c r="AE630" s="326"/>
      <c r="AF630" s="326"/>
      <c r="AG630" s="326"/>
      <c r="AH630" s="326"/>
      <c r="AI630" s="326"/>
    </row>
    <row r="631" spans="9:35"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  <c r="AE631" s="326"/>
      <c r="AF631" s="326"/>
      <c r="AG631" s="326"/>
      <c r="AH631" s="326"/>
      <c r="AI631" s="326"/>
    </row>
    <row r="632" spans="9:35"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  <c r="AE632" s="326"/>
      <c r="AF632" s="326"/>
      <c r="AG632" s="326"/>
      <c r="AH632" s="326"/>
      <c r="AI632" s="326"/>
    </row>
    <row r="633" spans="9:35"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  <c r="AE633" s="326"/>
      <c r="AF633" s="326"/>
      <c r="AG633" s="326"/>
      <c r="AH633" s="326"/>
      <c r="AI633" s="326"/>
    </row>
    <row r="634" spans="9:35"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  <c r="AF634" s="326"/>
      <c r="AG634" s="326"/>
      <c r="AH634" s="326"/>
      <c r="AI634" s="326"/>
    </row>
    <row r="635" spans="9:35"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  <c r="AE635" s="326"/>
      <c r="AF635" s="326"/>
      <c r="AG635" s="326"/>
      <c r="AH635" s="326"/>
      <c r="AI635" s="326"/>
    </row>
    <row r="636" spans="9:35"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  <c r="AE636" s="326"/>
      <c r="AF636" s="326"/>
      <c r="AG636" s="326"/>
      <c r="AH636" s="326"/>
      <c r="AI636" s="326"/>
    </row>
    <row r="637" spans="9:35"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  <c r="AE637" s="326"/>
      <c r="AF637" s="326"/>
      <c r="AG637" s="326"/>
      <c r="AH637" s="326"/>
      <c r="AI637" s="326"/>
    </row>
    <row r="638" spans="9:35"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  <c r="AE638" s="326"/>
      <c r="AF638" s="326"/>
      <c r="AG638" s="326"/>
      <c r="AH638" s="326"/>
      <c r="AI638" s="326"/>
    </row>
    <row r="639" spans="9:35"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  <c r="AE639" s="326"/>
      <c r="AF639" s="326"/>
      <c r="AG639" s="326"/>
      <c r="AH639" s="326"/>
      <c r="AI639" s="326"/>
    </row>
    <row r="640" spans="9:35"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  <c r="AE640" s="326"/>
      <c r="AF640" s="326"/>
      <c r="AG640" s="326"/>
      <c r="AH640" s="326"/>
      <c r="AI640" s="326"/>
    </row>
    <row r="641" spans="9:35"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  <c r="AE641" s="326"/>
      <c r="AF641" s="326"/>
      <c r="AG641" s="326"/>
      <c r="AH641" s="326"/>
      <c r="AI641" s="326"/>
    </row>
    <row r="642" spans="9:35"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  <c r="AE642" s="326"/>
      <c r="AF642" s="326"/>
      <c r="AG642" s="326"/>
      <c r="AH642" s="326"/>
      <c r="AI642" s="326"/>
    </row>
    <row r="643" spans="9:35"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  <c r="AE643" s="326"/>
      <c r="AF643" s="326"/>
      <c r="AG643" s="326"/>
      <c r="AH643" s="326"/>
      <c r="AI643" s="326"/>
    </row>
    <row r="644" spans="9:35"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  <c r="AE644" s="326"/>
      <c r="AF644" s="326"/>
      <c r="AG644" s="326"/>
      <c r="AH644" s="326"/>
      <c r="AI644" s="326"/>
    </row>
    <row r="645" spans="9:35"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  <c r="AE645" s="326"/>
      <c r="AF645" s="326"/>
      <c r="AG645" s="326"/>
      <c r="AH645" s="326"/>
      <c r="AI645" s="326"/>
    </row>
    <row r="646" spans="9:35"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  <c r="AE646" s="326"/>
      <c r="AF646" s="326"/>
      <c r="AG646" s="326"/>
      <c r="AH646" s="326"/>
      <c r="AI646" s="326"/>
    </row>
    <row r="647" spans="9:35"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  <c r="AE647" s="326"/>
      <c r="AF647" s="326"/>
      <c r="AG647" s="326"/>
      <c r="AH647" s="326"/>
      <c r="AI647" s="326"/>
    </row>
    <row r="648" spans="9:35"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  <c r="AE648" s="326"/>
      <c r="AF648" s="326"/>
      <c r="AG648" s="326"/>
      <c r="AH648" s="326"/>
      <c r="AI648" s="326"/>
    </row>
    <row r="649" spans="9:35"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  <c r="AE649" s="326"/>
      <c r="AF649" s="326"/>
      <c r="AG649" s="326"/>
      <c r="AH649" s="326"/>
      <c r="AI649" s="326"/>
    </row>
    <row r="650" spans="9:35"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  <c r="AE650" s="326"/>
      <c r="AF650" s="326"/>
      <c r="AG650" s="326"/>
      <c r="AH650" s="326"/>
      <c r="AI650" s="326"/>
    </row>
    <row r="651" spans="9:35"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  <c r="AE651" s="326"/>
      <c r="AF651" s="326"/>
      <c r="AG651" s="326"/>
      <c r="AH651" s="326"/>
      <c r="AI651" s="326"/>
    </row>
    <row r="652" spans="9:35"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  <c r="AE652" s="326"/>
      <c r="AF652" s="326"/>
      <c r="AG652" s="326"/>
      <c r="AH652" s="326"/>
      <c r="AI652" s="326"/>
    </row>
    <row r="653" spans="9:35"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  <c r="AE653" s="326"/>
      <c r="AF653" s="326"/>
      <c r="AG653" s="326"/>
      <c r="AH653" s="326"/>
      <c r="AI653" s="326"/>
    </row>
    <row r="654" spans="9:35"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  <c r="AE654" s="326"/>
      <c r="AF654" s="326"/>
      <c r="AG654" s="326"/>
      <c r="AH654" s="326"/>
      <c r="AI654" s="326"/>
    </row>
    <row r="655" spans="9:35"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  <c r="AE655" s="326"/>
      <c r="AF655" s="326"/>
      <c r="AG655" s="326"/>
      <c r="AH655" s="326"/>
      <c r="AI655" s="326"/>
    </row>
    <row r="656" spans="9:35"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  <c r="AE656" s="326"/>
      <c r="AF656" s="326"/>
      <c r="AG656" s="326"/>
      <c r="AH656" s="326"/>
      <c r="AI656" s="326"/>
    </row>
    <row r="657" spans="9:35"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  <c r="AE657" s="326"/>
      <c r="AF657" s="326"/>
      <c r="AG657" s="326"/>
      <c r="AH657" s="326"/>
      <c r="AI657" s="326"/>
    </row>
    <row r="658" spans="9:35"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  <c r="AE658" s="326"/>
      <c r="AF658" s="326"/>
      <c r="AG658" s="326"/>
      <c r="AH658" s="326"/>
      <c r="AI658" s="326"/>
    </row>
    <row r="659" spans="9:35"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  <c r="AE659" s="326"/>
      <c r="AF659" s="326"/>
      <c r="AG659" s="326"/>
      <c r="AH659" s="326"/>
      <c r="AI659" s="326"/>
    </row>
    <row r="660" spans="9:35"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  <c r="AE660" s="326"/>
      <c r="AF660" s="326"/>
      <c r="AG660" s="326"/>
      <c r="AH660" s="326"/>
      <c r="AI660" s="326"/>
    </row>
    <row r="661" spans="9:35"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  <c r="AE661" s="326"/>
      <c r="AF661" s="326"/>
      <c r="AG661" s="326"/>
      <c r="AH661" s="326"/>
      <c r="AI661" s="326"/>
    </row>
    <row r="662" spans="9:35"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  <c r="AE662" s="326"/>
      <c r="AF662" s="326"/>
      <c r="AG662" s="326"/>
      <c r="AH662" s="326"/>
      <c r="AI662" s="326"/>
    </row>
    <row r="663" spans="9:35"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  <c r="AE663" s="326"/>
      <c r="AF663" s="326"/>
      <c r="AG663" s="326"/>
      <c r="AH663" s="326"/>
      <c r="AI663" s="326"/>
    </row>
    <row r="664" spans="9:35"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  <c r="AE664" s="326"/>
      <c r="AF664" s="326"/>
      <c r="AG664" s="326"/>
      <c r="AH664" s="326"/>
      <c r="AI664" s="326"/>
    </row>
    <row r="665" spans="9:35"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  <c r="AE665" s="326"/>
      <c r="AF665" s="326"/>
      <c r="AG665" s="326"/>
      <c r="AH665" s="326"/>
      <c r="AI665" s="326"/>
    </row>
    <row r="666" spans="9:35"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  <c r="AE666" s="326"/>
      <c r="AF666" s="326"/>
      <c r="AG666" s="326"/>
      <c r="AH666" s="326"/>
      <c r="AI666" s="326"/>
    </row>
    <row r="667" spans="9:35"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  <c r="AE667" s="326"/>
      <c r="AF667" s="326"/>
      <c r="AG667" s="326"/>
      <c r="AH667" s="326"/>
      <c r="AI667" s="326"/>
    </row>
    <row r="668" spans="9:35"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  <c r="AE668" s="326"/>
      <c r="AF668" s="326"/>
      <c r="AG668" s="326"/>
      <c r="AH668" s="326"/>
      <c r="AI668" s="326"/>
    </row>
    <row r="669" spans="9:35"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  <c r="AE669" s="326"/>
      <c r="AF669" s="326"/>
      <c r="AG669" s="326"/>
      <c r="AH669" s="326"/>
      <c r="AI669" s="326"/>
    </row>
    <row r="670" spans="9:35"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  <c r="AE670" s="326"/>
      <c r="AF670" s="326"/>
      <c r="AG670" s="326"/>
      <c r="AH670" s="326"/>
      <c r="AI670" s="326"/>
    </row>
    <row r="671" spans="9:35"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  <c r="AE671" s="326"/>
      <c r="AF671" s="326"/>
      <c r="AG671" s="326"/>
      <c r="AH671" s="326"/>
      <c r="AI671" s="326"/>
    </row>
    <row r="672" spans="9:35"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  <c r="AE672" s="326"/>
      <c r="AF672" s="326"/>
      <c r="AG672" s="326"/>
      <c r="AH672" s="326"/>
      <c r="AI672" s="326"/>
    </row>
    <row r="673" spans="9:35"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  <c r="AE673" s="326"/>
      <c r="AF673" s="326"/>
      <c r="AG673" s="326"/>
      <c r="AH673" s="326"/>
      <c r="AI673" s="326"/>
    </row>
    <row r="674" spans="9:35"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  <c r="AE674" s="326"/>
      <c r="AF674" s="326"/>
      <c r="AG674" s="326"/>
      <c r="AH674" s="326"/>
      <c r="AI674" s="326"/>
    </row>
    <row r="675" spans="9:35"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  <c r="AE675" s="326"/>
      <c r="AF675" s="326"/>
      <c r="AG675" s="326"/>
      <c r="AH675" s="326"/>
      <c r="AI675" s="326"/>
    </row>
    <row r="676" spans="9:35"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  <c r="AE676" s="326"/>
      <c r="AF676" s="326"/>
      <c r="AG676" s="326"/>
      <c r="AH676" s="326"/>
      <c r="AI676" s="326"/>
    </row>
    <row r="677" spans="9:35"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  <c r="AE677" s="326"/>
      <c r="AF677" s="326"/>
      <c r="AG677" s="326"/>
      <c r="AH677" s="326"/>
      <c r="AI677" s="326"/>
    </row>
    <row r="678" spans="9:35"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  <c r="AE678" s="326"/>
      <c r="AF678" s="326"/>
      <c r="AG678" s="326"/>
      <c r="AH678" s="326"/>
      <c r="AI678" s="326"/>
    </row>
    <row r="679" spans="9:35"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  <c r="AE679" s="326"/>
      <c r="AF679" s="326"/>
      <c r="AG679" s="326"/>
      <c r="AH679" s="326"/>
      <c r="AI679" s="326"/>
    </row>
    <row r="680" spans="9:35"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  <c r="AE680" s="326"/>
      <c r="AF680" s="326"/>
      <c r="AG680" s="326"/>
      <c r="AH680" s="326"/>
      <c r="AI680" s="326"/>
    </row>
    <row r="681" spans="9:35"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  <c r="AE681" s="326"/>
      <c r="AF681" s="326"/>
      <c r="AG681" s="326"/>
      <c r="AH681" s="326"/>
      <c r="AI681" s="326"/>
    </row>
    <row r="682" spans="9:35"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  <c r="AE682" s="326"/>
      <c r="AF682" s="326"/>
      <c r="AG682" s="326"/>
      <c r="AH682" s="326"/>
      <c r="AI682" s="326"/>
    </row>
    <row r="683" spans="9:35"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  <c r="AE683" s="326"/>
      <c r="AF683" s="326"/>
      <c r="AG683" s="326"/>
      <c r="AH683" s="326"/>
      <c r="AI683" s="326"/>
    </row>
    <row r="684" spans="9:35"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  <c r="AE684" s="326"/>
      <c r="AF684" s="326"/>
      <c r="AG684" s="326"/>
      <c r="AH684" s="326"/>
      <c r="AI684" s="326"/>
    </row>
    <row r="685" spans="9:35"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  <c r="AE685" s="326"/>
      <c r="AF685" s="326"/>
      <c r="AG685" s="326"/>
      <c r="AH685" s="326"/>
      <c r="AI685" s="326"/>
    </row>
    <row r="686" spans="9:35"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  <c r="AE686" s="326"/>
      <c r="AF686" s="326"/>
      <c r="AG686" s="326"/>
      <c r="AH686" s="326"/>
      <c r="AI686" s="326"/>
    </row>
    <row r="687" spans="9:35"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  <c r="AE687" s="326"/>
      <c r="AF687" s="326"/>
      <c r="AG687" s="326"/>
      <c r="AH687" s="326"/>
      <c r="AI687" s="326"/>
    </row>
    <row r="688" spans="9:35"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  <c r="AE688" s="326"/>
      <c r="AF688" s="326"/>
      <c r="AG688" s="326"/>
      <c r="AH688" s="326"/>
      <c r="AI688" s="326"/>
    </row>
    <row r="689" spans="9:35"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  <c r="AE689" s="326"/>
      <c r="AF689" s="326"/>
      <c r="AG689" s="326"/>
      <c r="AH689" s="326"/>
      <c r="AI689" s="326"/>
    </row>
    <row r="690" spans="9:35"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  <c r="AE690" s="326"/>
      <c r="AF690" s="326"/>
      <c r="AG690" s="326"/>
      <c r="AH690" s="326"/>
      <c r="AI690" s="326"/>
    </row>
    <row r="691" spans="9:35"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  <c r="AE691" s="326"/>
      <c r="AF691" s="326"/>
      <c r="AG691" s="326"/>
      <c r="AH691" s="326"/>
      <c r="AI691" s="326"/>
    </row>
    <row r="692" spans="9:35"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  <c r="AE692" s="326"/>
      <c r="AF692" s="326"/>
      <c r="AG692" s="326"/>
      <c r="AH692" s="326"/>
      <c r="AI692" s="326"/>
    </row>
    <row r="693" spans="9:35"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  <c r="AE693" s="326"/>
      <c r="AF693" s="326"/>
      <c r="AG693" s="326"/>
      <c r="AH693" s="326"/>
      <c r="AI693" s="326"/>
    </row>
    <row r="694" spans="9:35"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  <c r="AE694" s="326"/>
      <c r="AF694" s="326"/>
      <c r="AG694" s="326"/>
      <c r="AH694" s="326"/>
      <c r="AI694" s="326"/>
    </row>
    <row r="695" spans="9:35"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  <c r="AE695" s="326"/>
      <c r="AF695" s="326"/>
      <c r="AG695" s="326"/>
      <c r="AH695" s="326"/>
      <c r="AI695" s="326"/>
    </row>
    <row r="696" spans="9:35"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  <c r="AE696" s="326"/>
      <c r="AF696" s="326"/>
      <c r="AG696" s="326"/>
      <c r="AH696" s="326"/>
      <c r="AI696" s="326"/>
    </row>
    <row r="697" spans="9:35"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  <c r="AE697" s="326"/>
      <c r="AF697" s="326"/>
      <c r="AG697" s="326"/>
      <c r="AH697" s="326"/>
      <c r="AI697" s="326"/>
    </row>
    <row r="698" spans="9:35"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  <c r="AE698" s="326"/>
      <c r="AF698" s="326"/>
      <c r="AG698" s="326"/>
      <c r="AH698" s="326"/>
      <c r="AI698" s="326"/>
    </row>
    <row r="699" spans="9:35"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  <c r="AE699" s="326"/>
      <c r="AF699" s="326"/>
      <c r="AG699" s="326"/>
      <c r="AH699" s="326"/>
      <c r="AI699" s="326"/>
    </row>
    <row r="700" spans="9:35"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  <c r="AE700" s="326"/>
      <c r="AF700" s="326"/>
      <c r="AG700" s="326"/>
      <c r="AH700" s="326"/>
      <c r="AI700" s="326"/>
    </row>
    <row r="701" spans="9:35"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  <c r="AE701" s="326"/>
      <c r="AF701" s="326"/>
      <c r="AG701" s="326"/>
      <c r="AH701" s="326"/>
      <c r="AI701" s="326"/>
    </row>
    <row r="702" spans="9:35"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  <c r="AE702" s="326"/>
      <c r="AF702" s="326"/>
      <c r="AG702" s="326"/>
      <c r="AH702" s="326"/>
      <c r="AI702" s="326"/>
    </row>
    <row r="703" spans="9:35"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  <c r="AE703" s="326"/>
      <c r="AF703" s="326"/>
      <c r="AG703" s="326"/>
      <c r="AH703" s="326"/>
      <c r="AI703" s="326"/>
    </row>
    <row r="704" spans="9:35"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  <c r="AE704" s="326"/>
      <c r="AF704" s="326"/>
      <c r="AG704" s="326"/>
      <c r="AH704" s="326"/>
      <c r="AI704" s="326"/>
    </row>
    <row r="705" spans="9:35"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  <c r="AE705" s="326"/>
      <c r="AF705" s="326"/>
      <c r="AG705" s="326"/>
      <c r="AH705" s="326"/>
      <c r="AI705" s="326"/>
    </row>
    <row r="706" spans="9:35"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  <c r="AE706" s="326"/>
      <c r="AF706" s="326"/>
      <c r="AG706" s="326"/>
      <c r="AH706" s="326"/>
      <c r="AI706" s="326"/>
    </row>
    <row r="707" spans="9:35"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  <c r="AE707" s="326"/>
      <c r="AF707" s="326"/>
      <c r="AG707" s="326"/>
      <c r="AH707" s="326"/>
      <c r="AI707" s="326"/>
    </row>
    <row r="708" spans="9:35"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  <c r="AE708" s="326"/>
      <c r="AF708" s="326"/>
      <c r="AG708" s="326"/>
      <c r="AH708" s="326"/>
      <c r="AI708" s="326"/>
    </row>
    <row r="709" spans="9:35"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  <c r="AE709" s="326"/>
      <c r="AF709" s="326"/>
      <c r="AG709" s="326"/>
      <c r="AH709" s="326"/>
      <c r="AI709" s="326"/>
    </row>
    <row r="710" spans="9:35"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  <c r="AE710" s="326"/>
      <c r="AF710" s="326"/>
      <c r="AG710" s="326"/>
      <c r="AH710" s="326"/>
      <c r="AI710" s="326"/>
    </row>
    <row r="711" spans="9:35"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  <c r="AE711" s="326"/>
      <c r="AF711" s="326"/>
      <c r="AG711" s="326"/>
      <c r="AH711" s="326"/>
      <c r="AI711" s="326"/>
    </row>
    <row r="712" spans="9:35"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  <c r="AE712" s="326"/>
      <c r="AF712" s="326"/>
      <c r="AG712" s="326"/>
      <c r="AH712" s="326"/>
      <c r="AI712" s="326"/>
    </row>
    <row r="713" spans="9:35"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  <c r="AE713" s="326"/>
      <c r="AF713" s="326"/>
      <c r="AG713" s="326"/>
      <c r="AH713" s="326"/>
      <c r="AI713" s="326"/>
    </row>
    <row r="714" spans="9:35"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  <c r="AE714" s="326"/>
      <c r="AF714" s="326"/>
      <c r="AG714" s="326"/>
      <c r="AH714" s="326"/>
      <c r="AI714" s="326"/>
    </row>
    <row r="715" spans="9:35"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  <c r="AE715" s="326"/>
      <c r="AF715" s="326"/>
      <c r="AG715" s="326"/>
      <c r="AH715" s="326"/>
      <c r="AI715" s="326"/>
    </row>
    <row r="716" spans="9:35"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  <c r="AE716" s="326"/>
      <c r="AF716" s="326"/>
      <c r="AG716" s="326"/>
      <c r="AH716" s="326"/>
      <c r="AI716" s="326"/>
    </row>
    <row r="717" spans="9:35"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  <c r="AE717" s="326"/>
      <c r="AF717" s="326"/>
      <c r="AG717" s="326"/>
      <c r="AH717" s="326"/>
      <c r="AI717" s="326"/>
    </row>
    <row r="718" spans="9:35"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  <c r="AE718" s="326"/>
      <c r="AF718" s="326"/>
      <c r="AG718" s="326"/>
      <c r="AH718" s="326"/>
      <c r="AI718" s="326"/>
    </row>
    <row r="719" spans="9:35"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  <c r="AE719" s="326"/>
      <c r="AF719" s="326"/>
      <c r="AG719" s="326"/>
      <c r="AH719" s="326"/>
      <c r="AI719" s="326"/>
    </row>
    <row r="720" spans="9:35"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  <c r="AE720" s="326"/>
      <c r="AF720" s="326"/>
      <c r="AG720" s="326"/>
      <c r="AH720" s="326"/>
      <c r="AI720" s="326"/>
    </row>
    <row r="721" spans="9:35"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  <c r="AE721" s="326"/>
      <c r="AF721" s="326"/>
      <c r="AG721" s="326"/>
      <c r="AH721" s="326"/>
      <c r="AI721" s="326"/>
    </row>
    <row r="722" spans="9:35"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  <c r="AE722" s="326"/>
      <c r="AF722" s="326"/>
      <c r="AG722" s="326"/>
      <c r="AH722" s="326"/>
      <c r="AI722" s="326"/>
    </row>
    <row r="723" spans="9:35"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  <c r="AE723" s="326"/>
      <c r="AF723" s="326"/>
      <c r="AG723" s="326"/>
      <c r="AH723" s="326"/>
      <c r="AI723" s="326"/>
    </row>
    <row r="724" spans="9:35"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  <c r="AE724" s="326"/>
      <c r="AF724" s="326"/>
      <c r="AG724" s="326"/>
      <c r="AH724" s="326"/>
      <c r="AI724" s="326"/>
    </row>
    <row r="725" spans="9:35"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  <c r="AE725" s="326"/>
      <c r="AF725" s="326"/>
      <c r="AG725" s="326"/>
      <c r="AH725" s="326"/>
      <c r="AI725" s="326"/>
    </row>
    <row r="726" spans="9:35"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  <c r="AE726" s="326"/>
      <c r="AF726" s="326"/>
      <c r="AG726" s="326"/>
      <c r="AH726" s="326"/>
      <c r="AI726" s="326"/>
    </row>
    <row r="727" spans="9:35"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  <c r="AE727" s="326"/>
      <c r="AF727" s="326"/>
      <c r="AG727" s="326"/>
      <c r="AH727" s="326"/>
      <c r="AI727" s="326"/>
    </row>
    <row r="728" spans="9:35"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  <c r="AE728" s="326"/>
      <c r="AF728" s="326"/>
      <c r="AG728" s="326"/>
      <c r="AH728" s="326"/>
      <c r="AI728" s="326"/>
    </row>
    <row r="729" spans="9:35"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  <c r="AE729" s="326"/>
      <c r="AF729" s="326"/>
      <c r="AG729" s="326"/>
      <c r="AH729" s="326"/>
      <c r="AI729" s="326"/>
    </row>
    <row r="730" spans="9:35"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  <c r="AE730" s="326"/>
      <c r="AF730" s="326"/>
      <c r="AG730" s="326"/>
      <c r="AH730" s="326"/>
      <c r="AI730" s="326"/>
    </row>
    <row r="731" spans="9:35"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  <c r="AE731" s="326"/>
      <c r="AF731" s="326"/>
      <c r="AG731" s="326"/>
      <c r="AH731" s="326"/>
      <c r="AI731" s="326"/>
    </row>
    <row r="732" spans="9:35"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  <c r="AE732" s="326"/>
      <c r="AF732" s="326"/>
      <c r="AG732" s="326"/>
      <c r="AH732" s="326"/>
      <c r="AI732" s="326"/>
    </row>
    <row r="733" spans="9:35"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  <c r="AE733" s="326"/>
      <c r="AF733" s="326"/>
      <c r="AG733" s="326"/>
      <c r="AH733" s="326"/>
      <c r="AI733" s="326"/>
    </row>
    <row r="734" spans="9:35"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  <c r="AE734" s="326"/>
      <c r="AF734" s="326"/>
      <c r="AG734" s="326"/>
      <c r="AH734" s="326"/>
      <c r="AI734" s="326"/>
    </row>
    <row r="735" spans="9:35"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  <c r="AE735" s="326"/>
      <c r="AF735" s="326"/>
      <c r="AG735" s="326"/>
      <c r="AH735" s="326"/>
      <c r="AI735" s="326"/>
    </row>
    <row r="736" spans="9:35"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  <c r="AE736" s="326"/>
      <c r="AF736" s="326"/>
      <c r="AG736" s="326"/>
      <c r="AH736" s="326"/>
      <c r="AI736" s="326"/>
    </row>
    <row r="737" spans="9:35"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  <c r="AE737" s="326"/>
      <c r="AF737" s="326"/>
      <c r="AG737" s="326"/>
      <c r="AH737" s="326"/>
      <c r="AI737" s="326"/>
    </row>
    <row r="738" spans="9:35"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  <c r="AE738" s="326"/>
      <c r="AF738" s="326"/>
      <c r="AG738" s="326"/>
      <c r="AH738" s="326"/>
      <c r="AI738" s="326"/>
    </row>
    <row r="739" spans="9:35"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  <c r="AE739" s="326"/>
      <c r="AF739" s="326"/>
      <c r="AG739" s="326"/>
      <c r="AH739" s="326"/>
      <c r="AI739" s="326"/>
    </row>
    <row r="740" spans="9:35"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  <c r="AE740" s="326"/>
      <c r="AF740" s="326"/>
      <c r="AG740" s="326"/>
      <c r="AH740" s="326"/>
      <c r="AI740" s="326"/>
    </row>
    <row r="741" spans="9:35"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  <c r="AE741" s="326"/>
      <c r="AF741" s="326"/>
      <c r="AG741" s="326"/>
      <c r="AH741" s="326"/>
      <c r="AI741" s="326"/>
    </row>
    <row r="742" spans="9:35"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  <c r="AE742" s="326"/>
      <c r="AF742" s="326"/>
      <c r="AG742" s="326"/>
      <c r="AH742" s="326"/>
      <c r="AI742" s="326"/>
    </row>
    <row r="743" spans="9:35"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  <c r="AE743" s="326"/>
      <c r="AF743" s="326"/>
      <c r="AG743" s="326"/>
      <c r="AH743" s="326"/>
      <c r="AI743" s="326"/>
    </row>
    <row r="744" spans="9:35"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  <c r="AE744" s="326"/>
      <c r="AF744" s="326"/>
      <c r="AG744" s="326"/>
      <c r="AH744" s="326"/>
      <c r="AI744" s="326"/>
    </row>
    <row r="745" spans="9:35"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  <c r="AE745" s="326"/>
      <c r="AF745" s="326"/>
      <c r="AG745" s="326"/>
      <c r="AH745" s="326"/>
      <c r="AI745" s="326"/>
    </row>
    <row r="746" spans="9:35"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  <c r="AE746" s="326"/>
      <c r="AF746" s="326"/>
      <c r="AG746" s="326"/>
      <c r="AH746" s="326"/>
      <c r="AI746" s="326"/>
    </row>
    <row r="747" spans="9:35"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  <c r="AE747" s="326"/>
      <c r="AF747" s="326"/>
      <c r="AG747" s="326"/>
      <c r="AH747" s="326"/>
      <c r="AI747" s="326"/>
    </row>
    <row r="748" spans="9:35"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  <c r="AE748" s="326"/>
      <c r="AF748" s="326"/>
      <c r="AG748" s="326"/>
      <c r="AH748" s="326"/>
      <c r="AI748" s="326"/>
    </row>
    <row r="749" spans="9:35"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  <c r="AE749" s="326"/>
      <c r="AF749" s="326"/>
      <c r="AG749" s="326"/>
      <c r="AH749" s="326"/>
      <c r="AI749" s="326"/>
    </row>
    <row r="750" spans="9:35"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  <c r="AE750" s="326"/>
      <c r="AF750" s="326"/>
      <c r="AG750" s="326"/>
      <c r="AH750" s="326"/>
      <c r="AI750" s="326"/>
    </row>
    <row r="751" spans="9:35"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  <c r="AE751" s="326"/>
      <c r="AF751" s="326"/>
      <c r="AG751" s="326"/>
      <c r="AH751" s="326"/>
      <c r="AI751" s="326"/>
    </row>
    <row r="752" spans="9:35"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  <c r="AE752" s="326"/>
      <c r="AF752" s="326"/>
      <c r="AG752" s="326"/>
      <c r="AH752" s="326"/>
      <c r="AI752" s="326"/>
    </row>
    <row r="753" spans="9:35"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  <c r="AE753" s="326"/>
      <c r="AF753" s="326"/>
      <c r="AG753" s="326"/>
      <c r="AH753" s="326"/>
      <c r="AI753" s="326"/>
    </row>
    <row r="754" spans="9:35"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  <c r="AE754" s="326"/>
      <c r="AF754" s="326"/>
      <c r="AG754" s="326"/>
      <c r="AH754" s="326"/>
      <c r="AI754" s="326"/>
    </row>
    <row r="755" spans="9:35"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  <c r="AE755" s="326"/>
      <c r="AF755" s="326"/>
      <c r="AG755" s="326"/>
      <c r="AH755" s="326"/>
      <c r="AI755" s="326"/>
    </row>
    <row r="756" spans="9:35"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  <c r="AE756" s="326"/>
      <c r="AF756" s="326"/>
      <c r="AG756" s="326"/>
      <c r="AH756" s="326"/>
      <c r="AI756" s="326"/>
    </row>
    <row r="757" spans="9:35"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  <c r="AE757" s="326"/>
      <c r="AF757" s="326"/>
      <c r="AG757" s="326"/>
      <c r="AH757" s="326"/>
      <c r="AI757" s="326"/>
    </row>
    <row r="758" spans="9:35"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  <c r="AE758" s="326"/>
      <c r="AF758" s="326"/>
      <c r="AG758" s="326"/>
      <c r="AH758" s="326"/>
      <c r="AI758" s="326"/>
    </row>
    <row r="759" spans="9:35"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  <c r="AE759" s="326"/>
      <c r="AF759" s="326"/>
      <c r="AG759" s="326"/>
      <c r="AH759" s="326"/>
      <c r="AI759" s="326"/>
    </row>
    <row r="760" spans="9:35"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  <c r="AE760" s="326"/>
      <c r="AF760" s="326"/>
      <c r="AG760" s="326"/>
      <c r="AH760" s="326"/>
      <c r="AI760" s="326"/>
    </row>
    <row r="761" spans="9:35"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  <c r="AE761" s="326"/>
      <c r="AF761" s="326"/>
      <c r="AG761" s="326"/>
      <c r="AH761" s="326"/>
      <c r="AI761" s="326"/>
    </row>
    <row r="762" spans="9:35"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  <c r="AE762" s="326"/>
      <c r="AF762" s="326"/>
      <c r="AG762" s="326"/>
      <c r="AH762" s="326"/>
      <c r="AI762" s="326"/>
    </row>
    <row r="763" spans="9:35"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  <c r="AE763" s="326"/>
      <c r="AF763" s="326"/>
      <c r="AG763" s="326"/>
      <c r="AH763" s="326"/>
      <c r="AI763" s="326"/>
    </row>
    <row r="764" spans="9:35"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  <c r="AE764" s="326"/>
      <c r="AF764" s="326"/>
      <c r="AG764" s="326"/>
      <c r="AH764" s="326"/>
      <c r="AI764" s="326"/>
    </row>
    <row r="765" spans="9:35"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  <c r="AE765" s="326"/>
      <c r="AF765" s="326"/>
      <c r="AG765" s="326"/>
      <c r="AH765" s="326"/>
      <c r="AI765" s="326"/>
    </row>
    <row r="766" spans="9:35"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  <c r="AE766" s="326"/>
      <c r="AF766" s="326"/>
      <c r="AG766" s="326"/>
      <c r="AH766" s="326"/>
      <c r="AI766" s="326"/>
    </row>
    <row r="767" spans="9:35"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  <c r="AE767" s="326"/>
      <c r="AF767" s="326"/>
      <c r="AG767" s="326"/>
      <c r="AH767" s="326"/>
      <c r="AI767" s="326"/>
    </row>
    <row r="768" spans="9:35"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  <c r="AE768" s="326"/>
      <c r="AF768" s="326"/>
      <c r="AG768" s="326"/>
      <c r="AH768" s="326"/>
      <c r="AI768" s="326"/>
    </row>
    <row r="769" spans="9:35"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  <c r="AE769" s="326"/>
      <c r="AF769" s="326"/>
      <c r="AG769" s="326"/>
      <c r="AH769" s="326"/>
      <c r="AI769" s="326"/>
    </row>
    <row r="770" spans="9:35"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  <c r="AE770" s="326"/>
      <c r="AF770" s="326"/>
      <c r="AG770" s="326"/>
      <c r="AH770" s="326"/>
      <c r="AI770" s="326"/>
    </row>
    <row r="771" spans="9:35"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  <c r="AE771" s="326"/>
      <c r="AF771" s="326"/>
      <c r="AG771" s="326"/>
      <c r="AH771" s="326"/>
      <c r="AI771" s="326"/>
    </row>
    <row r="772" spans="9:35"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  <c r="AE772" s="326"/>
      <c r="AF772" s="326"/>
      <c r="AG772" s="326"/>
      <c r="AH772" s="326"/>
      <c r="AI772" s="326"/>
    </row>
    <row r="773" spans="9:35"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  <c r="AE773" s="326"/>
      <c r="AF773" s="326"/>
      <c r="AG773" s="326"/>
      <c r="AH773" s="326"/>
      <c r="AI773" s="326"/>
    </row>
    <row r="774" spans="9:35"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  <c r="AE774" s="326"/>
      <c r="AF774" s="326"/>
      <c r="AG774" s="326"/>
      <c r="AH774" s="326"/>
      <c r="AI774" s="326"/>
    </row>
    <row r="775" spans="9:35"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  <c r="AE775" s="326"/>
      <c r="AF775" s="326"/>
      <c r="AG775" s="326"/>
      <c r="AH775" s="326"/>
      <c r="AI775" s="326"/>
    </row>
    <row r="776" spans="9:35"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  <c r="AE776" s="326"/>
      <c r="AF776" s="326"/>
      <c r="AG776" s="326"/>
      <c r="AH776" s="326"/>
      <c r="AI776" s="326"/>
    </row>
    <row r="777" spans="9:35"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  <c r="AE777" s="326"/>
      <c r="AF777" s="326"/>
      <c r="AG777" s="326"/>
      <c r="AH777" s="326"/>
      <c r="AI777" s="326"/>
    </row>
    <row r="778" spans="9:35"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  <c r="AE778" s="326"/>
      <c r="AF778" s="326"/>
      <c r="AG778" s="326"/>
      <c r="AH778" s="326"/>
      <c r="AI778" s="326"/>
    </row>
    <row r="779" spans="9:35"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  <c r="AE779" s="326"/>
      <c r="AF779" s="326"/>
      <c r="AG779" s="326"/>
      <c r="AH779" s="326"/>
      <c r="AI779" s="326"/>
    </row>
    <row r="780" spans="9:35"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  <c r="AE780" s="326"/>
      <c r="AF780" s="326"/>
      <c r="AG780" s="326"/>
      <c r="AH780" s="326"/>
      <c r="AI780" s="326"/>
    </row>
    <row r="781" spans="9:35"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  <c r="AE781" s="326"/>
      <c r="AF781" s="326"/>
      <c r="AG781" s="326"/>
      <c r="AH781" s="326"/>
      <c r="AI781" s="326"/>
    </row>
    <row r="782" spans="9:35"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  <c r="AE782" s="326"/>
      <c r="AF782" s="326"/>
      <c r="AG782" s="326"/>
      <c r="AH782" s="326"/>
      <c r="AI782" s="326"/>
    </row>
    <row r="783" spans="9:35"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  <c r="AE783" s="326"/>
      <c r="AF783" s="326"/>
      <c r="AG783" s="326"/>
      <c r="AH783" s="326"/>
      <c r="AI783" s="326"/>
    </row>
    <row r="784" spans="9:35"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  <c r="AE784" s="326"/>
      <c r="AF784" s="326"/>
      <c r="AG784" s="326"/>
      <c r="AH784" s="326"/>
      <c r="AI784" s="326"/>
    </row>
    <row r="785" spans="9:35"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  <c r="AE785" s="326"/>
      <c r="AF785" s="326"/>
      <c r="AG785" s="326"/>
      <c r="AH785" s="326"/>
      <c r="AI785" s="326"/>
    </row>
    <row r="786" spans="9:35"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  <c r="AE786" s="326"/>
      <c r="AF786" s="326"/>
      <c r="AG786" s="326"/>
      <c r="AH786" s="326"/>
      <c r="AI786" s="326"/>
    </row>
    <row r="787" spans="9:35"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  <c r="AE787" s="326"/>
      <c r="AF787" s="326"/>
      <c r="AG787" s="326"/>
      <c r="AH787" s="326"/>
      <c r="AI787" s="326"/>
    </row>
    <row r="788" spans="9:35"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  <c r="AE788" s="326"/>
      <c r="AF788" s="326"/>
      <c r="AG788" s="326"/>
      <c r="AH788" s="326"/>
      <c r="AI788" s="326"/>
    </row>
    <row r="789" spans="9:35"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  <c r="AE789" s="326"/>
      <c r="AF789" s="326"/>
      <c r="AG789" s="326"/>
      <c r="AH789" s="326"/>
      <c r="AI789" s="326"/>
    </row>
    <row r="790" spans="9:35"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  <c r="AE790" s="326"/>
      <c r="AF790" s="326"/>
      <c r="AG790" s="326"/>
      <c r="AH790" s="326"/>
      <c r="AI790" s="326"/>
    </row>
    <row r="791" spans="9:35"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  <c r="AE791" s="326"/>
      <c r="AF791" s="326"/>
      <c r="AG791" s="326"/>
      <c r="AH791" s="326"/>
      <c r="AI791" s="326"/>
    </row>
    <row r="792" spans="9:35"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  <c r="AE792" s="326"/>
      <c r="AF792" s="326"/>
      <c r="AG792" s="326"/>
      <c r="AH792" s="326"/>
      <c r="AI792" s="326"/>
    </row>
    <row r="793" spans="9:35"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  <c r="AE793" s="326"/>
      <c r="AF793" s="326"/>
      <c r="AG793" s="326"/>
      <c r="AH793" s="326"/>
      <c r="AI793" s="326"/>
    </row>
    <row r="794" spans="9:35"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  <c r="AE794" s="326"/>
      <c r="AF794" s="326"/>
      <c r="AG794" s="326"/>
      <c r="AH794" s="326"/>
      <c r="AI794" s="326"/>
    </row>
    <row r="795" spans="9:35"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  <c r="AE795" s="326"/>
      <c r="AF795" s="326"/>
      <c r="AG795" s="326"/>
      <c r="AH795" s="326"/>
      <c r="AI795" s="326"/>
    </row>
    <row r="796" spans="9:35"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  <c r="AE796" s="326"/>
      <c r="AF796" s="326"/>
      <c r="AG796" s="326"/>
      <c r="AH796" s="326"/>
      <c r="AI796" s="326"/>
    </row>
    <row r="797" spans="9:35"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  <c r="AE797" s="326"/>
      <c r="AF797" s="326"/>
      <c r="AG797" s="326"/>
      <c r="AH797" s="326"/>
      <c r="AI797" s="326"/>
    </row>
    <row r="798" spans="9:35"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  <c r="AE798" s="326"/>
      <c r="AF798" s="326"/>
      <c r="AG798" s="326"/>
      <c r="AH798" s="326"/>
      <c r="AI798" s="326"/>
    </row>
    <row r="799" spans="9:35"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  <c r="AE799" s="326"/>
      <c r="AF799" s="326"/>
      <c r="AG799" s="326"/>
      <c r="AH799" s="326"/>
      <c r="AI799" s="326"/>
    </row>
    <row r="800" spans="9:35"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  <c r="AE800" s="326"/>
      <c r="AF800" s="326"/>
      <c r="AG800" s="326"/>
      <c r="AH800" s="326"/>
      <c r="AI800" s="326"/>
    </row>
    <row r="801" spans="9:35"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  <c r="AE801" s="326"/>
      <c r="AF801" s="326"/>
      <c r="AG801" s="326"/>
      <c r="AH801" s="326"/>
      <c r="AI801" s="326"/>
    </row>
    <row r="802" spans="9:35"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  <c r="AE802" s="326"/>
      <c r="AF802" s="326"/>
      <c r="AG802" s="326"/>
      <c r="AH802" s="326"/>
      <c r="AI802" s="326"/>
    </row>
    <row r="803" spans="9:35"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  <c r="AE803" s="326"/>
      <c r="AF803" s="326"/>
      <c r="AG803" s="326"/>
      <c r="AH803" s="326"/>
      <c r="AI803" s="326"/>
    </row>
    <row r="804" spans="9:35"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  <c r="AE804" s="326"/>
      <c r="AF804" s="326"/>
      <c r="AG804" s="326"/>
      <c r="AH804" s="326"/>
      <c r="AI804" s="326"/>
    </row>
    <row r="805" spans="9:35"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  <c r="AE805" s="326"/>
      <c r="AF805" s="326"/>
      <c r="AG805" s="326"/>
      <c r="AH805" s="326"/>
      <c r="AI805" s="326"/>
    </row>
    <row r="806" spans="9:35"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  <c r="AE806" s="326"/>
      <c r="AF806" s="326"/>
      <c r="AG806" s="326"/>
      <c r="AH806" s="326"/>
      <c r="AI806" s="326"/>
    </row>
    <row r="807" spans="9:35"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  <c r="AE807" s="326"/>
      <c r="AF807" s="326"/>
      <c r="AG807" s="326"/>
      <c r="AH807" s="326"/>
      <c r="AI807" s="326"/>
    </row>
    <row r="808" spans="9:35"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  <c r="AE808" s="326"/>
      <c r="AF808" s="326"/>
      <c r="AG808" s="326"/>
      <c r="AH808" s="326"/>
      <c r="AI808" s="326"/>
    </row>
    <row r="809" spans="9:35"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  <c r="AE809" s="326"/>
      <c r="AF809" s="326"/>
      <c r="AG809" s="326"/>
      <c r="AH809" s="326"/>
      <c r="AI809" s="326"/>
    </row>
    <row r="810" spans="9:35"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  <c r="AE810" s="326"/>
      <c r="AF810" s="326"/>
      <c r="AG810" s="326"/>
      <c r="AH810" s="326"/>
      <c r="AI810" s="326"/>
    </row>
    <row r="811" spans="9:35"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  <c r="AE811" s="326"/>
      <c r="AF811" s="326"/>
      <c r="AG811" s="326"/>
      <c r="AH811" s="326"/>
      <c r="AI811" s="326"/>
    </row>
    <row r="812" spans="9:35"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  <c r="AE812" s="326"/>
      <c r="AF812" s="326"/>
      <c r="AG812" s="326"/>
      <c r="AH812" s="326"/>
      <c r="AI812" s="326"/>
    </row>
    <row r="813" spans="9:35"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  <c r="AE813" s="326"/>
      <c r="AF813" s="326"/>
      <c r="AG813" s="326"/>
      <c r="AH813" s="326"/>
      <c r="AI813" s="326"/>
    </row>
    <row r="814" spans="9:35"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  <c r="AE814" s="326"/>
      <c r="AF814" s="326"/>
      <c r="AG814" s="326"/>
      <c r="AH814" s="326"/>
      <c r="AI814" s="326"/>
    </row>
    <row r="815" spans="9:35"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  <c r="AE815" s="326"/>
      <c r="AF815" s="326"/>
      <c r="AG815" s="326"/>
      <c r="AH815" s="326"/>
      <c r="AI815" s="326"/>
    </row>
    <row r="816" spans="9:35"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  <c r="AE816" s="326"/>
      <c r="AF816" s="326"/>
      <c r="AG816" s="326"/>
      <c r="AH816" s="326"/>
      <c r="AI816" s="326"/>
    </row>
    <row r="817" spans="9:35"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  <c r="AE817" s="326"/>
      <c r="AF817" s="326"/>
      <c r="AG817" s="326"/>
      <c r="AH817" s="326"/>
      <c r="AI817" s="326"/>
    </row>
    <row r="818" spans="9:35"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  <c r="AE818" s="326"/>
      <c r="AF818" s="326"/>
      <c r="AG818" s="326"/>
      <c r="AH818" s="326"/>
      <c r="AI818" s="326"/>
    </row>
    <row r="819" spans="9:35"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  <c r="AE819" s="326"/>
      <c r="AF819" s="326"/>
      <c r="AG819" s="326"/>
      <c r="AH819" s="326"/>
      <c r="AI819" s="326"/>
    </row>
    <row r="820" spans="9:35"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  <c r="AE820" s="326"/>
      <c r="AF820" s="326"/>
      <c r="AG820" s="326"/>
      <c r="AH820" s="326"/>
      <c r="AI820" s="326"/>
    </row>
    <row r="821" spans="9:35"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  <c r="AE821" s="326"/>
      <c r="AF821" s="326"/>
      <c r="AG821" s="326"/>
      <c r="AH821" s="326"/>
      <c r="AI821" s="326"/>
    </row>
    <row r="822" spans="9:35"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  <c r="AE822" s="326"/>
      <c r="AF822" s="326"/>
      <c r="AG822" s="326"/>
      <c r="AH822" s="326"/>
      <c r="AI822" s="326"/>
    </row>
    <row r="823" spans="9:35"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  <c r="AE823" s="326"/>
      <c r="AF823" s="326"/>
      <c r="AG823" s="326"/>
      <c r="AH823" s="326"/>
      <c r="AI823" s="326"/>
    </row>
    <row r="824" spans="9:35"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  <c r="AE824" s="326"/>
      <c r="AF824" s="326"/>
      <c r="AG824" s="326"/>
      <c r="AH824" s="326"/>
      <c r="AI824" s="326"/>
    </row>
    <row r="825" spans="9:35"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  <c r="AE825" s="326"/>
      <c r="AF825" s="326"/>
      <c r="AG825" s="326"/>
      <c r="AH825" s="326"/>
      <c r="AI825" s="326"/>
    </row>
    <row r="826" spans="9:35"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  <c r="AE826" s="326"/>
      <c r="AF826" s="326"/>
      <c r="AG826" s="326"/>
      <c r="AH826" s="326"/>
      <c r="AI826" s="326"/>
    </row>
    <row r="827" spans="9:35"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  <c r="AE827" s="326"/>
      <c r="AF827" s="326"/>
      <c r="AG827" s="326"/>
      <c r="AH827" s="326"/>
      <c r="AI827" s="326"/>
    </row>
    <row r="828" spans="9:35"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  <c r="AE828" s="326"/>
      <c r="AF828" s="326"/>
      <c r="AG828" s="326"/>
      <c r="AH828" s="326"/>
      <c r="AI828" s="326"/>
    </row>
    <row r="829" spans="9:35"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  <c r="AE829" s="326"/>
      <c r="AF829" s="326"/>
      <c r="AG829" s="326"/>
      <c r="AH829" s="326"/>
      <c r="AI829" s="326"/>
    </row>
    <row r="830" spans="9:35"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  <c r="AE830" s="326"/>
      <c r="AF830" s="326"/>
      <c r="AG830" s="326"/>
      <c r="AH830" s="326"/>
      <c r="AI830" s="326"/>
    </row>
    <row r="831" spans="9:35"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  <c r="AE831" s="326"/>
      <c r="AF831" s="326"/>
      <c r="AG831" s="326"/>
      <c r="AH831" s="326"/>
      <c r="AI831" s="326"/>
    </row>
    <row r="832" spans="9:35"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  <c r="AE832" s="326"/>
      <c r="AF832" s="326"/>
      <c r="AG832" s="326"/>
      <c r="AH832" s="326"/>
      <c r="AI832" s="326"/>
    </row>
    <row r="833" spans="9:35"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  <c r="AE833" s="326"/>
      <c r="AF833" s="326"/>
      <c r="AG833" s="326"/>
      <c r="AH833" s="326"/>
      <c r="AI833" s="326"/>
    </row>
    <row r="834" spans="9:35"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  <c r="AE834" s="326"/>
      <c r="AF834" s="326"/>
      <c r="AG834" s="326"/>
      <c r="AH834" s="326"/>
      <c r="AI834" s="326"/>
    </row>
    <row r="835" spans="9:35"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  <c r="AE835" s="326"/>
      <c r="AF835" s="326"/>
      <c r="AG835" s="326"/>
      <c r="AH835" s="326"/>
      <c r="AI835" s="326"/>
    </row>
    <row r="836" spans="9:35"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  <c r="AE836" s="326"/>
      <c r="AF836" s="326"/>
      <c r="AG836" s="326"/>
      <c r="AH836" s="326"/>
      <c r="AI836" s="326"/>
    </row>
    <row r="837" spans="9:35"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  <c r="AE837" s="326"/>
      <c r="AF837" s="326"/>
      <c r="AG837" s="326"/>
      <c r="AH837" s="326"/>
      <c r="AI837" s="326"/>
    </row>
    <row r="838" spans="9:35"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  <c r="AE838" s="326"/>
      <c r="AF838" s="326"/>
      <c r="AG838" s="326"/>
      <c r="AH838" s="326"/>
      <c r="AI838" s="326"/>
    </row>
    <row r="839" spans="9:35"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  <c r="AE839" s="326"/>
      <c r="AF839" s="326"/>
      <c r="AG839" s="326"/>
      <c r="AH839" s="326"/>
      <c r="AI839" s="326"/>
    </row>
    <row r="840" spans="9:35"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  <c r="AE840" s="326"/>
      <c r="AF840" s="326"/>
      <c r="AG840" s="326"/>
      <c r="AH840" s="326"/>
      <c r="AI840" s="326"/>
    </row>
    <row r="841" spans="9:35"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  <c r="AE841" s="326"/>
      <c r="AF841" s="326"/>
      <c r="AG841" s="326"/>
      <c r="AH841" s="326"/>
      <c r="AI841" s="326"/>
    </row>
    <row r="842" spans="9:35"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  <c r="AE842" s="326"/>
      <c r="AF842" s="326"/>
      <c r="AG842" s="326"/>
      <c r="AH842" s="326"/>
      <c r="AI842" s="326"/>
    </row>
    <row r="843" spans="9:35"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  <c r="AE843" s="326"/>
      <c r="AF843" s="326"/>
      <c r="AG843" s="326"/>
      <c r="AH843" s="326"/>
      <c r="AI843" s="326"/>
    </row>
    <row r="844" spans="9:35"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  <c r="AE844" s="326"/>
      <c r="AF844" s="326"/>
      <c r="AG844" s="326"/>
      <c r="AH844" s="326"/>
      <c r="AI844" s="326"/>
    </row>
    <row r="845" spans="9:35"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  <c r="AE845" s="326"/>
      <c r="AF845" s="326"/>
      <c r="AG845" s="326"/>
      <c r="AH845" s="326"/>
      <c r="AI845" s="326"/>
    </row>
    <row r="846" spans="9:35"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  <c r="AE846" s="326"/>
      <c r="AF846" s="326"/>
      <c r="AG846" s="326"/>
      <c r="AH846" s="326"/>
      <c r="AI846" s="326"/>
    </row>
    <row r="847" spans="9:35"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  <c r="AE847" s="326"/>
      <c r="AF847" s="326"/>
      <c r="AG847" s="326"/>
      <c r="AH847" s="326"/>
      <c r="AI847" s="326"/>
    </row>
    <row r="848" spans="9:35"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  <c r="AE848" s="326"/>
      <c r="AF848" s="326"/>
      <c r="AG848" s="326"/>
      <c r="AH848" s="326"/>
      <c r="AI848" s="326"/>
    </row>
    <row r="849" spans="9:35"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  <c r="AE849" s="326"/>
      <c r="AF849" s="326"/>
      <c r="AG849" s="326"/>
      <c r="AH849" s="326"/>
      <c r="AI849" s="326"/>
    </row>
    <row r="850" spans="9:35"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  <c r="AE850" s="326"/>
      <c r="AF850" s="326"/>
      <c r="AG850" s="326"/>
      <c r="AH850" s="326"/>
      <c r="AI850" s="326"/>
    </row>
    <row r="851" spans="9:35"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  <c r="AE851" s="326"/>
      <c r="AF851" s="326"/>
      <c r="AG851" s="326"/>
      <c r="AH851" s="326"/>
      <c r="AI851" s="326"/>
    </row>
    <row r="852" spans="9:35"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  <c r="AE852" s="326"/>
      <c r="AF852" s="326"/>
      <c r="AG852" s="326"/>
      <c r="AH852" s="326"/>
      <c r="AI852" s="326"/>
    </row>
    <row r="853" spans="9:35"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  <c r="AE853" s="326"/>
      <c r="AF853" s="326"/>
      <c r="AG853" s="326"/>
      <c r="AH853" s="326"/>
      <c r="AI853" s="326"/>
    </row>
    <row r="854" spans="9:35"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  <c r="AE854" s="326"/>
      <c r="AF854" s="326"/>
      <c r="AG854" s="326"/>
      <c r="AH854" s="326"/>
      <c r="AI854" s="326"/>
    </row>
    <row r="855" spans="9:35"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  <c r="AE855" s="326"/>
      <c r="AF855" s="326"/>
      <c r="AG855" s="326"/>
      <c r="AH855" s="326"/>
      <c r="AI855" s="326"/>
    </row>
    <row r="856" spans="9:35"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  <c r="AE856" s="326"/>
      <c r="AF856" s="326"/>
      <c r="AG856" s="326"/>
      <c r="AH856" s="326"/>
      <c r="AI856" s="326"/>
    </row>
    <row r="857" spans="9:35"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  <c r="AE857" s="326"/>
      <c r="AF857" s="326"/>
      <c r="AG857" s="326"/>
      <c r="AH857" s="326"/>
      <c r="AI857" s="326"/>
    </row>
    <row r="858" spans="9:35"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  <c r="AE858" s="326"/>
      <c r="AF858" s="326"/>
      <c r="AG858" s="326"/>
      <c r="AH858" s="326"/>
      <c r="AI858" s="326"/>
    </row>
    <row r="859" spans="9:35"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  <c r="AE859" s="326"/>
      <c r="AF859" s="326"/>
      <c r="AG859" s="326"/>
      <c r="AH859" s="326"/>
      <c r="AI859" s="326"/>
    </row>
    <row r="860" spans="9:35"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  <c r="AE860" s="326"/>
      <c r="AF860" s="326"/>
      <c r="AG860" s="326"/>
      <c r="AH860" s="326"/>
      <c r="AI860" s="326"/>
    </row>
    <row r="861" spans="9:35"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  <c r="AE861" s="326"/>
      <c r="AF861" s="326"/>
      <c r="AG861" s="326"/>
      <c r="AH861" s="326"/>
      <c r="AI861" s="326"/>
    </row>
    <row r="862" spans="9:35"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  <c r="AE862" s="326"/>
      <c r="AF862" s="326"/>
      <c r="AG862" s="326"/>
      <c r="AH862" s="326"/>
      <c r="AI862" s="326"/>
    </row>
    <row r="863" spans="9:35"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  <c r="AE863" s="326"/>
      <c r="AF863" s="326"/>
      <c r="AG863" s="326"/>
      <c r="AH863" s="326"/>
      <c r="AI863" s="326"/>
    </row>
    <row r="864" spans="9:35"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  <c r="AE864" s="326"/>
      <c r="AF864" s="326"/>
      <c r="AG864" s="326"/>
      <c r="AH864" s="326"/>
      <c r="AI864" s="326"/>
    </row>
    <row r="865" spans="9:35"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  <c r="AE865" s="326"/>
      <c r="AF865" s="326"/>
      <c r="AG865" s="326"/>
      <c r="AH865" s="326"/>
      <c r="AI865" s="326"/>
    </row>
    <row r="866" spans="9:35"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  <c r="AE866" s="326"/>
      <c r="AF866" s="326"/>
      <c r="AG866" s="326"/>
      <c r="AH866" s="326"/>
      <c r="AI866" s="326"/>
    </row>
    <row r="867" spans="9:35"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  <c r="AE867" s="326"/>
      <c r="AF867" s="326"/>
      <c r="AG867" s="326"/>
      <c r="AH867" s="326"/>
      <c r="AI867" s="326"/>
    </row>
    <row r="868" spans="9:35"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  <c r="AE868" s="326"/>
      <c r="AF868" s="326"/>
      <c r="AG868" s="326"/>
      <c r="AH868" s="326"/>
      <c r="AI868" s="326"/>
    </row>
    <row r="869" spans="9:35"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  <c r="AE869" s="326"/>
      <c r="AF869" s="326"/>
      <c r="AG869" s="326"/>
      <c r="AH869" s="326"/>
      <c r="AI869" s="326"/>
    </row>
    <row r="870" spans="9:35"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  <c r="AE870" s="326"/>
      <c r="AF870" s="326"/>
      <c r="AG870" s="326"/>
      <c r="AH870" s="326"/>
      <c r="AI870" s="326"/>
    </row>
    <row r="871" spans="9:35"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  <c r="AE871" s="326"/>
      <c r="AF871" s="326"/>
      <c r="AG871" s="326"/>
      <c r="AH871" s="326"/>
      <c r="AI871" s="326"/>
    </row>
    <row r="872" spans="9:35"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  <c r="AE872" s="326"/>
      <c r="AF872" s="326"/>
      <c r="AG872" s="326"/>
      <c r="AH872" s="326"/>
      <c r="AI872" s="326"/>
    </row>
    <row r="873" spans="9:35"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  <c r="AE873" s="326"/>
      <c r="AF873" s="326"/>
      <c r="AG873" s="326"/>
      <c r="AH873" s="326"/>
      <c r="AI873" s="326"/>
    </row>
    <row r="874" spans="9:35"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  <c r="AE874" s="326"/>
      <c r="AF874" s="326"/>
      <c r="AG874" s="326"/>
      <c r="AH874" s="326"/>
      <c r="AI874" s="326"/>
    </row>
    <row r="875" spans="9:35"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  <c r="AE875" s="326"/>
      <c r="AF875" s="326"/>
      <c r="AG875" s="326"/>
      <c r="AH875" s="326"/>
      <c r="AI875" s="326"/>
    </row>
    <row r="876" spans="9:35"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  <c r="AE876" s="326"/>
      <c r="AF876" s="326"/>
      <c r="AG876" s="326"/>
      <c r="AH876" s="326"/>
      <c r="AI876" s="326"/>
    </row>
    <row r="877" spans="9:35"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  <c r="AE877" s="326"/>
      <c r="AF877" s="326"/>
      <c r="AG877" s="326"/>
      <c r="AH877" s="326"/>
      <c r="AI877" s="326"/>
    </row>
    <row r="878" spans="9:35"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  <c r="AE878" s="326"/>
      <c r="AF878" s="326"/>
      <c r="AG878" s="326"/>
      <c r="AH878" s="326"/>
      <c r="AI878" s="326"/>
    </row>
    <row r="879" spans="9:35"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  <c r="AE879" s="326"/>
      <c r="AF879" s="326"/>
      <c r="AG879" s="326"/>
      <c r="AH879" s="326"/>
      <c r="AI879" s="326"/>
    </row>
    <row r="880" spans="9:35"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  <c r="AE880" s="326"/>
      <c r="AF880" s="326"/>
      <c r="AG880" s="326"/>
      <c r="AH880" s="326"/>
      <c r="AI880" s="326"/>
    </row>
    <row r="881" spans="9:35"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  <c r="AE881" s="326"/>
      <c r="AF881" s="326"/>
      <c r="AG881" s="326"/>
      <c r="AH881" s="326"/>
      <c r="AI881" s="326"/>
    </row>
    <row r="882" spans="9:35"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  <c r="AE882" s="326"/>
      <c r="AF882" s="326"/>
      <c r="AG882" s="326"/>
      <c r="AH882" s="326"/>
      <c r="AI882" s="326"/>
    </row>
    <row r="883" spans="9:35"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  <c r="AE883" s="326"/>
      <c r="AF883" s="326"/>
      <c r="AG883" s="326"/>
      <c r="AH883" s="326"/>
      <c r="AI883" s="326"/>
    </row>
    <row r="884" spans="9:35"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  <c r="AE884" s="326"/>
      <c r="AF884" s="326"/>
      <c r="AG884" s="326"/>
      <c r="AH884" s="326"/>
      <c r="AI884" s="326"/>
    </row>
    <row r="885" spans="9:35"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  <c r="AE885" s="326"/>
      <c r="AF885" s="326"/>
      <c r="AG885" s="326"/>
      <c r="AH885" s="326"/>
      <c r="AI885" s="326"/>
    </row>
    <row r="886" spans="9:35"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  <c r="AE886" s="326"/>
      <c r="AF886" s="326"/>
      <c r="AG886" s="326"/>
      <c r="AH886" s="326"/>
      <c r="AI886" s="326"/>
    </row>
    <row r="887" spans="9:35"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  <c r="AE887" s="326"/>
      <c r="AF887" s="326"/>
      <c r="AG887" s="326"/>
      <c r="AH887" s="326"/>
      <c r="AI887" s="326"/>
    </row>
    <row r="888" spans="9:35"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  <c r="AE888" s="326"/>
      <c r="AF888" s="326"/>
      <c r="AG888" s="326"/>
      <c r="AH888" s="326"/>
      <c r="AI888" s="326"/>
    </row>
    <row r="889" spans="9:35"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  <c r="AE889" s="326"/>
      <c r="AF889" s="326"/>
      <c r="AG889" s="326"/>
      <c r="AH889" s="326"/>
      <c r="AI889" s="326"/>
    </row>
    <row r="890" spans="9:35"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  <c r="AE890" s="326"/>
      <c r="AF890" s="326"/>
      <c r="AG890" s="326"/>
      <c r="AH890" s="326"/>
      <c r="AI890" s="326"/>
    </row>
    <row r="891" spans="9:35"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  <c r="AE891" s="326"/>
      <c r="AF891" s="326"/>
      <c r="AG891" s="326"/>
      <c r="AH891" s="326"/>
      <c r="AI891" s="326"/>
    </row>
    <row r="892" spans="9:35"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  <c r="AE892" s="326"/>
      <c r="AF892" s="326"/>
      <c r="AG892" s="326"/>
      <c r="AH892" s="326"/>
      <c r="AI892" s="326"/>
    </row>
    <row r="893" spans="9:35"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  <c r="AE893" s="326"/>
      <c r="AF893" s="326"/>
      <c r="AG893" s="326"/>
      <c r="AH893" s="326"/>
      <c r="AI893" s="326"/>
    </row>
    <row r="894" spans="9:35"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  <c r="AE894" s="326"/>
      <c r="AF894" s="326"/>
      <c r="AG894" s="326"/>
      <c r="AH894" s="326"/>
      <c r="AI894" s="326"/>
    </row>
    <row r="895" spans="9:35"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  <c r="AE895" s="326"/>
      <c r="AF895" s="326"/>
      <c r="AG895" s="326"/>
      <c r="AH895" s="326"/>
      <c r="AI895" s="326"/>
    </row>
    <row r="896" spans="9:35"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  <c r="AE896" s="326"/>
      <c r="AF896" s="326"/>
      <c r="AG896" s="326"/>
      <c r="AH896" s="326"/>
      <c r="AI896" s="326"/>
    </row>
    <row r="897" spans="9:35"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  <c r="AE897" s="326"/>
      <c r="AF897" s="326"/>
      <c r="AG897" s="326"/>
      <c r="AH897" s="326"/>
      <c r="AI897" s="326"/>
    </row>
    <row r="898" spans="9:35"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  <c r="AE898" s="326"/>
      <c r="AF898" s="326"/>
      <c r="AG898" s="326"/>
      <c r="AH898" s="326"/>
      <c r="AI898" s="326"/>
    </row>
    <row r="899" spans="9:35"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  <c r="AE899" s="326"/>
      <c r="AF899" s="326"/>
      <c r="AG899" s="326"/>
      <c r="AH899" s="326"/>
      <c r="AI899" s="326"/>
    </row>
    <row r="900" spans="9:35"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  <c r="AE900" s="326"/>
      <c r="AF900" s="326"/>
      <c r="AG900" s="326"/>
      <c r="AH900" s="326"/>
      <c r="AI900" s="326"/>
    </row>
    <row r="901" spans="9:35"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  <c r="AE901" s="326"/>
      <c r="AF901" s="326"/>
      <c r="AG901" s="326"/>
      <c r="AH901" s="326"/>
      <c r="AI901" s="326"/>
    </row>
    <row r="902" spans="9:35"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  <c r="AE902" s="326"/>
      <c r="AF902" s="326"/>
      <c r="AG902" s="326"/>
      <c r="AH902" s="326"/>
      <c r="AI902" s="326"/>
    </row>
    <row r="903" spans="9:35"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  <c r="AE903" s="326"/>
      <c r="AF903" s="326"/>
      <c r="AG903" s="326"/>
      <c r="AH903" s="326"/>
      <c r="AI903" s="326"/>
    </row>
    <row r="904" spans="9:35"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  <c r="AE904" s="326"/>
      <c r="AF904" s="326"/>
      <c r="AG904" s="326"/>
      <c r="AH904" s="326"/>
      <c r="AI904" s="326"/>
    </row>
    <row r="905" spans="9:35"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  <c r="AE905" s="326"/>
      <c r="AF905" s="326"/>
      <c r="AG905" s="326"/>
      <c r="AH905" s="326"/>
      <c r="AI905" s="326"/>
    </row>
    <row r="906" spans="9:35"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  <c r="AE906" s="326"/>
      <c r="AF906" s="326"/>
      <c r="AG906" s="326"/>
      <c r="AH906" s="326"/>
      <c r="AI906" s="326"/>
    </row>
    <row r="907" spans="9:35"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  <c r="AE907" s="326"/>
      <c r="AF907" s="326"/>
      <c r="AG907" s="326"/>
      <c r="AH907" s="326"/>
      <c r="AI907" s="326"/>
    </row>
    <row r="908" spans="9:35"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  <c r="AE908" s="326"/>
      <c r="AF908" s="326"/>
      <c r="AG908" s="326"/>
      <c r="AH908" s="326"/>
      <c r="AI908" s="326"/>
    </row>
    <row r="909" spans="9:35"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  <c r="AE909" s="326"/>
      <c r="AF909" s="326"/>
      <c r="AG909" s="326"/>
      <c r="AH909" s="326"/>
      <c r="AI909" s="326"/>
    </row>
    <row r="910" spans="9:35"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  <c r="AE910" s="326"/>
      <c r="AF910" s="326"/>
      <c r="AG910" s="326"/>
      <c r="AH910" s="326"/>
      <c r="AI910" s="326"/>
    </row>
    <row r="911" spans="9:35"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  <c r="AE911" s="326"/>
      <c r="AF911" s="326"/>
      <c r="AG911" s="326"/>
      <c r="AH911" s="326"/>
      <c r="AI911" s="326"/>
    </row>
    <row r="912" spans="9:35"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  <c r="AE912" s="326"/>
      <c r="AF912" s="326"/>
      <c r="AG912" s="326"/>
      <c r="AH912" s="326"/>
      <c r="AI912" s="326"/>
    </row>
    <row r="913" spans="9:35"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  <c r="AE913" s="326"/>
      <c r="AF913" s="326"/>
      <c r="AG913" s="326"/>
      <c r="AH913" s="326"/>
      <c r="AI913" s="326"/>
    </row>
    <row r="914" spans="9:35"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  <c r="AE914" s="326"/>
      <c r="AF914" s="326"/>
      <c r="AG914" s="326"/>
      <c r="AH914" s="326"/>
      <c r="AI914" s="326"/>
    </row>
    <row r="915" spans="9:35">
      <c r="I915" s="326"/>
      <c r="J915" s="326"/>
      <c r="K915" s="326"/>
      <c r="L915" s="326"/>
      <c r="M915" s="326"/>
      <c r="N915" s="326"/>
      <c r="O915" s="326"/>
      <c r="P915" s="326"/>
      <c r="Q915" s="326"/>
      <c r="R915" s="326"/>
      <c r="S915" s="326"/>
      <c r="T915" s="326"/>
      <c r="U915" s="326"/>
      <c r="V915" s="326"/>
      <c r="W915" s="326"/>
      <c r="X915" s="326"/>
      <c r="Y915" s="326"/>
      <c r="Z915" s="326"/>
      <c r="AA915" s="326"/>
      <c r="AB915" s="326"/>
      <c r="AC915" s="326"/>
      <c r="AD915" s="326"/>
      <c r="AE915" s="326"/>
      <c r="AF915" s="326"/>
      <c r="AG915" s="326"/>
      <c r="AH915" s="326"/>
      <c r="AI915" s="326"/>
    </row>
    <row r="916" spans="9:35">
      <c r="I916" s="326"/>
      <c r="J916" s="326"/>
      <c r="K916" s="326"/>
      <c r="L916" s="326"/>
      <c r="M916" s="326"/>
      <c r="N916" s="326"/>
      <c r="O916" s="326"/>
      <c r="P916" s="326"/>
      <c r="Q916" s="326"/>
      <c r="R916" s="326"/>
      <c r="S916" s="326"/>
      <c r="T916" s="326"/>
      <c r="U916" s="326"/>
      <c r="V916" s="326"/>
      <c r="W916" s="326"/>
      <c r="X916" s="326"/>
      <c r="Y916" s="326"/>
      <c r="Z916" s="326"/>
      <c r="AA916" s="326"/>
      <c r="AB916" s="326"/>
      <c r="AC916" s="326"/>
      <c r="AD916" s="326"/>
      <c r="AE916" s="326"/>
      <c r="AF916" s="326"/>
      <c r="AG916" s="326"/>
      <c r="AH916" s="326"/>
      <c r="AI916" s="326"/>
    </row>
    <row r="917" spans="9:35">
      <c r="I917" s="326"/>
      <c r="J917" s="326"/>
      <c r="K917" s="326"/>
      <c r="L917" s="326"/>
      <c r="M917" s="326"/>
      <c r="N917" s="326"/>
      <c r="O917" s="326"/>
      <c r="P917" s="326"/>
      <c r="Q917" s="326"/>
      <c r="R917" s="326"/>
      <c r="S917" s="326"/>
      <c r="T917" s="326"/>
      <c r="U917" s="326"/>
      <c r="V917" s="326"/>
      <c r="W917" s="326"/>
      <c r="X917" s="326"/>
      <c r="Y917" s="326"/>
      <c r="Z917" s="326"/>
      <c r="AA917" s="326"/>
      <c r="AB917" s="326"/>
      <c r="AC917" s="326"/>
      <c r="AD917" s="326"/>
      <c r="AE917" s="326"/>
      <c r="AF917" s="326"/>
      <c r="AG917" s="326"/>
      <c r="AH917" s="326"/>
      <c r="AI917" s="326"/>
    </row>
    <row r="918" spans="9:35">
      <c r="I918" s="326"/>
      <c r="J918" s="326"/>
      <c r="K918" s="326"/>
      <c r="L918" s="326"/>
      <c r="M918" s="326"/>
      <c r="N918" s="326"/>
      <c r="O918" s="326"/>
      <c r="P918" s="326"/>
      <c r="Q918" s="326"/>
      <c r="R918" s="326"/>
      <c r="S918" s="326"/>
      <c r="T918" s="326"/>
      <c r="U918" s="326"/>
      <c r="V918" s="326"/>
      <c r="W918" s="326"/>
      <c r="X918" s="326"/>
      <c r="Y918" s="326"/>
      <c r="Z918" s="326"/>
      <c r="AA918" s="326"/>
      <c r="AB918" s="326"/>
      <c r="AC918" s="326"/>
      <c r="AD918" s="326"/>
      <c r="AE918" s="326"/>
      <c r="AF918" s="326"/>
      <c r="AG918" s="326"/>
      <c r="AH918" s="326"/>
      <c r="AI918" s="326"/>
    </row>
    <row r="919" spans="9:35">
      <c r="I919" s="326"/>
      <c r="J919" s="326"/>
      <c r="K919" s="326"/>
      <c r="L919" s="326"/>
      <c r="M919" s="326"/>
      <c r="N919" s="326"/>
      <c r="O919" s="326"/>
      <c r="P919" s="326"/>
      <c r="Q919" s="326"/>
      <c r="R919" s="326"/>
      <c r="S919" s="326"/>
      <c r="T919" s="326"/>
      <c r="U919" s="326"/>
      <c r="V919" s="326"/>
      <c r="W919" s="326"/>
      <c r="X919" s="326"/>
      <c r="Y919" s="326"/>
      <c r="Z919" s="326"/>
      <c r="AA919" s="326"/>
      <c r="AB919" s="326"/>
      <c r="AC919" s="326"/>
      <c r="AD919" s="326"/>
      <c r="AE919" s="326"/>
      <c r="AF919" s="326"/>
      <c r="AG919" s="326"/>
      <c r="AH919" s="326"/>
      <c r="AI919" s="326"/>
    </row>
    <row r="920" spans="9:35">
      <c r="I920" s="326"/>
      <c r="J920" s="326"/>
      <c r="K920" s="326"/>
      <c r="L920" s="326"/>
      <c r="M920" s="326"/>
      <c r="N920" s="326"/>
      <c r="O920" s="326"/>
      <c r="P920" s="326"/>
      <c r="Q920" s="326"/>
      <c r="R920" s="326"/>
      <c r="S920" s="326"/>
      <c r="T920" s="326"/>
      <c r="U920" s="326"/>
      <c r="V920" s="326"/>
      <c r="W920" s="326"/>
      <c r="X920" s="326"/>
      <c r="Y920" s="326"/>
      <c r="Z920" s="326"/>
      <c r="AA920" s="326"/>
      <c r="AB920" s="326"/>
      <c r="AC920" s="326"/>
      <c r="AD920" s="326"/>
      <c r="AE920" s="326"/>
      <c r="AF920" s="326"/>
      <c r="AG920" s="326"/>
      <c r="AH920" s="326"/>
      <c r="AI920" s="326"/>
    </row>
    <row r="921" spans="9:35">
      <c r="I921" s="326"/>
      <c r="J921" s="326"/>
      <c r="K921" s="326"/>
      <c r="L921" s="326"/>
      <c r="M921" s="326"/>
      <c r="N921" s="326"/>
      <c r="O921" s="326"/>
      <c r="P921" s="326"/>
      <c r="Q921" s="326"/>
      <c r="R921" s="326"/>
      <c r="S921" s="326"/>
      <c r="T921" s="326"/>
      <c r="U921" s="326"/>
      <c r="V921" s="326"/>
      <c r="W921" s="326"/>
      <c r="X921" s="326"/>
      <c r="Y921" s="326"/>
      <c r="Z921" s="326"/>
      <c r="AA921" s="326"/>
      <c r="AB921" s="326"/>
      <c r="AC921" s="326"/>
      <c r="AD921" s="326"/>
      <c r="AE921" s="326"/>
      <c r="AF921" s="326"/>
      <c r="AG921" s="326"/>
      <c r="AH921" s="326"/>
      <c r="AI921" s="326"/>
    </row>
    <row r="922" spans="9:35">
      <c r="I922" s="326"/>
      <c r="J922" s="326"/>
      <c r="K922" s="326"/>
      <c r="L922" s="326"/>
      <c r="M922" s="326"/>
      <c r="N922" s="326"/>
      <c r="O922" s="326"/>
      <c r="P922" s="326"/>
      <c r="Q922" s="326"/>
      <c r="R922" s="326"/>
      <c r="S922" s="326"/>
      <c r="T922" s="326"/>
      <c r="U922" s="326"/>
      <c r="V922" s="326"/>
      <c r="W922" s="326"/>
      <c r="X922" s="326"/>
      <c r="Y922" s="326"/>
      <c r="Z922" s="326"/>
      <c r="AA922" s="326"/>
      <c r="AB922" s="326"/>
      <c r="AC922" s="326"/>
      <c r="AD922" s="326"/>
      <c r="AE922" s="326"/>
      <c r="AF922" s="326"/>
      <c r="AG922" s="326"/>
      <c r="AH922" s="326"/>
      <c r="AI922" s="326"/>
    </row>
    <row r="923" spans="9:35">
      <c r="I923" s="326"/>
      <c r="J923" s="326"/>
      <c r="K923" s="326"/>
      <c r="L923" s="326"/>
      <c r="M923" s="326"/>
      <c r="N923" s="326"/>
      <c r="O923" s="326"/>
      <c r="P923" s="326"/>
      <c r="Q923" s="326"/>
      <c r="R923" s="326"/>
      <c r="S923" s="326"/>
      <c r="T923" s="326"/>
      <c r="U923" s="326"/>
      <c r="V923" s="326"/>
      <c r="W923" s="326"/>
      <c r="X923" s="326"/>
      <c r="Y923" s="326"/>
      <c r="Z923" s="326"/>
      <c r="AA923" s="326"/>
      <c r="AB923" s="326"/>
      <c r="AC923" s="326"/>
      <c r="AD923" s="326"/>
      <c r="AE923" s="326"/>
      <c r="AF923" s="326"/>
      <c r="AG923" s="326"/>
      <c r="AH923" s="326"/>
      <c r="AI923" s="326"/>
    </row>
    <row r="924" spans="9:35">
      <c r="I924" s="326"/>
      <c r="J924" s="326"/>
      <c r="K924" s="326"/>
      <c r="L924" s="326"/>
      <c r="M924" s="326"/>
      <c r="N924" s="326"/>
      <c r="O924" s="326"/>
      <c r="P924" s="326"/>
      <c r="Q924" s="326"/>
      <c r="R924" s="326"/>
      <c r="S924" s="326"/>
      <c r="T924" s="326"/>
      <c r="U924" s="326"/>
      <c r="V924" s="326"/>
      <c r="W924" s="326"/>
      <c r="X924" s="326"/>
      <c r="Y924" s="326"/>
      <c r="Z924" s="326"/>
      <c r="AA924" s="326"/>
      <c r="AB924" s="326"/>
      <c r="AC924" s="326"/>
      <c r="AD924" s="326"/>
      <c r="AE924" s="326"/>
      <c r="AF924" s="326"/>
      <c r="AG924" s="326"/>
      <c r="AH924" s="326"/>
      <c r="AI924" s="326"/>
    </row>
    <row r="925" spans="9:35">
      <c r="I925" s="326"/>
      <c r="J925" s="326"/>
      <c r="K925" s="326"/>
      <c r="L925" s="326"/>
      <c r="M925" s="326"/>
      <c r="N925" s="326"/>
      <c r="O925" s="326"/>
      <c r="P925" s="326"/>
      <c r="Q925" s="326"/>
      <c r="R925" s="326"/>
      <c r="S925" s="326"/>
      <c r="T925" s="326"/>
      <c r="U925" s="326"/>
      <c r="V925" s="326"/>
      <c r="W925" s="326"/>
      <c r="X925" s="326"/>
      <c r="Y925" s="326"/>
      <c r="Z925" s="326"/>
      <c r="AA925" s="326"/>
      <c r="AB925" s="326"/>
      <c r="AC925" s="326"/>
      <c r="AD925" s="326"/>
      <c r="AE925" s="326"/>
      <c r="AF925" s="326"/>
      <c r="AG925" s="326"/>
      <c r="AH925" s="326"/>
      <c r="AI925" s="326"/>
    </row>
    <row r="926" spans="9:35">
      <c r="I926" s="326"/>
      <c r="J926" s="326"/>
      <c r="K926" s="326"/>
      <c r="L926" s="326"/>
      <c r="M926" s="326"/>
      <c r="N926" s="326"/>
      <c r="O926" s="326"/>
      <c r="P926" s="326"/>
      <c r="Q926" s="326"/>
      <c r="R926" s="326"/>
      <c r="S926" s="326"/>
      <c r="T926" s="326"/>
      <c r="U926" s="326"/>
      <c r="V926" s="326"/>
      <c r="W926" s="326"/>
      <c r="X926" s="326"/>
      <c r="Y926" s="326"/>
      <c r="Z926" s="326"/>
      <c r="AA926" s="326"/>
      <c r="AB926" s="326"/>
      <c r="AC926" s="326"/>
      <c r="AD926" s="326"/>
      <c r="AE926" s="326"/>
      <c r="AF926" s="326"/>
      <c r="AG926" s="326"/>
      <c r="AH926" s="326"/>
      <c r="AI926" s="326"/>
    </row>
    <row r="927" spans="9:35">
      <c r="I927" s="326"/>
      <c r="J927" s="326"/>
      <c r="K927" s="326"/>
      <c r="L927" s="326"/>
      <c r="M927" s="326"/>
      <c r="N927" s="326"/>
      <c r="O927" s="326"/>
      <c r="P927" s="326"/>
      <c r="Q927" s="326"/>
      <c r="R927" s="326"/>
      <c r="S927" s="326"/>
      <c r="T927" s="326"/>
      <c r="U927" s="326"/>
      <c r="V927" s="326"/>
      <c r="W927" s="326"/>
      <c r="X927" s="326"/>
      <c r="Y927" s="326"/>
      <c r="Z927" s="326"/>
      <c r="AA927" s="326"/>
      <c r="AB927" s="326"/>
      <c r="AC927" s="326"/>
      <c r="AD927" s="326"/>
      <c r="AE927" s="326"/>
      <c r="AF927" s="326"/>
      <c r="AG927" s="326"/>
      <c r="AH927" s="326"/>
      <c r="AI927" s="326"/>
    </row>
    <row r="928" spans="9:35">
      <c r="I928" s="326"/>
      <c r="J928" s="326"/>
      <c r="K928" s="326"/>
      <c r="L928" s="326"/>
      <c r="M928" s="326"/>
      <c r="N928" s="326"/>
      <c r="O928" s="326"/>
      <c r="P928" s="326"/>
      <c r="Q928" s="326"/>
      <c r="R928" s="326"/>
      <c r="S928" s="326"/>
      <c r="T928" s="326"/>
      <c r="U928" s="326"/>
      <c r="V928" s="326"/>
      <c r="W928" s="326"/>
      <c r="X928" s="326"/>
      <c r="Y928" s="326"/>
      <c r="Z928" s="326"/>
      <c r="AA928" s="326"/>
      <c r="AB928" s="326"/>
      <c r="AC928" s="326"/>
      <c r="AD928" s="326"/>
      <c r="AE928" s="326"/>
      <c r="AF928" s="326"/>
      <c r="AG928" s="326"/>
      <c r="AH928" s="326"/>
      <c r="AI928" s="326"/>
    </row>
    <row r="929" spans="9:35">
      <c r="I929" s="326"/>
      <c r="J929" s="326"/>
      <c r="K929" s="326"/>
      <c r="L929" s="326"/>
      <c r="M929" s="326"/>
      <c r="N929" s="326"/>
      <c r="O929" s="326"/>
      <c r="P929" s="326"/>
      <c r="Q929" s="326"/>
      <c r="R929" s="326"/>
      <c r="S929" s="326"/>
      <c r="T929" s="326"/>
      <c r="U929" s="326"/>
      <c r="V929" s="326"/>
      <c r="W929" s="326"/>
      <c r="X929" s="326"/>
      <c r="Y929" s="326"/>
      <c r="Z929" s="326"/>
      <c r="AA929" s="326"/>
      <c r="AB929" s="326"/>
      <c r="AC929" s="326"/>
      <c r="AD929" s="326"/>
      <c r="AE929" s="326"/>
      <c r="AF929" s="326"/>
      <c r="AG929" s="326"/>
      <c r="AH929" s="326"/>
      <c r="AI929" s="326"/>
    </row>
    <row r="930" spans="9:35">
      <c r="I930" s="326"/>
      <c r="J930" s="326"/>
      <c r="K930" s="326"/>
      <c r="L930" s="326"/>
      <c r="M930" s="326"/>
      <c r="N930" s="326"/>
      <c r="O930" s="326"/>
      <c r="P930" s="326"/>
      <c r="Q930" s="326"/>
      <c r="R930" s="326"/>
      <c r="S930" s="326"/>
      <c r="T930" s="326"/>
      <c r="U930" s="326"/>
      <c r="V930" s="326"/>
      <c r="W930" s="326"/>
      <c r="X930" s="326"/>
      <c r="Y930" s="326"/>
      <c r="Z930" s="326"/>
      <c r="AA930" s="326"/>
      <c r="AB930" s="326"/>
      <c r="AC930" s="326"/>
      <c r="AD930" s="326"/>
      <c r="AE930" s="326"/>
      <c r="AF930" s="326"/>
      <c r="AG930" s="326"/>
      <c r="AH930" s="326"/>
      <c r="AI930" s="326"/>
    </row>
    <row r="931" spans="9:35">
      <c r="I931" s="326"/>
      <c r="J931" s="326"/>
      <c r="K931" s="326"/>
      <c r="L931" s="326"/>
      <c r="M931" s="326"/>
      <c r="N931" s="326"/>
      <c r="O931" s="326"/>
      <c r="P931" s="326"/>
      <c r="Q931" s="326"/>
      <c r="R931" s="326"/>
      <c r="S931" s="326"/>
      <c r="T931" s="326"/>
      <c r="U931" s="326"/>
      <c r="V931" s="326"/>
      <c r="W931" s="326"/>
      <c r="X931" s="326"/>
      <c r="Y931" s="326"/>
      <c r="Z931" s="326"/>
      <c r="AA931" s="326"/>
      <c r="AB931" s="326"/>
      <c r="AC931" s="326"/>
      <c r="AD931" s="326"/>
      <c r="AE931" s="326"/>
      <c r="AF931" s="326"/>
      <c r="AG931" s="326"/>
      <c r="AH931" s="326"/>
      <c r="AI931" s="326"/>
    </row>
    <row r="932" spans="9:35">
      <c r="I932" s="326"/>
      <c r="J932" s="326"/>
      <c r="K932" s="326"/>
      <c r="L932" s="326"/>
      <c r="M932" s="326"/>
      <c r="N932" s="326"/>
      <c r="O932" s="326"/>
      <c r="P932" s="326"/>
      <c r="Q932" s="326"/>
      <c r="R932" s="326"/>
      <c r="S932" s="326"/>
      <c r="T932" s="326"/>
      <c r="U932" s="326"/>
      <c r="V932" s="326"/>
      <c r="W932" s="326"/>
      <c r="X932" s="326"/>
      <c r="Y932" s="326"/>
      <c r="Z932" s="326"/>
      <c r="AA932" s="326"/>
      <c r="AB932" s="326"/>
      <c r="AC932" s="326"/>
      <c r="AD932" s="326"/>
      <c r="AE932" s="326"/>
      <c r="AF932" s="326"/>
      <c r="AG932" s="326"/>
      <c r="AH932" s="326"/>
      <c r="AI932" s="326"/>
    </row>
    <row r="933" spans="9:35">
      <c r="I933" s="326"/>
      <c r="J933" s="326"/>
      <c r="K933" s="326"/>
      <c r="L933" s="326"/>
      <c r="M933" s="326"/>
      <c r="N933" s="326"/>
      <c r="O933" s="326"/>
      <c r="P933" s="326"/>
      <c r="Q933" s="326"/>
      <c r="R933" s="326"/>
      <c r="S933" s="326"/>
      <c r="T933" s="326"/>
      <c r="U933" s="326"/>
      <c r="V933" s="326"/>
      <c r="W933" s="326"/>
      <c r="X933" s="326"/>
      <c r="Y933" s="326"/>
      <c r="Z933" s="326"/>
      <c r="AA933" s="326"/>
      <c r="AB933" s="326"/>
      <c r="AC933" s="326"/>
      <c r="AD933" s="326"/>
      <c r="AE933" s="326"/>
      <c r="AF933" s="326"/>
      <c r="AG933" s="326"/>
      <c r="AH933" s="326"/>
      <c r="AI933" s="326"/>
    </row>
    <row r="934" spans="9:35">
      <c r="I934" s="326"/>
      <c r="J934" s="326"/>
      <c r="K934" s="326"/>
      <c r="L934" s="326"/>
      <c r="M934" s="326"/>
      <c r="N934" s="326"/>
      <c r="O934" s="326"/>
      <c r="P934" s="326"/>
      <c r="Q934" s="326"/>
      <c r="R934" s="326"/>
      <c r="S934" s="326"/>
      <c r="T934" s="326"/>
      <c r="U934" s="326"/>
      <c r="V934" s="326"/>
      <c r="W934" s="326"/>
      <c r="X934" s="326"/>
      <c r="Y934" s="326"/>
      <c r="Z934" s="326"/>
      <c r="AA934" s="326"/>
      <c r="AB934" s="326"/>
      <c r="AC934" s="326"/>
      <c r="AD934" s="326"/>
      <c r="AE934" s="326"/>
      <c r="AF934" s="326"/>
      <c r="AG934" s="326"/>
      <c r="AH934" s="326"/>
      <c r="AI934" s="326"/>
    </row>
    <row r="935" spans="9:35">
      <c r="I935" s="326"/>
      <c r="J935" s="326"/>
      <c r="K935" s="326"/>
      <c r="L935" s="326"/>
      <c r="M935" s="326"/>
      <c r="N935" s="326"/>
      <c r="O935" s="326"/>
      <c r="P935" s="326"/>
      <c r="Q935" s="326"/>
      <c r="R935" s="326"/>
      <c r="S935" s="326"/>
      <c r="T935" s="326"/>
      <c r="U935" s="326"/>
      <c r="V935" s="326"/>
      <c r="W935" s="326"/>
      <c r="X935" s="326"/>
      <c r="Y935" s="326"/>
      <c r="Z935" s="326"/>
      <c r="AA935" s="326"/>
      <c r="AB935" s="326"/>
      <c r="AC935" s="326"/>
      <c r="AD935" s="326"/>
      <c r="AE935" s="326"/>
      <c r="AF935" s="326"/>
      <c r="AG935" s="326"/>
      <c r="AH935" s="326"/>
      <c r="AI935" s="326"/>
    </row>
    <row r="936" spans="9:35">
      <c r="I936" s="326"/>
      <c r="J936" s="326"/>
      <c r="K936" s="326"/>
      <c r="L936" s="326"/>
      <c r="M936" s="326"/>
      <c r="N936" s="326"/>
      <c r="O936" s="326"/>
      <c r="P936" s="326"/>
      <c r="Q936" s="326"/>
      <c r="R936" s="326"/>
      <c r="S936" s="326"/>
      <c r="T936" s="326"/>
      <c r="U936" s="326"/>
      <c r="V936" s="326"/>
      <c r="W936" s="326"/>
      <c r="X936" s="326"/>
      <c r="Y936" s="326"/>
      <c r="Z936" s="326"/>
      <c r="AA936" s="326"/>
      <c r="AB936" s="326"/>
      <c r="AC936" s="326"/>
      <c r="AD936" s="326"/>
      <c r="AE936" s="326"/>
      <c r="AF936" s="326"/>
      <c r="AG936" s="326"/>
      <c r="AH936" s="326"/>
      <c r="AI936" s="326"/>
    </row>
    <row r="937" spans="9:35">
      <c r="I937" s="326"/>
      <c r="J937" s="326"/>
      <c r="K937" s="326"/>
      <c r="L937" s="326"/>
      <c r="M937" s="326"/>
      <c r="N937" s="326"/>
      <c r="O937" s="326"/>
      <c r="P937" s="326"/>
      <c r="Q937" s="326"/>
      <c r="R937" s="326"/>
      <c r="S937" s="326"/>
      <c r="T937" s="326"/>
      <c r="U937" s="326"/>
      <c r="V937" s="326"/>
      <c r="W937" s="326"/>
      <c r="X937" s="326"/>
      <c r="Y937" s="326"/>
      <c r="Z937" s="326"/>
      <c r="AA937" s="326"/>
      <c r="AB937" s="326"/>
      <c r="AC937" s="326"/>
      <c r="AD937" s="326"/>
      <c r="AE937" s="326"/>
      <c r="AF937" s="326"/>
      <c r="AG937" s="326"/>
      <c r="AH937" s="326"/>
      <c r="AI937" s="326"/>
    </row>
    <row r="938" spans="9:35">
      <c r="I938" s="326"/>
      <c r="J938" s="326"/>
      <c r="K938" s="326"/>
      <c r="L938" s="326"/>
      <c r="M938" s="326"/>
      <c r="N938" s="326"/>
      <c r="O938" s="326"/>
      <c r="P938" s="326"/>
      <c r="Q938" s="326"/>
      <c r="R938" s="326"/>
      <c r="S938" s="326"/>
      <c r="T938" s="326"/>
      <c r="U938" s="326"/>
      <c r="V938" s="326"/>
      <c r="W938" s="326"/>
      <c r="X938" s="326"/>
      <c r="Y938" s="326"/>
      <c r="Z938" s="326"/>
      <c r="AA938" s="326"/>
      <c r="AB938" s="326"/>
      <c r="AC938" s="326"/>
      <c r="AD938" s="326"/>
      <c r="AE938" s="326"/>
      <c r="AF938" s="326"/>
      <c r="AG938" s="326"/>
      <c r="AH938" s="326"/>
      <c r="AI938" s="326"/>
    </row>
    <row r="939" spans="9:35">
      <c r="I939" s="326"/>
      <c r="J939" s="326"/>
      <c r="K939" s="326"/>
      <c r="L939" s="326"/>
      <c r="M939" s="326"/>
      <c r="N939" s="326"/>
      <c r="O939" s="326"/>
      <c r="P939" s="326"/>
      <c r="Q939" s="326"/>
      <c r="R939" s="326"/>
      <c r="S939" s="326"/>
      <c r="T939" s="326"/>
      <c r="U939" s="326"/>
      <c r="V939" s="326"/>
      <c r="W939" s="326"/>
      <c r="X939" s="326"/>
      <c r="Y939" s="326"/>
      <c r="Z939" s="326"/>
      <c r="AA939" s="326"/>
      <c r="AB939" s="326"/>
      <c r="AC939" s="326"/>
      <c r="AD939" s="326"/>
      <c r="AE939" s="326"/>
      <c r="AF939" s="326"/>
      <c r="AG939" s="326"/>
      <c r="AH939" s="326"/>
      <c r="AI939" s="326"/>
    </row>
    <row r="940" spans="9:35">
      <c r="I940" s="326"/>
      <c r="J940" s="326"/>
      <c r="K940" s="326"/>
      <c r="L940" s="326"/>
      <c r="M940" s="326"/>
      <c r="N940" s="326"/>
      <c r="O940" s="326"/>
      <c r="P940" s="326"/>
      <c r="Q940" s="326"/>
      <c r="R940" s="326"/>
      <c r="S940" s="326"/>
      <c r="T940" s="326"/>
      <c r="U940" s="326"/>
      <c r="V940" s="326"/>
      <c r="W940" s="326"/>
      <c r="X940" s="326"/>
      <c r="Y940" s="326"/>
      <c r="Z940" s="326"/>
      <c r="AA940" s="326"/>
      <c r="AB940" s="326"/>
      <c r="AC940" s="326"/>
      <c r="AD940" s="326"/>
      <c r="AE940" s="326"/>
      <c r="AF940" s="326"/>
      <c r="AG940" s="326"/>
      <c r="AH940" s="326"/>
      <c r="AI940" s="326"/>
    </row>
    <row r="941" spans="9:35">
      <c r="I941" s="326"/>
      <c r="J941" s="326"/>
      <c r="K941" s="326"/>
      <c r="L941" s="326"/>
      <c r="M941" s="326"/>
      <c r="N941" s="326"/>
      <c r="O941" s="326"/>
      <c r="P941" s="326"/>
      <c r="Q941" s="326"/>
      <c r="R941" s="326"/>
      <c r="S941" s="326"/>
      <c r="T941" s="326"/>
      <c r="U941" s="326"/>
      <c r="V941" s="326"/>
      <c r="W941" s="326"/>
      <c r="X941" s="326"/>
      <c r="Y941" s="326"/>
      <c r="Z941" s="326"/>
      <c r="AA941" s="326"/>
      <c r="AB941" s="326"/>
      <c r="AC941" s="326"/>
      <c r="AD941" s="326"/>
      <c r="AE941" s="326"/>
      <c r="AF941" s="326"/>
      <c r="AG941" s="326"/>
      <c r="AH941" s="326"/>
      <c r="AI941" s="326"/>
    </row>
    <row r="942" spans="9:35">
      <c r="I942" s="326"/>
      <c r="J942" s="326"/>
      <c r="K942" s="326"/>
      <c r="L942" s="326"/>
      <c r="M942" s="326"/>
      <c r="N942" s="326"/>
      <c r="O942" s="326"/>
      <c r="P942" s="326"/>
      <c r="Q942" s="326"/>
      <c r="R942" s="326"/>
      <c r="S942" s="326"/>
      <c r="T942" s="326"/>
      <c r="U942" s="326"/>
      <c r="V942" s="326"/>
      <c r="W942" s="326"/>
      <c r="X942" s="326"/>
      <c r="Y942" s="326"/>
      <c r="Z942" s="326"/>
      <c r="AA942" s="326"/>
      <c r="AB942" s="326"/>
      <c r="AC942" s="326"/>
      <c r="AD942" s="326"/>
      <c r="AE942" s="326"/>
      <c r="AF942" s="326"/>
      <c r="AG942" s="326"/>
      <c r="AH942" s="326"/>
      <c r="AI942" s="326"/>
    </row>
    <row r="943" spans="9:35">
      <c r="I943" s="326"/>
      <c r="J943" s="326"/>
      <c r="K943" s="326"/>
      <c r="L943" s="326"/>
      <c r="M943" s="326"/>
      <c r="N943" s="326"/>
      <c r="O943" s="326"/>
      <c r="P943" s="326"/>
      <c r="Q943" s="326"/>
      <c r="R943" s="326"/>
      <c r="S943" s="326"/>
      <c r="T943" s="326"/>
      <c r="U943" s="326"/>
      <c r="V943" s="326"/>
      <c r="W943" s="326"/>
      <c r="X943" s="326"/>
      <c r="Y943" s="326"/>
      <c r="Z943" s="326"/>
      <c r="AA943" s="326"/>
      <c r="AB943" s="326"/>
      <c r="AC943" s="326"/>
      <c r="AD943" s="326"/>
      <c r="AE943" s="326"/>
      <c r="AF943" s="326"/>
      <c r="AG943" s="326"/>
      <c r="AH943" s="326"/>
      <c r="AI943" s="326"/>
    </row>
    <row r="944" spans="9:35">
      <c r="I944" s="326"/>
      <c r="J944" s="326"/>
      <c r="K944" s="326"/>
      <c r="L944" s="326"/>
      <c r="M944" s="326"/>
      <c r="N944" s="326"/>
      <c r="O944" s="326"/>
      <c r="P944" s="326"/>
      <c r="Q944" s="326"/>
      <c r="R944" s="326"/>
      <c r="S944" s="326"/>
      <c r="T944" s="326"/>
      <c r="U944" s="326"/>
      <c r="V944" s="326"/>
      <c r="W944" s="326"/>
      <c r="X944" s="326"/>
      <c r="Y944" s="326"/>
      <c r="Z944" s="326"/>
      <c r="AA944" s="326"/>
      <c r="AB944" s="326"/>
      <c r="AC944" s="326"/>
      <c r="AD944" s="326"/>
      <c r="AE944" s="326"/>
      <c r="AF944" s="326"/>
      <c r="AG944" s="326"/>
      <c r="AH944" s="326"/>
      <c r="AI944" s="326"/>
    </row>
    <row r="945" spans="9:35">
      <c r="I945" s="326"/>
      <c r="J945" s="326"/>
      <c r="K945" s="326"/>
      <c r="L945" s="326"/>
      <c r="M945" s="326"/>
      <c r="N945" s="326"/>
      <c r="O945" s="326"/>
      <c r="P945" s="326"/>
      <c r="Q945" s="326"/>
      <c r="R945" s="326"/>
      <c r="S945" s="326"/>
      <c r="T945" s="326"/>
      <c r="U945" s="326"/>
      <c r="V945" s="326"/>
      <c r="W945" s="326"/>
      <c r="X945" s="326"/>
      <c r="Y945" s="326"/>
      <c r="Z945" s="326"/>
      <c r="AA945" s="326"/>
      <c r="AB945" s="326"/>
      <c r="AC945" s="326"/>
      <c r="AD945" s="326"/>
      <c r="AE945" s="326"/>
      <c r="AF945" s="326"/>
      <c r="AG945" s="326"/>
      <c r="AH945" s="326"/>
      <c r="AI945" s="326"/>
    </row>
    <row r="946" spans="9:35">
      <c r="I946" s="326"/>
      <c r="J946" s="326"/>
      <c r="K946" s="326"/>
      <c r="L946" s="326"/>
      <c r="M946" s="326"/>
      <c r="N946" s="326"/>
      <c r="O946" s="326"/>
      <c r="P946" s="326"/>
      <c r="Q946" s="326"/>
      <c r="R946" s="326"/>
      <c r="S946" s="326"/>
      <c r="T946" s="326"/>
      <c r="U946" s="326"/>
      <c r="V946" s="326"/>
      <c r="W946" s="326"/>
      <c r="X946" s="326"/>
      <c r="Y946" s="326"/>
      <c r="Z946" s="326"/>
      <c r="AA946" s="326"/>
      <c r="AB946" s="326"/>
      <c r="AC946" s="326"/>
      <c r="AD946" s="326"/>
      <c r="AE946" s="326"/>
      <c r="AF946" s="326"/>
      <c r="AG946" s="326"/>
      <c r="AH946" s="326"/>
      <c r="AI946" s="326"/>
    </row>
    <row r="947" spans="9:35">
      <c r="I947" s="326"/>
      <c r="J947" s="326"/>
      <c r="K947" s="326"/>
      <c r="L947" s="326"/>
      <c r="M947" s="326"/>
      <c r="N947" s="326"/>
      <c r="O947" s="326"/>
      <c r="P947" s="326"/>
      <c r="Q947" s="326"/>
      <c r="R947" s="326"/>
      <c r="S947" s="326"/>
      <c r="T947" s="326"/>
      <c r="U947" s="326"/>
      <c r="V947" s="326"/>
      <c r="W947" s="326"/>
      <c r="X947" s="326"/>
      <c r="Y947" s="326"/>
      <c r="Z947" s="326"/>
      <c r="AA947" s="326"/>
      <c r="AB947" s="326"/>
      <c r="AC947" s="326"/>
      <c r="AD947" s="326"/>
      <c r="AE947" s="326"/>
      <c r="AF947" s="326"/>
      <c r="AG947" s="326"/>
      <c r="AH947" s="326"/>
      <c r="AI947" s="326"/>
    </row>
    <row r="948" spans="9:35">
      <c r="I948" s="326"/>
      <c r="J948" s="326"/>
      <c r="K948" s="326"/>
      <c r="L948" s="326"/>
      <c r="M948" s="326"/>
      <c r="N948" s="326"/>
      <c r="O948" s="326"/>
      <c r="P948" s="326"/>
      <c r="Q948" s="326"/>
      <c r="R948" s="326"/>
      <c r="S948" s="326"/>
      <c r="T948" s="326"/>
      <c r="U948" s="326"/>
      <c r="V948" s="326"/>
      <c r="W948" s="326"/>
      <c r="X948" s="326"/>
      <c r="Y948" s="326"/>
      <c r="Z948" s="326"/>
      <c r="AA948" s="326"/>
      <c r="AB948" s="326"/>
      <c r="AC948" s="326"/>
      <c r="AD948" s="326"/>
      <c r="AE948" s="326"/>
      <c r="AF948" s="326"/>
      <c r="AG948" s="326"/>
      <c r="AH948" s="326"/>
      <c r="AI948" s="326"/>
    </row>
    <row r="949" spans="9:35">
      <c r="I949" s="326"/>
      <c r="J949" s="326"/>
      <c r="K949" s="326"/>
      <c r="L949" s="326"/>
      <c r="M949" s="326"/>
      <c r="N949" s="326"/>
      <c r="O949" s="326"/>
      <c r="P949" s="326"/>
      <c r="Q949" s="326"/>
      <c r="R949" s="326"/>
      <c r="S949" s="326"/>
      <c r="T949" s="326"/>
      <c r="U949" s="326"/>
      <c r="V949" s="326"/>
      <c r="W949" s="326"/>
      <c r="X949" s="326"/>
      <c r="Y949" s="326"/>
      <c r="Z949" s="326"/>
      <c r="AA949" s="326"/>
      <c r="AB949" s="326"/>
      <c r="AC949" s="326"/>
      <c r="AD949" s="326"/>
      <c r="AE949" s="326"/>
      <c r="AF949" s="326"/>
      <c r="AG949" s="326"/>
      <c r="AH949" s="326"/>
      <c r="AI949" s="326"/>
    </row>
    <row r="950" spans="9:35">
      <c r="I950" s="326"/>
      <c r="J950" s="326"/>
      <c r="K950" s="326"/>
      <c r="L950" s="326"/>
      <c r="M950" s="326"/>
      <c r="N950" s="326"/>
      <c r="O950" s="326"/>
      <c r="P950" s="326"/>
      <c r="Q950" s="326"/>
      <c r="R950" s="326"/>
      <c r="S950" s="326"/>
      <c r="T950" s="326"/>
      <c r="U950" s="326"/>
      <c r="V950" s="326"/>
      <c r="W950" s="326"/>
      <c r="X950" s="326"/>
      <c r="Y950" s="326"/>
      <c r="Z950" s="326"/>
      <c r="AA950" s="326"/>
      <c r="AB950" s="326"/>
      <c r="AC950" s="326"/>
      <c r="AD950" s="326"/>
      <c r="AE950" s="326"/>
      <c r="AF950" s="326"/>
      <c r="AG950" s="326"/>
      <c r="AH950" s="326"/>
      <c r="AI950" s="326"/>
    </row>
    <row r="951" spans="9:35">
      <c r="I951" s="326"/>
      <c r="J951" s="326"/>
      <c r="K951" s="326"/>
      <c r="L951" s="326"/>
      <c r="M951" s="326"/>
      <c r="N951" s="326"/>
      <c r="O951" s="326"/>
      <c r="P951" s="326"/>
      <c r="Q951" s="326"/>
      <c r="R951" s="326"/>
      <c r="S951" s="326"/>
      <c r="T951" s="326"/>
      <c r="U951" s="326"/>
      <c r="V951" s="326"/>
      <c r="W951" s="326"/>
      <c r="X951" s="326"/>
      <c r="Y951" s="326"/>
      <c r="Z951" s="326"/>
      <c r="AA951" s="326"/>
      <c r="AB951" s="326"/>
      <c r="AC951" s="326"/>
      <c r="AD951" s="326"/>
      <c r="AE951" s="326"/>
      <c r="AF951" s="326"/>
      <c r="AG951" s="326"/>
      <c r="AH951" s="326"/>
      <c r="AI951" s="326"/>
    </row>
    <row r="952" spans="9:35">
      <c r="I952" s="326"/>
      <c r="J952" s="326"/>
      <c r="K952" s="326"/>
      <c r="L952" s="326"/>
      <c r="M952" s="326"/>
      <c r="N952" s="326"/>
      <c r="O952" s="326"/>
      <c r="P952" s="326"/>
      <c r="Q952" s="326"/>
      <c r="R952" s="326"/>
      <c r="S952" s="326"/>
      <c r="T952" s="326"/>
      <c r="U952" s="326"/>
      <c r="V952" s="326"/>
      <c r="W952" s="326"/>
      <c r="X952" s="326"/>
      <c r="Y952" s="326"/>
      <c r="Z952" s="326"/>
      <c r="AA952" s="326"/>
      <c r="AB952" s="326"/>
      <c r="AC952" s="326"/>
      <c r="AD952" s="326"/>
      <c r="AE952" s="326"/>
      <c r="AF952" s="326"/>
      <c r="AG952" s="326"/>
      <c r="AH952" s="326"/>
      <c r="AI952" s="326"/>
    </row>
    <row r="953" spans="9:35">
      <c r="I953" s="326"/>
      <c r="J953" s="326"/>
      <c r="K953" s="326"/>
      <c r="L953" s="326"/>
      <c r="M953" s="326"/>
      <c r="N953" s="326"/>
      <c r="O953" s="326"/>
      <c r="P953" s="326"/>
      <c r="Q953" s="326"/>
      <c r="R953" s="326"/>
      <c r="S953" s="326"/>
      <c r="T953" s="326"/>
      <c r="U953" s="326"/>
      <c r="V953" s="326"/>
      <c r="W953" s="326"/>
      <c r="X953" s="326"/>
      <c r="Y953" s="326"/>
      <c r="Z953" s="326"/>
      <c r="AA953" s="326"/>
      <c r="AB953" s="326"/>
      <c r="AC953" s="326"/>
      <c r="AD953" s="326"/>
      <c r="AE953" s="326"/>
      <c r="AF953" s="326"/>
      <c r="AG953" s="326"/>
      <c r="AH953" s="326"/>
      <c r="AI953" s="326"/>
    </row>
    <row r="954" spans="9:35">
      <c r="I954" s="326"/>
      <c r="J954" s="326"/>
      <c r="K954" s="326"/>
      <c r="L954" s="326"/>
      <c r="M954" s="326"/>
      <c r="N954" s="326"/>
      <c r="O954" s="326"/>
      <c r="P954" s="326"/>
      <c r="Q954" s="326"/>
      <c r="R954" s="326"/>
      <c r="S954" s="326"/>
      <c r="T954" s="326"/>
      <c r="U954" s="326"/>
      <c r="V954" s="326"/>
      <c r="W954" s="326"/>
      <c r="X954" s="326"/>
      <c r="Y954" s="326"/>
      <c r="Z954" s="326"/>
      <c r="AA954" s="326"/>
      <c r="AB954" s="326"/>
      <c r="AC954" s="326"/>
      <c r="AD954" s="326"/>
      <c r="AE954" s="326"/>
      <c r="AF954" s="326"/>
      <c r="AG954" s="326"/>
      <c r="AH954" s="326"/>
      <c r="AI954" s="326"/>
    </row>
    <row r="955" spans="9:35">
      <c r="I955" s="326"/>
      <c r="J955" s="326"/>
      <c r="K955" s="326"/>
      <c r="L955" s="326"/>
      <c r="M955" s="326"/>
      <c r="N955" s="326"/>
      <c r="O955" s="326"/>
      <c r="P955" s="326"/>
      <c r="Q955" s="326"/>
      <c r="R955" s="326"/>
      <c r="S955" s="326"/>
      <c r="T955" s="326"/>
      <c r="U955" s="326"/>
      <c r="V955" s="326"/>
      <c r="W955" s="326"/>
      <c r="X955" s="326"/>
      <c r="Y955" s="326"/>
      <c r="Z955" s="326"/>
      <c r="AA955" s="326"/>
      <c r="AB955" s="326"/>
      <c r="AC955" s="326"/>
      <c r="AD955" s="326"/>
      <c r="AE955" s="326"/>
      <c r="AF955" s="326"/>
      <c r="AG955" s="326"/>
      <c r="AH955" s="326"/>
      <c r="AI955" s="326"/>
    </row>
    <row r="956" spans="9:35">
      <c r="I956" s="326"/>
      <c r="J956" s="326"/>
      <c r="K956" s="326"/>
      <c r="L956" s="326"/>
      <c r="M956" s="326"/>
      <c r="N956" s="326"/>
      <c r="O956" s="326"/>
      <c r="P956" s="326"/>
      <c r="Q956" s="326"/>
      <c r="R956" s="326"/>
      <c r="S956" s="326"/>
      <c r="T956" s="326"/>
      <c r="U956" s="326"/>
      <c r="V956" s="326"/>
      <c r="W956" s="326"/>
      <c r="X956" s="326"/>
      <c r="Y956" s="326"/>
      <c r="Z956" s="326"/>
      <c r="AA956" s="326"/>
      <c r="AB956" s="326"/>
      <c r="AC956" s="326"/>
      <c r="AD956" s="326"/>
      <c r="AE956" s="326"/>
      <c r="AF956" s="326"/>
      <c r="AG956" s="326"/>
      <c r="AH956" s="326"/>
      <c r="AI956" s="326"/>
    </row>
    <row r="957" spans="9:35">
      <c r="I957" s="326"/>
      <c r="J957" s="326"/>
      <c r="K957" s="326"/>
      <c r="L957" s="326"/>
      <c r="M957" s="326"/>
      <c r="N957" s="326"/>
      <c r="O957" s="326"/>
      <c r="P957" s="326"/>
      <c r="Q957" s="326"/>
      <c r="R957" s="326"/>
      <c r="S957" s="326"/>
      <c r="T957" s="326"/>
      <c r="U957" s="326"/>
      <c r="V957" s="326"/>
      <c r="W957" s="326"/>
      <c r="X957" s="326"/>
      <c r="Y957" s="326"/>
      <c r="Z957" s="326"/>
      <c r="AA957" s="326"/>
      <c r="AB957" s="326"/>
      <c r="AC957" s="326"/>
      <c r="AD957" s="326"/>
      <c r="AE957" s="326"/>
      <c r="AF957" s="326"/>
      <c r="AG957" s="326"/>
      <c r="AH957" s="326"/>
      <c r="AI957" s="326"/>
    </row>
    <row r="958" spans="9:35">
      <c r="I958" s="326"/>
      <c r="J958" s="326"/>
      <c r="K958" s="326"/>
      <c r="L958" s="326"/>
      <c r="M958" s="326"/>
      <c r="N958" s="326"/>
      <c r="O958" s="326"/>
      <c r="P958" s="326"/>
      <c r="Q958" s="326"/>
      <c r="R958" s="326"/>
      <c r="S958" s="326"/>
      <c r="T958" s="326"/>
      <c r="U958" s="326"/>
      <c r="V958" s="326"/>
      <c r="W958" s="326"/>
      <c r="X958" s="326"/>
      <c r="Y958" s="326"/>
      <c r="Z958" s="326"/>
      <c r="AA958" s="326"/>
      <c r="AB958" s="326"/>
      <c r="AC958" s="326"/>
      <c r="AD958" s="326"/>
      <c r="AE958" s="326"/>
      <c r="AF958" s="326"/>
      <c r="AG958" s="326"/>
      <c r="AH958" s="326"/>
      <c r="AI958" s="326"/>
    </row>
    <row r="959" spans="9:35">
      <c r="I959" s="326"/>
      <c r="J959" s="326"/>
      <c r="K959" s="326"/>
      <c r="L959" s="326"/>
      <c r="M959" s="326"/>
      <c r="N959" s="326"/>
      <c r="O959" s="326"/>
      <c r="P959" s="326"/>
      <c r="Q959" s="326"/>
      <c r="R959" s="326"/>
      <c r="S959" s="326"/>
      <c r="T959" s="326"/>
      <c r="U959" s="326"/>
      <c r="V959" s="326"/>
      <c r="W959" s="326"/>
      <c r="X959" s="326"/>
      <c r="Y959" s="326"/>
      <c r="Z959" s="326"/>
      <c r="AA959" s="326"/>
      <c r="AB959" s="326"/>
      <c r="AC959" s="326"/>
      <c r="AD959" s="326"/>
      <c r="AE959" s="326"/>
      <c r="AF959" s="326"/>
      <c r="AG959" s="326"/>
      <c r="AH959" s="326"/>
      <c r="AI959" s="326"/>
    </row>
    <row r="960" spans="9:35">
      <c r="I960" s="326"/>
      <c r="J960" s="326"/>
      <c r="K960" s="326"/>
      <c r="L960" s="326"/>
      <c r="M960" s="326"/>
      <c r="N960" s="326"/>
      <c r="O960" s="326"/>
      <c r="P960" s="326"/>
      <c r="Q960" s="326"/>
      <c r="R960" s="326"/>
      <c r="S960" s="326"/>
      <c r="T960" s="326"/>
      <c r="U960" s="326"/>
      <c r="V960" s="326"/>
      <c r="W960" s="326"/>
      <c r="X960" s="326"/>
      <c r="Y960" s="326"/>
      <c r="Z960" s="326"/>
      <c r="AA960" s="326"/>
      <c r="AB960" s="326"/>
      <c r="AC960" s="326"/>
      <c r="AD960" s="326"/>
      <c r="AE960" s="326"/>
      <c r="AF960" s="326"/>
      <c r="AG960" s="326"/>
      <c r="AH960" s="326"/>
      <c r="AI960" s="326"/>
    </row>
    <row r="961" spans="9:35">
      <c r="I961" s="326"/>
      <c r="J961" s="326"/>
      <c r="K961" s="326"/>
      <c r="L961" s="326"/>
      <c r="M961" s="326"/>
      <c r="N961" s="326"/>
      <c r="O961" s="326"/>
      <c r="P961" s="326"/>
      <c r="Q961" s="326"/>
      <c r="R961" s="326"/>
      <c r="S961" s="326"/>
      <c r="T961" s="326"/>
      <c r="U961" s="326"/>
      <c r="V961" s="326"/>
      <c r="W961" s="326"/>
      <c r="X961" s="326"/>
      <c r="Y961" s="326"/>
      <c r="Z961" s="326"/>
      <c r="AA961" s="326"/>
      <c r="AB961" s="326"/>
      <c r="AC961" s="326"/>
      <c r="AD961" s="326"/>
      <c r="AE961" s="326"/>
      <c r="AF961" s="326"/>
      <c r="AG961" s="326"/>
      <c r="AH961" s="326"/>
      <c r="AI961" s="326"/>
    </row>
    <row r="962" spans="9:35">
      <c r="I962" s="326"/>
      <c r="J962" s="326"/>
      <c r="K962" s="326"/>
      <c r="L962" s="326"/>
      <c r="M962" s="326"/>
      <c r="N962" s="326"/>
      <c r="O962" s="326"/>
      <c r="P962" s="326"/>
      <c r="Q962" s="326"/>
      <c r="R962" s="326"/>
      <c r="S962" s="326"/>
      <c r="T962" s="326"/>
      <c r="U962" s="326"/>
      <c r="V962" s="326"/>
      <c r="W962" s="326"/>
      <c r="X962" s="326"/>
      <c r="Y962" s="326"/>
      <c r="Z962" s="326"/>
      <c r="AA962" s="326"/>
      <c r="AB962" s="326"/>
      <c r="AC962" s="326"/>
      <c r="AD962" s="326"/>
      <c r="AE962" s="326"/>
      <c r="AF962" s="326"/>
      <c r="AG962" s="326"/>
      <c r="AH962" s="326"/>
      <c r="AI962" s="326"/>
    </row>
    <row r="963" spans="9:35">
      <c r="I963" s="326"/>
      <c r="J963" s="326"/>
      <c r="K963" s="326"/>
      <c r="L963" s="326"/>
      <c r="M963" s="326"/>
      <c r="N963" s="326"/>
      <c r="O963" s="326"/>
      <c r="P963" s="326"/>
      <c r="Q963" s="326"/>
      <c r="R963" s="326"/>
      <c r="S963" s="326"/>
      <c r="T963" s="326"/>
      <c r="U963" s="326"/>
      <c r="V963" s="326"/>
      <c r="W963" s="326"/>
      <c r="X963" s="326"/>
      <c r="Y963" s="326"/>
      <c r="Z963" s="326"/>
      <c r="AA963" s="326"/>
      <c r="AB963" s="326"/>
      <c r="AC963" s="326"/>
      <c r="AD963" s="326"/>
      <c r="AE963" s="326"/>
      <c r="AF963" s="326"/>
      <c r="AG963" s="326"/>
      <c r="AH963" s="326"/>
      <c r="AI963" s="326"/>
    </row>
    <row r="964" spans="9:35">
      <c r="I964" s="326"/>
      <c r="J964" s="326"/>
      <c r="K964" s="326"/>
      <c r="L964" s="326"/>
      <c r="M964" s="326"/>
      <c r="N964" s="326"/>
      <c r="O964" s="326"/>
      <c r="P964" s="326"/>
      <c r="Q964" s="326"/>
      <c r="R964" s="326"/>
      <c r="S964" s="326"/>
      <c r="T964" s="326"/>
      <c r="U964" s="326"/>
      <c r="V964" s="326"/>
      <c r="W964" s="326"/>
      <c r="X964" s="326"/>
      <c r="Y964" s="326"/>
      <c r="Z964" s="326"/>
      <c r="AA964" s="326"/>
      <c r="AB964" s="326"/>
      <c r="AC964" s="326"/>
      <c r="AD964" s="326"/>
      <c r="AE964" s="326"/>
      <c r="AF964" s="326"/>
      <c r="AG964" s="326"/>
      <c r="AH964" s="326"/>
      <c r="AI964" s="326"/>
    </row>
    <row r="965" spans="9:35">
      <c r="I965" s="326"/>
      <c r="J965" s="326"/>
      <c r="K965" s="326"/>
      <c r="L965" s="326"/>
      <c r="M965" s="326"/>
      <c r="N965" s="326"/>
      <c r="O965" s="326"/>
      <c r="P965" s="326"/>
      <c r="Q965" s="326"/>
      <c r="R965" s="326"/>
      <c r="S965" s="326"/>
      <c r="T965" s="326"/>
      <c r="U965" s="326"/>
      <c r="V965" s="326"/>
      <c r="W965" s="326"/>
      <c r="X965" s="326"/>
      <c r="Y965" s="326"/>
      <c r="Z965" s="326"/>
      <c r="AA965" s="326"/>
      <c r="AB965" s="326"/>
      <c r="AC965" s="326"/>
      <c r="AD965" s="326"/>
      <c r="AE965" s="326"/>
      <c r="AF965" s="326"/>
      <c r="AG965" s="326"/>
      <c r="AH965" s="326"/>
      <c r="AI965" s="326"/>
    </row>
    <row r="966" spans="9:35">
      <c r="I966" s="326"/>
      <c r="J966" s="326"/>
      <c r="K966" s="326"/>
      <c r="L966" s="326"/>
      <c r="M966" s="326"/>
      <c r="N966" s="326"/>
      <c r="O966" s="326"/>
      <c r="P966" s="326"/>
      <c r="Q966" s="326"/>
      <c r="R966" s="326"/>
      <c r="S966" s="326"/>
      <c r="T966" s="326"/>
      <c r="U966" s="326"/>
      <c r="V966" s="326"/>
      <c r="W966" s="326"/>
      <c r="X966" s="326"/>
      <c r="Y966" s="326"/>
      <c r="Z966" s="326"/>
      <c r="AA966" s="326"/>
      <c r="AB966" s="326"/>
      <c r="AC966" s="326"/>
      <c r="AD966" s="326"/>
      <c r="AE966" s="326"/>
      <c r="AF966" s="326"/>
      <c r="AG966" s="326"/>
      <c r="AH966" s="326"/>
      <c r="AI966" s="326"/>
    </row>
    <row r="967" spans="9:35">
      <c r="I967" s="326"/>
      <c r="J967" s="326"/>
      <c r="K967" s="326"/>
      <c r="L967" s="326"/>
      <c r="M967" s="326"/>
      <c r="N967" s="326"/>
      <c r="O967" s="326"/>
      <c r="P967" s="326"/>
      <c r="Q967" s="326"/>
      <c r="R967" s="326"/>
      <c r="S967" s="326"/>
      <c r="T967" s="326"/>
      <c r="U967" s="326"/>
      <c r="V967" s="326"/>
      <c r="W967" s="326"/>
      <c r="X967" s="326"/>
      <c r="Y967" s="326"/>
      <c r="Z967" s="326"/>
      <c r="AA967" s="326"/>
      <c r="AB967" s="326"/>
      <c r="AC967" s="326"/>
      <c r="AD967" s="326"/>
      <c r="AE967" s="326"/>
      <c r="AF967" s="326"/>
      <c r="AG967" s="326"/>
      <c r="AH967" s="326"/>
      <c r="AI967" s="326"/>
    </row>
    <row r="968" spans="9:35">
      <c r="I968" s="326"/>
      <c r="J968" s="326"/>
      <c r="K968" s="326"/>
      <c r="L968" s="326"/>
      <c r="M968" s="326"/>
      <c r="N968" s="326"/>
      <c r="O968" s="326"/>
      <c r="P968" s="326"/>
      <c r="Q968" s="326"/>
      <c r="R968" s="326"/>
      <c r="S968" s="326"/>
      <c r="T968" s="326"/>
      <c r="U968" s="326"/>
      <c r="V968" s="326"/>
      <c r="W968" s="326"/>
      <c r="X968" s="326"/>
      <c r="Y968" s="326"/>
      <c r="Z968" s="326"/>
      <c r="AA968" s="326"/>
      <c r="AB968" s="326"/>
      <c r="AC968" s="326"/>
      <c r="AD968" s="326"/>
      <c r="AE968" s="326"/>
      <c r="AF968" s="326"/>
      <c r="AG968" s="326"/>
      <c r="AH968" s="326"/>
      <c r="AI968" s="32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8"/>
  <sheetViews>
    <sheetView zoomScale="85" zoomScaleNormal="85" workbookViewId="0">
      <selection activeCell="L24" sqref="L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3614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43780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3615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2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81">
        <v>2</v>
      </c>
      <c r="B11" s="582">
        <v>43739</v>
      </c>
      <c r="C11" s="583"/>
      <c r="D11" s="584" t="s">
        <v>199</v>
      </c>
      <c r="E11" s="585" t="s">
        <v>3785</v>
      </c>
      <c r="F11" s="586">
        <v>595</v>
      </c>
      <c r="G11" s="586">
        <v>564</v>
      </c>
      <c r="H11" s="586">
        <v>599.5</v>
      </c>
      <c r="I11" s="586" t="s">
        <v>620</v>
      </c>
      <c r="J11" s="587" t="s">
        <v>3744</v>
      </c>
      <c r="K11" s="588">
        <f t="shared" si="0"/>
        <v>4.5</v>
      </c>
      <c r="L11" s="589">
        <f t="shared" si="1"/>
        <v>7.5630252100840336E-3</v>
      </c>
      <c r="M11" s="243" t="s">
        <v>731</v>
      </c>
      <c r="N11" s="590">
        <v>43776</v>
      </c>
      <c r="O11" s="591"/>
      <c r="P11" s="84"/>
      <c r="Q11" s="84"/>
      <c r="R11" s="132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65">
        <v>3</v>
      </c>
      <c r="B12" s="466">
        <v>43745</v>
      </c>
      <c r="C12" s="467"/>
      <c r="D12" s="468" t="s">
        <v>164</v>
      </c>
      <c r="E12" s="469" t="s">
        <v>3785</v>
      </c>
      <c r="F12" s="470">
        <v>1367.5</v>
      </c>
      <c r="G12" s="470">
        <v>1297</v>
      </c>
      <c r="H12" s="470">
        <v>1413.5</v>
      </c>
      <c r="I12" s="470" t="s">
        <v>633</v>
      </c>
      <c r="J12" s="471" t="s">
        <v>3602</v>
      </c>
      <c r="K12" s="472">
        <f t="shared" ref="K12:K13" si="2">H12-F12</f>
        <v>46</v>
      </c>
      <c r="L12" s="473">
        <f t="shared" ref="L12:L13" si="3">K12/F12</f>
        <v>3.3638025594149912E-2</v>
      </c>
      <c r="M12" s="474" t="s">
        <v>613</v>
      </c>
      <c r="N12" s="475">
        <v>43769</v>
      </c>
      <c r="O12" s="476">
        <f>VLOOKUP(D12,Sheet2!A51:M1690,6,0)</f>
        <v>1354.15</v>
      </c>
      <c r="P12" s="84"/>
      <c r="Q12" s="84"/>
      <c r="R12" s="132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2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65">
        <v>5</v>
      </c>
      <c r="B14" s="466">
        <v>43765</v>
      </c>
      <c r="C14" s="467"/>
      <c r="D14" s="468" t="s">
        <v>47</v>
      </c>
      <c r="E14" s="469" t="s">
        <v>3785</v>
      </c>
      <c r="F14" s="470">
        <v>197</v>
      </c>
      <c r="G14" s="470">
        <v>185.4</v>
      </c>
      <c r="H14" s="470">
        <v>203.5</v>
      </c>
      <c r="I14" s="470" t="s">
        <v>3576</v>
      </c>
      <c r="J14" s="471" t="s">
        <v>3566</v>
      </c>
      <c r="K14" s="472">
        <f t="shared" ref="K14" si="4">H14-F14</f>
        <v>6.5</v>
      </c>
      <c r="L14" s="473">
        <f t="shared" ref="L14" si="5">K14/F14</f>
        <v>3.2994923857868022E-2</v>
      </c>
      <c r="M14" s="474" t="s">
        <v>613</v>
      </c>
      <c r="N14" s="475">
        <v>43768</v>
      </c>
      <c r="O14" s="476">
        <f>VLOOKUP(D14,Sheet2!A60:M1699,6,0)</f>
        <v>202.25</v>
      </c>
      <c r="P14" s="84"/>
      <c r="Q14" s="84"/>
      <c r="R14" s="445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3785</v>
      </c>
      <c r="F15" s="29">
        <v>1240</v>
      </c>
      <c r="G15" s="29">
        <v>1178</v>
      </c>
      <c r="H15" s="29">
        <v>1292.5</v>
      </c>
      <c r="I15" s="29" t="s">
        <v>3651</v>
      </c>
      <c r="J15" s="85" t="s">
        <v>3766</v>
      </c>
      <c r="K15" s="86">
        <f t="shared" ref="K15" si="6">H15-F15</f>
        <v>52.5</v>
      </c>
      <c r="L15" s="87">
        <f t="shared" ref="L15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2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498">
        <v>7</v>
      </c>
      <c r="B16" s="499">
        <v>43774</v>
      </c>
      <c r="C16" s="500"/>
      <c r="D16" s="150" t="s">
        <v>185</v>
      </c>
      <c r="E16" s="501" t="s">
        <v>615</v>
      </c>
      <c r="F16" s="502" t="s">
        <v>3684</v>
      </c>
      <c r="G16" s="502">
        <v>183.3</v>
      </c>
      <c r="H16" s="502"/>
      <c r="I16" s="502" t="s">
        <v>3685</v>
      </c>
      <c r="J16" s="115" t="s">
        <v>617</v>
      </c>
      <c r="K16" s="114"/>
      <c r="L16" s="112"/>
      <c r="M16" s="486"/>
      <c r="N16" s="93"/>
      <c r="O16" s="94">
        <f>VLOOKUP(D16,Sheet2!A62:M1701,6,0)</f>
        <v>169.05</v>
      </c>
      <c r="P16" s="84"/>
      <c r="Q16" s="84"/>
      <c r="R16" s="445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498">
        <v>8</v>
      </c>
      <c r="B17" s="499">
        <v>43775</v>
      </c>
      <c r="C17" s="500"/>
      <c r="D17" s="150" t="s">
        <v>236</v>
      </c>
      <c r="E17" s="501" t="s">
        <v>616</v>
      </c>
      <c r="F17" s="576" t="s">
        <v>3712</v>
      </c>
      <c r="G17" s="502">
        <v>538</v>
      </c>
      <c r="H17" s="502"/>
      <c r="I17" s="576" t="s">
        <v>3713</v>
      </c>
      <c r="J17" s="115" t="s">
        <v>617</v>
      </c>
      <c r="K17" s="114"/>
      <c r="L17" s="112"/>
      <c r="M17" s="486"/>
      <c r="N17" s="93"/>
      <c r="O17" s="94">
        <f>VLOOKUP(D17,Sheet2!A63:M1702,6,0)</f>
        <v>550.79999999999995</v>
      </c>
      <c r="P17" s="84"/>
      <c r="Q17" s="84"/>
      <c r="R17" s="445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498">
        <v>9</v>
      </c>
      <c r="B18" s="499">
        <v>43776</v>
      </c>
      <c r="C18" s="500"/>
      <c r="D18" s="150" t="s">
        <v>280</v>
      </c>
      <c r="E18" s="501" t="s">
        <v>616</v>
      </c>
      <c r="F18" s="502" t="s">
        <v>3739</v>
      </c>
      <c r="G18" s="502">
        <v>288</v>
      </c>
      <c r="H18" s="502"/>
      <c r="I18" s="502" t="s">
        <v>3740</v>
      </c>
      <c r="J18" s="115" t="s">
        <v>617</v>
      </c>
      <c r="K18" s="114"/>
      <c r="L18" s="112"/>
      <c r="M18" s="486"/>
      <c r="N18" s="93"/>
      <c r="O18" s="94">
        <f>VLOOKUP(D18,Sheet2!A64:M1703,6,0)</f>
        <v>310.3</v>
      </c>
      <c r="P18" s="84"/>
      <c r="Q18" s="84"/>
      <c r="R18" s="445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93">
        <v>10</v>
      </c>
      <c r="B19" s="594">
        <v>43776</v>
      </c>
      <c r="C19" s="595"/>
      <c r="D19" s="512" t="s">
        <v>130</v>
      </c>
      <c r="E19" s="596" t="s">
        <v>615</v>
      </c>
      <c r="F19" s="597">
        <v>138</v>
      </c>
      <c r="G19" s="597">
        <v>148.30000000000001</v>
      </c>
      <c r="H19" s="597">
        <v>143</v>
      </c>
      <c r="I19" s="597" t="s">
        <v>3741</v>
      </c>
      <c r="J19" s="573" t="s">
        <v>3745</v>
      </c>
      <c r="K19" s="573">
        <f>F19-H19</f>
        <v>-5</v>
      </c>
      <c r="L19" s="574">
        <f t="shared" ref="L19" si="8">K19/F19</f>
        <v>-3.6231884057971016E-2</v>
      </c>
      <c r="M19" s="573" t="s">
        <v>686</v>
      </c>
      <c r="N19" s="592">
        <v>43776</v>
      </c>
      <c r="O19" s="598"/>
      <c r="P19" s="84"/>
      <c r="Q19" s="84"/>
      <c r="R19" s="445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498">
        <v>11</v>
      </c>
      <c r="B20" s="499">
        <v>43777</v>
      </c>
      <c r="C20" s="500"/>
      <c r="D20" s="150" t="s">
        <v>84</v>
      </c>
      <c r="E20" s="501" t="s">
        <v>615</v>
      </c>
      <c r="F20" s="502" t="s">
        <v>3767</v>
      </c>
      <c r="G20" s="502">
        <v>491.3</v>
      </c>
      <c r="H20" s="502"/>
      <c r="I20" s="502" t="s">
        <v>3768</v>
      </c>
      <c r="J20" s="115" t="s">
        <v>617</v>
      </c>
      <c r="K20" s="114"/>
      <c r="L20" s="112"/>
      <c r="M20" s="486"/>
      <c r="N20" s="93"/>
      <c r="O20" s="94">
        <f>VLOOKUP(D20,Sheet2!A66:M1705,6,0)</f>
        <v>462.5</v>
      </c>
      <c r="P20" s="84"/>
      <c r="Q20" s="84"/>
      <c r="R20" s="445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98"/>
      <c r="B21" s="499"/>
      <c r="C21" s="500"/>
      <c r="D21" s="150"/>
      <c r="E21" s="501"/>
      <c r="F21" s="502"/>
      <c r="G21" s="502"/>
      <c r="H21" s="502"/>
      <c r="I21" s="502"/>
      <c r="J21" s="115"/>
      <c r="K21" s="114"/>
      <c r="L21" s="112"/>
      <c r="M21" s="486"/>
      <c r="N21" s="184"/>
      <c r="O21" s="503"/>
      <c r="P21" s="84"/>
      <c r="Q21" s="84"/>
      <c r="R21" s="445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98"/>
      <c r="B22" s="499"/>
      <c r="C22" s="500"/>
      <c r="D22" s="150"/>
      <c r="E22" s="501"/>
      <c r="F22" s="502"/>
      <c r="G22" s="502"/>
      <c r="H22" s="502"/>
      <c r="I22" s="502"/>
      <c r="J22" s="115"/>
      <c r="K22" s="114"/>
      <c r="L22" s="112"/>
      <c r="M22" s="486"/>
      <c r="N22" s="184"/>
      <c r="O22" s="503"/>
      <c r="P22" s="84"/>
      <c r="Q22" s="84"/>
      <c r="R22" s="445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98"/>
      <c r="B23" s="499"/>
      <c r="C23" s="500"/>
      <c r="D23" s="150"/>
      <c r="E23" s="501"/>
      <c r="F23" s="502"/>
      <c r="G23" s="502"/>
      <c r="H23" s="502"/>
      <c r="I23" s="502"/>
      <c r="J23" s="115"/>
      <c r="K23" s="114"/>
      <c r="L23" s="112"/>
      <c r="M23" s="486"/>
      <c r="N23" s="184"/>
      <c r="O23" s="503"/>
      <c r="P23" s="84"/>
      <c r="Q23" s="84"/>
      <c r="R23" s="445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98"/>
      <c r="B24" s="499"/>
      <c r="C24" s="500"/>
      <c r="D24" s="150"/>
      <c r="E24" s="501"/>
      <c r="F24" s="502"/>
      <c r="G24" s="502"/>
      <c r="H24" s="502"/>
      <c r="I24" s="502"/>
      <c r="J24" s="115"/>
      <c r="K24" s="114"/>
      <c r="L24" s="112"/>
      <c r="M24" s="486"/>
      <c r="N24" s="184"/>
      <c r="O24" s="503"/>
      <c r="P24" s="84"/>
      <c r="Q24" s="84"/>
      <c r="R24" s="445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98"/>
      <c r="B25" s="499"/>
      <c r="C25" s="500"/>
      <c r="D25" s="150"/>
      <c r="E25" s="501"/>
      <c r="F25" s="502"/>
      <c r="G25" s="502"/>
      <c r="H25" s="502"/>
      <c r="I25" s="502"/>
      <c r="J25" s="115"/>
      <c r="K25" s="114"/>
      <c r="L25" s="112"/>
      <c r="M25" s="486"/>
      <c r="N25" s="184"/>
      <c r="O25" s="503"/>
      <c r="P25" s="84"/>
      <c r="Q25" s="84"/>
      <c r="R25" s="445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98"/>
      <c r="B26" s="499"/>
      <c r="C26" s="500"/>
      <c r="D26" s="150"/>
      <c r="E26" s="501"/>
      <c r="F26" s="502"/>
      <c r="G26" s="502"/>
      <c r="H26" s="502"/>
      <c r="I26" s="502"/>
      <c r="J26" s="115"/>
      <c r="K26" s="114"/>
      <c r="L26" s="112"/>
      <c r="M26" s="486"/>
      <c r="N26" s="184"/>
      <c r="O26" s="503"/>
      <c r="P26" s="84"/>
      <c r="Q26" s="84"/>
      <c r="R26" s="445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1"/>
      <c r="K27" s="91"/>
      <c r="L27" s="92"/>
      <c r="M27" s="91"/>
      <c r="N27" s="93"/>
      <c r="O27" s="94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1"/>
      <c r="K28" s="91"/>
      <c r="L28" s="92"/>
      <c r="M28" s="91"/>
      <c r="N28" s="93"/>
      <c r="O28" s="94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39"/>
      <c r="B29" s="440"/>
      <c r="C29" s="38"/>
      <c r="D29" s="438"/>
      <c r="E29" s="40"/>
      <c r="F29" s="41"/>
      <c r="G29" s="41"/>
      <c r="H29" s="41"/>
      <c r="I29" s="41"/>
      <c r="J29" s="95"/>
      <c r="K29" s="95"/>
      <c r="L29" s="441"/>
      <c r="M29" s="95"/>
      <c r="N29" s="442"/>
      <c r="O29" s="44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622</v>
      </c>
      <c r="B30" s="37"/>
      <c r="C30" s="38"/>
      <c r="D30" s="39"/>
      <c r="E30" s="40"/>
      <c r="F30" s="41"/>
      <c r="G30" s="41"/>
      <c r="H30" s="41"/>
      <c r="I30" s="41"/>
      <c r="J30" s="95"/>
      <c r="K30" s="41"/>
      <c r="L30" s="41"/>
      <c r="M30" s="58"/>
      <c r="N30" s="95"/>
      <c r="O30" s="9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623</v>
      </c>
      <c r="B31" s="36"/>
      <c r="C31" s="36"/>
      <c r="D31" s="36"/>
      <c r="F31" s="43" t="s">
        <v>624</v>
      </c>
      <c r="G31" s="17"/>
      <c r="H31" s="44"/>
      <c r="I31" s="54"/>
      <c r="J31" s="97"/>
      <c r="K31" s="98"/>
      <c r="L31" s="99"/>
      <c r="M31" s="99"/>
      <c r="N31" s="16"/>
      <c r="O31" s="10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625</v>
      </c>
      <c r="B32" s="36"/>
      <c r="C32" s="36"/>
      <c r="D32" s="36"/>
      <c r="E32" s="45"/>
      <c r="F32" s="43" t="s">
        <v>626</v>
      </c>
      <c r="G32" s="17"/>
      <c r="H32" s="44"/>
      <c r="I32" s="54"/>
      <c r="J32" s="97"/>
      <c r="K32" s="98"/>
      <c r="L32" s="99"/>
      <c r="M32" s="99"/>
      <c r="N32" s="16"/>
      <c r="O32" s="10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4"/>
      <c r="J33" s="101"/>
      <c r="K33" s="98"/>
      <c r="L33" s="99"/>
      <c r="M33" s="17"/>
      <c r="N33" s="102"/>
      <c r="O33" s="7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627</v>
      </c>
      <c r="C34" s="46"/>
      <c r="D34" s="46"/>
      <c r="E34" s="46"/>
      <c r="F34" s="47"/>
      <c r="G34" s="45"/>
      <c r="H34" s="45"/>
      <c r="I34" s="103"/>
      <c r="J34" s="104"/>
      <c r="K34" s="105"/>
      <c r="L34" s="12"/>
      <c r="M34" s="12"/>
      <c r="N34" s="11"/>
      <c r="O34" s="73"/>
      <c r="R34" s="120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628</v>
      </c>
      <c r="H35" s="21" t="s">
        <v>605</v>
      </c>
      <c r="I35" s="21" t="s">
        <v>606</v>
      </c>
      <c r="J35" s="106" t="s">
        <v>607</v>
      </c>
      <c r="K35" s="82" t="s">
        <v>629</v>
      </c>
      <c r="L35" s="83" t="s">
        <v>609</v>
      </c>
      <c r="M35" s="107" t="s">
        <v>630</v>
      </c>
      <c r="N35" s="21" t="s">
        <v>631</v>
      </c>
      <c r="O35" s="21" t="s">
        <v>610</v>
      </c>
      <c r="P35" s="108" t="s">
        <v>611</v>
      </c>
      <c r="Q35" s="60"/>
      <c r="R35" s="58"/>
      <c r="S35" s="58"/>
      <c r="T35" s="58"/>
    </row>
    <row r="36" spans="1:38" s="7" customFormat="1" ht="14.25">
      <c r="A36" s="603">
        <v>1</v>
      </c>
      <c r="B36" s="48">
        <v>43767</v>
      </c>
      <c r="C36" s="48"/>
      <c r="D36" s="436" t="s">
        <v>3503</v>
      </c>
      <c r="E36" s="434" t="s">
        <v>616</v>
      </c>
      <c r="F36" s="434">
        <v>1319</v>
      </c>
      <c r="G36" s="435">
        <v>1278</v>
      </c>
      <c r="H36" s="435">
        <v>1347.5</v>
      </c>
      <c r="I36" s="434" t="s">
        <v>3504</v>
      </c>
      <c r="J36" s="88" t="s">
        <v>3618</v>
      </c>
      <c r="K36" s="88">
        <f t="shared" ref="K36:K39" si="9">H36-F36</f>
        <v>28.5</v>
      </c>
      <c r="L36" s="87">
        <f t="shared" ref="L36:L37" si="10">K36/F36</f>
        <v>2.1607278241091737E-2</v>
      </c>
      <c r="M36" s="435"/>
      <c r="N36" s="88"/>
      <c r="O36" s="88" t="s">
        <v>613</v>
      </c>
      <c r="P36" s="89">
        <v>43770</v>
      </c>
      <c r="Q36" s="133"/>
      <c r="R36" s="462" t="s">
        <v>618</v>
      </c>
      <c r="T36" s="135"/>
      <c r="U36" s="135"/>
      <c r="V36" s="135"/>
      <c r="W36" s="135"/>
      <c r="X36" s="135"/>
      <c r="Y36" s="135"/>
      <c r="Z36" s="135"/>
    </row>
    <row r="37" spans="1:38" s="7" customFormat="1" ht="14.25">
      <c r="A37" s="604">
        <v>2</v>
      </c>
      <c r="B37" s="569">
        <v>43768</v>
      </c>
      <c r="C37" s="569"/>
      <c r="D37" s="570" t="s">
        <v>3572</v>
      </c>
      <c r="E37" s="571" t="s">
        <v>616</v>
      </c>
      <c r="F37" s="571">
        <v>199.5</v>
      </c>
      <c r="G37" s="572">
        <v>194.5</v>
      </c>
      <c r="H37" s="572">
        <v>194.5</v>
      </c>
      <c r="I37" s="568">
        <v>210</v>
      </c>
      <c r="J37" s="573" t="s">
        <v>3745</v>
      </c>
      <c r="K37" s="573">
        <f t="shared" si="9"/>
        <v>-5</v>
      </c>
      <c r="L37" s="574">
        <f t="shared" si="10"/>
        <v>-2.5062656641604009E-2</v>
      </c>
      <c r="M37" s="575"/>
      <c r="N37" s="573"/>
      <c r="O37" s="573" t="s">
        <v>686</v>
      </c>
      <c r="P37" s="577">
        <v>43776</v>
      </c>
      <c r="Q37" s="133"/>
      <c r="R37" s="462" t="s">
        <v>618</v>
      </c>
      <c r="T37" s="135"/>
      <c r="U37" s="135"/>
      <c r="V37" s="135"/>
      <c r="W37" s="135"/>
      <c r="X37" s="135"/>
      <c r="Y37" s="135"/>
      <c r="Z37" s="135"/>
    </row>
    <row r="38" spans="1:38" s="7" customFormat="1" ht="14.25">
      <c r="A38" s="603">
        <v>3</v>
      </c>
      <c r="B38" s="48">
        <v>43769</v>
      </c>
      <c r="C38" s="48"/>
      <c r="D38" s="436" t="s">
        <v>3567</v>
      </c>
      <c r="E38" s="434" t="s">
        <v>616</v>
      </c>
      <c r="F38" s="434">
        <v>407</v>
      </c>
      <c r="G38" s="435">
        <v>396</v>
      </c>
      <c r="H38" s="435">
        <v>414</v>
      </c>
      <c r="I38" s="434">
        <v>425</v>
      </c>
      <c r="J38" s="88" t="s">
        <v>3655</v>
      </c>
      <c r="K38" s="88">
        <f t="shared" si="9"/>
        <v>7</v>
      </c>
      <c r="L38" s="87"/>
      <c r="M38" s="435">
        <f>N38*K38</f>
        <v>8400</v>
      </c>
      <c r="N38" s="88">
        <v>1200</v>
      </c>
      <c r="O38" s="88" t="s">
        <v>613</v>
      </c>
      <c r="P38" s="89">
        <v>43773</v>
      </c>
      <c r="Q38" s="133"/>
      <c r="R38" s="462" t="s">
        <v>632</v>
      </c>
      <c r="T38" s="135"/>
      <c r="U38" s="135"/>
      <c r="V38" s="135"/>
      <c r="W38" s="135"/>
      <c r="X38" s="135"/>
      <c r="Y38" s="135"/>
      <c r="Z38" s="135"/>
    </row>
    <row r="39" spans="1:38" s="7" customFormat="1" ht="14.25">
      <c r="A39" s="603">
        <v>4</v>
      </c>
      <c r="B39" s="48">
        <v>43769</v>
      </c>
      <c r="C39" s="48"/>
      <c r="D39" s="436" t="s">
        <v>3604</v>
      </c>
      <c r="E39" s="434" t="s">
        <v>616</v>
      </c>
      <c r="F39" s="434">
        <v>1239</v>
      </c>
      <c r="G39" s="435">
        <v>1215</v>
      </c>
      <c r="H39" s="435">
        <v>1251</v>
      </c>
      <c r="I39" s="434">
        <v>1280</v>
      </c>
      <c r="J39" s="88" t="s">
        <v>3709</v>
      </c>
      <c r="K39" s="88">
        <f t="shared" si="9"/>
        <v>12</v>
      </c>
      <c r="L39" s="87"/>
      <c r="M39" s="435">
        <f>N39*K39</f>
        <v>6000</v>
      </c>
      <c r="N39" s="88">
        <v>500</v>
      </c>
      <c r="O39" s="88" t="s">
        <v>613</v>
      </c>
      <c r="P39" s="89">
        <v>43775</v>
      </c>
      <c r="Q39" s="133"/>
      <c r="R39" s="462" t="s">
        <v>632</v>
      </c>
      <c r="T39" s="135"/>
      <c r="U39" s="135"/>
      <c r="V39" s="135"/>
      <c r="W39" s="135"/>
      <c r="X39" s="135"/>
      <c r="Y39" s="135"/>
      <c r="Z39" s="135"/>
    </row>
    <row r="40" spans="1:38" s="7" customFormat="1" ht="14.25">
      <c r="A40" s="603">
        <v>5</v>
      </c>
      <c r="B40" s="48">
        <v>43770</v>
      </c>
      <c r="C40" s="48"/>
      <c r="D40" s="436" t="s">
        <v>3626</v>
      </c>
      <c r="E40" s="434" t="s">
        <v>615</v>
      </c>
      <c r="F40" s="434">
        <v>285</v>
      </c>
      <c r="G40" s="435">
        <v>289</v>
      </c>
      <c r="H40" s="435">
        <v>282</v>
      </c>
      <c r="I40" s="434">
        <v>276</v>
      </c>
      <c r="J40" s="88" t="s">
        <v>3627</v>
      </c>
      <c r="K40" s="88">
        <f>F40-H40</f>
        <v>3</v>
      </c>
      <c r="L40" s="87"/>
      <c r="M40" s="435">
        <f>N40*K40</f>
        <v>9000</v>
      </c>
      <c r="N40" s="88">
        <v>3000</v>
      </c>
      <c r="O40" s="88" t="s">
        <v>613</v>
      </c>
      <c r="P40" s="110">
        <v>43770</v>
      </c>
      <c r="Q40" s="133"/>
      <c r="R40" s="462" t="s">
        <v>632</v>
      </c>
      <c r="T40" s="135"/>
      <c r="U40" s="135"/>
      <c r="V40" s="135"/>
      <c r="W40" s="135"/>
      <c r="X40" s="135"/>
      <c r="Y40" s="135"/>
      <c r="Z40" s="135"/>
    </row>
    <row r="41" spans="1:38" s="7" customFormat="1" ht="14.25">
      <c r="A41" s="604">
        <v>6</v>
      </c>
      <c r="B41" s="569">
        <v>43770</v>
      </c>
      <c r="C41" s="569"/>
      <c r="D41" s="570" t="s">
        <v>3479</v>
      </c>
      <c r="E41" s="571" t="s">
        <v>615</v>
      </c>
      <c r="F41" s="571">
        <v>314</v>
      </c>
      <c r="G41" s="572">
        <v>322</v>
      </c>
      <c r="H41" s="572">
        <v>323</v>
      </c>
      <c r="I41" s="568" t="s">
        <v>3629</v>
      </c>
      <c r="J41" s="573" t="s">
        <v>3738</v>
      </c>
      <c r="K41" s="573">
        <f>F41-H41</f>
        <v>-9</v>
      </c>
      <c r="L41" s="574">
        <f t="shared" ref="L41" si="11">K41/F41</f>
        <v>-2.8662420382165606E-2</v>
      </c>
      <c r="M41" s="575"/>
      <c r="N41" s="573"/>
      <c r="O41" s="573" t="s">
        <v>686</v>
      </c>
      <c r="P41" s="577">
        <v>43776</v>
      </c>
      <c r="Q41" s="133"/>
      <c r="R41" s="462" t="s">
        <v>614</v>
      </c>
      <c r="T41" s="135"/>
      <c r="U41" s="135"/>
      <c r="V41" s="135"/>
      <c r="W41" s="135"/>
      <c r="X41" s="135"/>
      <c r="Y41" s="135"/>
      <c r="Z41" s="135"/>
    </row>
    <row r="42" spans="1:38" s="7" customFormat="1" ht="14.25">
      <c r="A42" s="603">
        <v>7</v>
      </c>
      <c r="B42" s="48">
        <v>43773</v>
      </c>
      <c r="C42" s="48"/>
      <c r="D42" s="436" t="s">
        <v>3603</v>
      </c>
      <c r="E42" s="434" t="s">
        <v>615</v>
      </c>
      <c r="F42" s="434">
        <v>749</v>
      </c>
      <c r="G42" s="435">
        <v>758.3</v>
      </c>
      <c r="H42" s="435">
        <v>742.5</v>
      </c>
      <c r="I42" s="434">
        <v>733</v>
      </c>
      <c r="J42" s="88" t="s">
        <v>3656</v>
      </c>
      <c r="K42" s="88">
        <f>F42-H42</f>
        <v>6.5</v>
      </c>
      <c r="L42" s="87"/>
      <c r="M42" s="435">
        <f>N42*K42</f>
        <v>7800</v>
      </c>
      <c r="N42" s="88">
        <v>1200</v>
      </c>
      <c r="O42" s="88" t="s">
        <v>613</v>
      </c>
      <c r="P42" s="110">
        <v>43773</v>
      </c>
      <c r="Q42" s="133"/>
      <c r="R42" s="462" t="s">
        <v>614</v>
      </c>
      <c r="T42" s="135"/>
      <c r="U42" s="135"/>
      <c r="V42" s="135"/>
      <c r="W42" s="135"/>
      <c r="X42" s="135"/>
      <c r="Y42" s="135"/>
      <c r="Z42" s="135"/>
    </row>
    <row r="43" spans="1:38" s="7" customFormat="1" ht="14.25">
      <c r="A43" s="603">
        <v>8</v>
      </c>
      <c r="B43" s="48">
        <v>43773</v>
      </c>
      <c r="C43" s="48"/>
      <c r="D43" s="436" t="s">
        <v>3637</v>
      </c>
      <c r="E43" s="434" t="s">
        <v>616</v>
      </c>
      <c r="F43" s="434">
        <v>1527.5</v>
      </c>
      <c r="G43" s="435">
        <v>1510</v>
      </c>
      <c r="H43" s="435">
        <v>1539</v>
      </c>
      <c r="I43" s="434">
        <v>1560</v>
      </c>
      <c r="J43" s="88" t="s">
        <v>3657</v>
      </c>
      <c r="K43" s="88">
        <f t="shared" ref="K43:K44" si="12">H43-F43</f>
        <v>11.5</v>
      </c>
      <c r="L43" s="87"/>
      <c r="M43" s="435">
        <f>N43*K43</f>
        <v>8050</v>
      </c>
      <c r="N43" s="88">
        <v>700</v>
      </c>
      <c r="O43" s="88" t="s">
        <v>613</v>
      </c>
      <c r="P43" s="110">
        <v>43773</v>
      </c>
      <c r="Q43" s="133"/>
      <c r="R43" s="462" t="s">
        <v>632</v>
      </c>
      <c r="T43" s="135"/>
      <c r="U43" s="135"/>
      <c r="V43" s="135"/>
      <c r="W43" s="135"/>
      <c r="X43" s="135"/>
      <c r="Y43" s="135"/>
      <c r="Z43" s="135"/>
    </row>
    <row r="44" spans="1:38" s="7" customFormat="1" ht="14.25">
      <c r="A44" s="603">
        <v>9</v>
      </c>
      <c r="B44" s="48">
        <v>43773</v>
      </c>
      <c r="C44" s="48"/>
      <c r="D44" s="436" t="s">
        <v>3638</v>
      </c>
      <c r="E44" s="434" t="s">
        <v>616</v>
      </c>
      <c r="F44" s="434">
        <v>762.5</v>
      </c>
      <c r="G44" s="435">
        <v>747</v>
      </c>
      <c r="H44" s="435">
        <v>781</v>
      </c>
      <c r="I44" s="434" t="s">
        <v>725</v>
      </c>
      <c r="J44" s="88" t="s">
        <v>3708</v>
      </c>
      <c r="K44" s="88">
        <f t="shared" si="12"/>
        <v>18.5</v>
      </c>
      <c r="L44" s="87">
        <f t="shared" ref="L44:L46" si="13">K44/F44</f>
        <v>2.4262295081967214E-2</v>
      </c>
      <c r="M44" s="435"/>
      <c r="N44" s="88"/>
      <c r="O44" s="88" t="s">
        <v>613</v>
      </c>
      <c r="P44" s="110">
        <v>43775</v>
      </c>
      <c r="Q44" s="133"/>
      <c r="R44" s="462" t="s">
        <v>618</v>
      </c>
      <c r="T44" s="135"/>
      <c r="U44" s="135"/>
      <c r="V44" s="135"/>
      <c r="W44" s="135"/>
      <c r="X44" s="135"/>
      <c r="Y44" s="135"/>
      <c r="Z44" s="135"/>
    </row>
    <row r="45" spans="1:38" s="7" customFormat="1" ht="14.25">
      <c r="A45" s="603">
        <v>10</v>
      </c>
      <c r="B45" s="48">
        <v>43773</v>
      </c>
      <c r="C45" s="48"/>
      <c r="D45" s="436" t="s">
        <v>3639</v>
      </c>
      <c r="E45" s="434" t="s">
        <v>615</v>
      </c>
      <c r="F45" s="434">
        <v>7515</v>
      </c>
      <c r="G45" s="435">
        <v>7777.7</v>
      </c>
      <c r="H45" s="435">
        <v>7335</v>
      </c>
      <c r="I45" s="434" t="s">
        <v>3640</v>
      </c>
      <c r="J45" s="88" t="s">
        <v>3690</v>
      </c>
      <c r="K45" s="88">
        <f>F45-H45</f>
        <v>180</v>
      </c>
      <c r="L45" s="87">
        <f t="shared" si="13"/>
        <v>2.3952095808383235E-2</v>
      </c>
      <c r="M45" s="435"/>
      <c r="N45" s="88"/>
      <c r="O45" s="88" t="s">
        <v>613</v>
      </c>
      <c r="P45" s="89">
        <v>43774</v>
      </c>
      <c r="Q45" s="133"/>
      <c r="R45" s="462" t="s">
        <v>614</v>
      </c>
      <c r="T45" s="135"/>
      <c r="U45" s="135"/>
      <c r="V45" s="135"/>
      <c r="W45" s="135"/>
      <c r="X45" s="135"/>
      <c r="Y45" s="135"/>
      <c r="Z45" s="135"/>
    </row>
    <row r="46" spans="1:38" s="7" customFormat="1" ht="14.25">
      <c r="A46" s="603">
        <v>11</v>
      </c>
      <c r="B46" s="48">
        <v>43773</v>
      </c>
      <c r="C46" s="48"/>
      <c r="D46" s="436" t="s">
        <v>3645</v>
      </c>
      <c r="E46" s="434" t="s">
        <v>615</v>
      </c>
      <c r="F46" s="434">
        <v>101.5</v>
      </c>
      <c r="G46" s="435">
        <v>105</v>
      </c>
      <c r="H46" s="435">
        <v>99.6</v>
      </c>
      <c r="I46" s="434" t="s">
        <v>3646</v>
      </c>
      <c r="J46" s="88" t="s">
        <v>3707</v>
      </c>
      <c r="K46" s="88">
        <f>F46-H46</f>
        <v>1.9000000000000057</v>
      </c>
      <c r="L46" s="87">
        <f t="shared" si="13"/>
        <v>1.8719211822660155E-2</v>
      </c>
      <c r="M46" s="435"/>
      <c r="N46" s="88"/>
      <c r="O46" s="88" t="s">
        <v>613</v>
      </c>
      <c r="P46" s="89">
        <v>43775</v>
      </c>
      <c r="Q46" s="133"/>
      <c r="R46" s="462" t="s">
        <v>618</v>
      </c>
      <c r="T46" s="135"/>
      <c r="U46" s="135"/>
      <c r="V46" s="135"/>
      <c r="W46" s="135"/>
      <c r="X46" s="135"/>
      <c r="Y46" s="135"/>
      <c r="Z46" s="135"/>
    </row>
    <row r="47" spans="1:38" s="7" customFormat="1" ht="14.25">
      <c r="A47" s="556">
        <v>12</v>
      </c>
      <c r="B47" s="50">
        <v>43773</v>
      </c>
      <c r="C47" s="50"/>
      <c r="D47" s="437" t="s">
        <v>3652</v>
      </c>
      <c r="E47" s="461" t="s">
        <v>615</v>
      </c>
      <c r="F47" s="461" t="s">
        <v>3653</v>
      </c>
      <c r="G47" s="49">
        <v>216.3</v>
      </c>
      <c r="H47" s="49"/>
      <c r="I47" s="51" t="s">
        <v>3654</v>
      </c>
      <c r="J47" s="114" t="s">
        <v>617</v>
      </c>
      <c r="K47" s="114"/>
      <c r="L47" s="112"/>
      <c r="M47" s="49"/>
      <c r="N47" s="115"/>
      <c r="O47" s="115"/>
      <c r="P47" s="113"/>
      <c r="Q47" s="133"/>
      <c r="R47" s="462" t="s">
        <v>614</v>
      </c>
      <c r="T47" s="135"/>
      <c r="U47" s="135"/>
      <c r="V47" s="135"/>
      <c r="W47" s="135"/>
      <c r="X47" s="135"/>
      <c r="Y47" s="135"/>
      <c r="Z47" s="135"/>
    </row>
    <row r="48" spans="1:38" s="7" customFormat="1" ht="14.25">
      <c r="A48" s="603">
        <v>13</v>
      </c>
      <c r="B48" s="48">
        <v>43774</v>
      </c>
      <c r="C48" s="48"/>
      <c r="D48" s="436" t="s">
        <v>3675</v>
      </c>
      <c r="E48" s="434" t="s">
        <v>616</v>
      </c>
      <c r="F48" s="434">
        <v>2170</v>
      </c>
      <c r="G48" s="435">
        <v>2097</v>
      </c>
      <c r="H48" s="435">
        <v>2205</v>
      </c>
      <c r="I48" s="434" t="s">
        <v>3676</v>
      </c>
      <c r="J48" s="88" t="s">
        <v>3691</v>
      </c>
      <c r="K48" s="88">
        <f t="shared" ref="K48:K50" si="14">H48-F48</f>
        <v>35</v>
      </c>
      <c r="L48" s="87">
        <f t="shared" ref="L48" si="15">K48/F48</f>
        <v>1.6129032258064516E-2</v>
      </c>
      <c r="M48" s="435"/>
      <c r="N48" s="88"/>
      <c r="O48" s="88" t="s">
        <v>613</v>
      </c>
      <c r="P48" s="110">
        <v>43774</v>
      </c>
      <c r="Q48" s="133"/>
      <c r="R48" s="462" t="s">
        <v>614</v>
      </c>
      <c r="T48" s="135"/>
      <c r="U48" s="135"/>
      <c r="V48" s="135"/>
      <c r="W48" s="135"/>
      <c r="X48" s="135"/>
      <c r="Y48" s="135"/>
      <c r="Z48" s="135"/>
    </row>
    <row r="49" spans="1:26" s="7" customFormat="1" ht="14.25">
      <c r="A49" s="603">
        <v>14</v>
      </c>
      <c r="B49" s="48">
        <v>43774</v>
      </c>
      <c r="C49" s="48"/>
      <c r="D49" s="436" t="s">
        <v>3637</v>
      </c>
      <c r="E49" s="434" t="s">
        <v>616</v>
      </c>
      <c r="F49" s="434">
        <v>1527</v>
      </c>
      <c r="G49" s="435">
        <v>1509</v>
      </c>
      <c r="H49" s="435">
        <v>1540</v>
      </c>
      <c r="I49" s="434">
        <v>1560</v>
      </c>
      <c r="J49" s="88" t="s">
        <v>3705</v>
      </c>
      <c r="K49" s="88">
        <f t="shared" si="14"/>
        <v>13</v>
      </c>
      <c r="L49" s="87"/>
      <c r="M49" s="435">
        <f>N49*K49</f>
        <v>9100</v>
      </c>
      <c r="N49" s="88">
        <v>700</v>
      </c>
      <c r="O49" s="88" t="s">
        <v>613</v>
      </c>
      <c r="P49" s="89">
        <v>43775</v>
      </c>
      <c r="Q49" s="133"/>
      <c r="R49" s="462" t="s">
        <v>632</v>
      </c>
      <c r="T49" s="135"/>
      <c r="U49" s="135"/>
      <c r="V49" s="135"/>
      <c r="W49" s="135"/>
      <c r="X49" s="135"/>
      <c r="Y49" s="135"/>
      <c r="Z49" s="135"/>
    </row>
    <row r="50" spans="1:26" s="7" customFormat="1" ht="14.25">
      <c r="A50" s="604">
        <v>15</v>
      </c>
      <c r="B50" s="569">
        <v>43774</v>
      </c>
      <c r="C50" s="569"/>
      <c r="D50" s="570" t="s">
        <v>3682</v>
      </c>
      <c r="E50" s="571" t="s">
        <v>616</v>
      </c>
      <c r="F50" s="571">
        <v>588.5</v>
      </c>
      <c r="G50" s="572">
        <v>569</v>
      </c>
      <c r="H50" s="572">
        <v>571.5</v>
      </c>
      <c r="I50" s="568" t="s">
        <v>3683</v>
      </c>
      <c r="J50" s="573" t="s">
        <v>3781</v>
      </c>
      <c r="K50" s="573">
        <f t="shared" si="14"/>
        <v>-17</v>
      </c>
      <c r="L50" s="574">
        <f t="shared" ref="L50" si="16">K50/F50</f>
        <v>-2.8887000849617671E-2</v>
      </c>
      <c r="M50" s="575"/>
      <c r="N50" s="573"/>
      <c r="O50" s="573" t="s">
        <v>686</v>
      </c>
      <c r="P50" s="577">
        <v>43777</v>
      </c>
      <c r="Q50" s="133"/>
      <c r="R50" s="462" t="s">
        <v>618</v>
      </c>
      <c r="T50" s="135"/>
      <c r="U50" s="135"/>
      <c r="V50" s="135"/>
      <c r="W50" s="135"/>
      <c r="X50" s="135"/>
      <c r="Y50" s="135"/>
      <c r="Z50" s="135"/>
    </row>
    <row r="51" spans="1:26" s="7" customFormat="1" ht="14.25">
      <c r="A51" s="604">
        <v>16</v>
      </c>
      <c r="B51" s="569">
        <v>43774</v>
      </c>
      <c r="C51" s="569"/>
      <c r="D51" s="570" t="s">
        <v>3704</v>
      </c>
      <c r="E51" s="571" t="s">
        <v>615</v>
      </c>
      <c r="F51" s="571">
        <v>470</v>
      </c>
      <c r="G51" s="572">
        <v>480.2</v>
      </c>
      <c r="H51" s="572">
        <v>480.2</v>
      </c>
      <c r="I51" s="568">
        <v>450</v>
      </c>
      <c r="J51" s="573" t="s">
        <v>3706</v>
      </c>
      <c r="K51" s="573">
        <f>F51-H51</f>
        <v>-10.199999999999989</v>
      </c>
      <c r="L51" s="574"/>
      <c r="M51" s="575">
        <f>N51*K51</f>
        <v>-14024.999999999984</v>
      </c>
      <c r="N51" s="573">
        <v>1375</v>
      </c>
      <c r="O51" s="573" t="s">
        <v>686</v>
      </c>
      <c r="P51" s="577">
        <v>43775</v>
      </c>
      <c r="Q51" s="133"/>
      <c r="R51" s="462" t="s">
        <v>614</v>
      </c>
      <c r="T51" s="135"/>
      <c r="U51" s="135"/>
      <c r="V51" s="135"/>
      <c r="W51" s="135"/>
      <c r="X51" s="135"/>
      <c r="Y51" s="135"/>
      <c r="Z51" s="135"/>
    </row>
    <row r="52" spans="1:26" s="7" customFormat="1" ht="14.25">
      <c r="A52" s="603">
        <v>17</v>
      </c>
      <c r="B52" s="48">
        <v>43775</v>
      </c>
      <c r="C52" s="48"/>
      <c r="D52" s="436" t="s">
        <v>3701</v>
      </c>
      <c r="E52" s="434" t="s">
        <v>615</v>
      </c>
      <c r="F52" s="434">
        <v>202.35</v>
      </c>
      <c r="G52" s="435">
        <v>208.3</v>
      </c>
      <c r="H52" s="435">
        <v>199</v>
      </c>
      <c r="I52" s="434" t="s">
        <v>3702</v>
      </c>
      <c r="J52" s="88" t="s">
        <v>3703</v>
      </c>
      <c r="K52" s="88">
        <f>F52-H52</f>
        <v>3.3499999999999943</v>
      </c>
      <c r="L52" s="87">
        <f t="shared" ref="L52" si="17">K52/F52</f>
        <v>1.655547319001727E-2</v>
      </c>
      <c r="M52" s="435"/>
      <c r="N52" s="88"/>
      <c r="O52" s="88" t="s">
        <v>613</v>
      </c>
      <c r="P52" s="110">
        <v>43775</v>
      </c>
      <c r="Q52" s="133"/>
      <c r="R52" s="462" t="s">
        <v>614</v>
      </c>
      <c r="T52" s="135"/>
      <c r="U52" s="135"/>
      <c r="V52" s="135"/>
      <c r="W52" s="135"/>
      <c r="X52" s="135"/>
      <c r="Y52" s="135"/>
      <c r="Z52" s="135"/>
    </row>
    <row r="53" spans="1:26" s="7" customFormat="1" ht="14.25">
      <c r="A53" s="603">
        <v>18</v>
      </c>
      <c r="B53" s="48">
        <v>43775</v>
      </c>
      <c r="C53" s="48"/>
      <c r="D53" s="436" t="s">
        <v>3710</v>
      </c>
      <c r="E53" s="434" t="s">
        <v>616</v>
      </c>
      <c r="F53" s="434">
        <v>1568</v>
      </c>
      <c r="G53" s="435">
        <v>1544</v>
      </c>
      <c r="H53" s="435">
        <v>1588</v>
      </c>
      <c r="I53" s="434" t="s">
        <v>3711</v>
      </c>
      <c r="J53" s="88" t="s">
        <v>3714</v>
      </c>
      <c r="K53" s="88">
        <f t="shared" ref="K53" si="18">H53-F53</f>
        <v>20</v>
      </c>
      <c r="L53" s="87"/>
      <c r="M53" s="435">
        <f>N53*K53</f>
        <v>8000</v>
      </c>
      <c r="N53" s="88">
        <v>400</v>
      </c>
      <c r="O53" s="88" t="s">
        <v>613</v>
      </c>
      <c r="P53" s="110">
        <v>43775</v>
      </c>
      <c r="Q53" s="133"/>
      <c r="R53" s="462" t="s">
        <v>614</v>
      </c>
      <c r="T53" s="135"/>
      <c r="U53" s="135"/>
      <c r="V53" s="135"/>
      <c r="W53" s="135"/>
      <c r="X53" s="135"/>
      <c r="Y53" s="135"/>
      <c r="Z53" s="135"/>
    </row>
    <row r="54" spans="1:26" s="7" customFormat="1" ht="14.25">
      <c r="A54" s="604">
        <v>19</v>
      </c>
      <c r="B54" s="569">
        <v>43776</v>
      </c>
      <c r="C54" s="569"/>
      <c r="D54" s="570" t="s">
        <v>3737</v>
      </c>
      <c r="E54" s="571" t="s">
        <v>615</v>
      </c>
      <c r="F54" s="571">
        <v>979.5</v>
      </c>
      <c r="G54" s="572">
        <v>959</v>
      </c>
      <c r="H54" s="572">
        <v>960</v>
      </c>
      <c r="I54" s="568">
        <v>1020</v>
      </c>
      <c r="J54" s="573" t="s">
        <v>3746</v>
      </c>
      <c r="K54" s="573">
        <f>F54-H54</f>
        <v>19.5</v>
      </c>
      <c r="L54" s="574"/>
      <c r="M54" s="575">
        <f>N54*K54</f>
        <v>11700</v>
      </c>
      <c r="N54" s="573">
        <v>600</v>
      </c>
      <c r="O54" s="573" t="s">
        <v>686</v>
      </c>
      <c r="P54" s="592">
        <v>43776</v>
      </c>
      <c r="Q54" s="133"/>
      <c r="R54" s="462" t="s">
        <v>632</v>
      </c>
      <c r="T54" s="135"/>
      <c r="U54" s="135"/>
      <c r="V54" s="135"/>
      <c r="W54" s="135"/>
      <c r="X54" s="135"/>
      <c r="Y54" s="135"/>
      <c r="Z54" s="135"/>
    </row>
    <row r="55" spans="1:26" s="7" customFormat="1" ht="14.25">
      <c r="A55" s="556">
        <v>20</v>
      </c>
      <c r="B55" s="50">
        <v>43776</v>
      </c>
      <c r="C55" s="50"/>
      <c r="D55" s="437" t="s">
        <v>115</v>
      </c>
      <c r="E55" s="461" t="s">
        <v>615</v>
      </c>
      <c r="F55" s="461" t="s">
        <v>3742</v>
      </c>
      <c r="G55" s="49">
        <v>208.3</v>
      </c>
      <c r="H55" s="49"/>
      <c r="I55" s="51" t="s">
        <v>3702</v>
      </c>
      <c r="J55" s="114" t="s">
        <v>617</v>
      </c>
      <c r="K55" s="114"/>
      <c r="L55" s="112"/>
      <c r="M55" s="49"/>
      <c r="N55" s="115"/>
      <c r="O55" s="115"/>
      <c r="P55" s="113"/>
      <c r="Q55" s="133"/>
      <c r="R55" s="462" t="s">
        <v>614</v>
      </c>
      <c r="T55" s="135"/>
      <c r="U55" s="135"/>
      <c r="V55" s="135"/>
      <c r="W55" s="135"/>
      <c r="X55" s="135"/>
      <c r="Y55" s="135"/>
      <c r="Z55" s="135"/>
    </row>
    <row r="56" spans="1:26" s="7" customFormat="1" ht="14.25">
      <c r="A56" s="604">
        <v>21</v>
      </c>
      <c r="B56" s="569">
        <v>43776</v>
      </c>
      <c r="C56" s="569"/>
      <c r="D56" s="570" t="s">
        <v>3743</v>
      </c>
      <c r="E56" s="571" t="s">
        <v>616</v>
      </c>
      <c r="F56" s="571">
        <v>739</v>
      </c>
      <c r="G56" s="572">
        <v>729</v>
      </c>
      <c r="H56" s="572">
        <v>729</v>
      </c>
      <c r="I56" s="568">
        <v>760</v>
      </c>
      <c r="J56" s="573" t="s">
        <v>3774</v>
      </c>
      <c r="K56" s="573">
        <f>F56-H56</f>
        <v>10</v>
      </c>
      <c r="L56" s="574"/>
      <c r="M56" s="575">
        <f>N56*K56</f>
        <v>12000</v>
      </c>
      <c r="N56" s="573">
        <v>1200</v>
      </c>
      <c r="O56" s="573" t="s">
        <v>686</v>
      </c>
      <c r="P56" s="577">
        <v>43777</v>
      </c>
      <c r="Q56" s="133"/>
      <c r="R56" s="462" t="s">
        <v>632</v>
      </c>
      <c r="T56" s="135"/>
      <c r="U56" s="135"/>
      <c r="V56" s="135"/>
      <c r="W56" s="135"/>
      <c r="X56" s="135"/>
      <c r="Y56" s="135"/>
      <c r="Z56" s="135"/>
    </row>
    <row r="57" spans="1:26" s="7" customFormat="1" ht="14.25">
      <c r="A57" s="604">
        <v>22</v>
      </c>
      <c r="B57" s="569">
        <v>43777</v>
      </c>
      <c r="C57" s="569"/>
      <c r="D57" s="570" t="s">
        <v>116</v>
      </c>
      <c r="E57" s="571" t="s">
        <v>616</v>
      </c>
      <c r="F57" s="571">
        <v>304.5</v>
      </c>
      <c r="G57" s="572">
        <v>296.3</v>
      </c>
      <c r="H57" s="572">
        <v>296.3</v>
      </c>
      <c r="I57" s="568" t="s">
        <v>3771</v>
      </c>
      <c r="J57" s="573" t="s">
        <v>3772</v>
      </c>
      <c r="K57" s="573">
        <f t="shared" ref="K57:K58" si="19">H57-F57</f>
        <v>-8.1999999999999886</v>
      </c>
      <c r="L57" s="574">
        <f t="shared" ref="L57" si="20">K57/F57</f>
        <v>-2.6929392446633789E-2</v>
      </c>
      <c r="M57" s="575"/>
      <c r="N57" s="573"/>
      <c r="O57" s="573" t="s">
        <v>686</v>
      </c>
      <c r="P57" s="592">
        <v>43777</v>
      </c>
      <c r="Q57" s="133"/>
      <c r="R57" s="462" t="s">
        <v>614</v>
      </c>
      <c r="T57" s="135"/>
      <c r="U57" s="135"/>
      <c r="V57" s="135"/>
      <c r="W57" s="135"/>
      <c r="X57" s="135"/>
      <c r="Y57" s="135"/>
      <c r="Z57" s="135"/>
    </row>
    <row r="58" spans="1:26" s="7" customFormat="1" ht="14.25">
      <c r="A58" s="603">
        <v>23</v>
      </c>
      <c r="B58" s="48">
        <v>43777</v>
      </c>
      <c r="C58" s="48"/>
      <c r="D58" s="436" t="s">
        <v>3773</v>
      </c>
      <c r="E58" s="434" t="s">
        <v>616</v>
      </c>
      <c r="F58" s="434">
        <v>1578</v>
      </c>
      <c r="G58" s="435">
        <v>1560</v>
      </c>
      <c r="H58" s="435">
        <v>1591</v>
      </c>
      <c r="I58" s="434">
        <v>1600</v>
      </c>
      <c r="J58" s="88" t="s">
        <v>3705</v>
      </c>
      <c r="K58" s="88">
        <f t="shared" si="19"/>
        <v>13</v>
      </c>
      <c r="L58" s="87"/>
      <c r="M58" s="435">
        <f>N58*K58</f>
        <v>9100</v>
      </c>
      <c r="N58" s="88">
        <v>700</v>
      </c>
      <c r="O58" s="88" t="s">
        <v>613</v>
      </c>
      <c r="P58" s="110">
        <v>43777</v>
      </c>
      <c r="Q58" s="133"/>
      <c r="R58" s="462" t="s">
        <v>632</v>
      </c>
      <c r="T58" s="135"/>
      <c r="U58" s="135"/>
      <c r="V58" s="135"/>
      <c r="W58" s="135"/>
      <c r="X58" s="135"/>
      <c r="Y58" s="135"/>
      <c r="Z58" s="135"/>
    </row>
    <row r="59" spans="1:26" s="7" customFormat="1" ht="14.25">
      <c r="A59" s="556">
        <v>24</v>
      </c>
      <c r="B59" s="50">
        <v>43777</v>
      </c>
      <c r="C59" s="50"/>
      <c r="D59" s="437" t="s">
        <v>56</v>
      </c>
      <c r="E59" s="461" t="s">
        <v>616</v>
      </c>
      <c r="F59" s="461" t="s">
        <v>3777</v>
      </c>
      <c r="G59" s="49">
        <v>715</v>
      </c>
      <c r="H59" s="49"/>
      <c r="I59" s="51" t="s">
        <v>3778</v>
      </c>
      <c r="J59" s="114" t="s">
        <v>617</v>
      </c>
      <c r="K59" s="114"/>
      <c r="L59" s="112"/>
      <c r="M59" s="49"/>
      <c r="N59" s="115"/>
      <c r="O59" s="115"/>
      <c r="P59" s="113"/>
      <c r="Q59" s="133"/>
      <c r="R59" s="462" t="s">
        <v>618</v>
      </c>
      <c r="T59" s="135"/>
      <c r="U59" s="135"/>
      <c r="V59" s="135"/>
      <c r="W59" s="135"/>
      <c r="X59" s="135"/>
      <c r="Y59" s="135"/>
      <c r="Z59" s="135"/>
    </row>
    <row r="60" spans="1:26" s="7" customFormat="1" ht="14.25">
      <c r="A60" s="556">
        <v>25</v>
      </c>
      <c r="B60" s="50">
        <v>43777</v>
      </c>
      <c r="C60" s="50"/>
      <c r="D60" s="437" t="s">
        <v>117</v>
      </c>
      <c r="E60" s="461" t="s">
        <v>616</v>
      </c>
      <c r="F60" s="461" t="s">
        <v>3779</v>
      </c>
      <c r="G60" s="49">
        <v>2035</v>
      </c>
      <c r="H60" s="49"/>
      <c r="I60" s="51" t="s">
        <v>3780</v>
      </c>
      <c r="J60" s="114" t="s">
        <v>617</v>
      </c>
      <c r="K60" s="114"/>
      <c r="L60" s="112"/>
      <c r="M60" s="49"/>
      <c r="N60" s="115"/>
      <c r="O60" s="115"/>
      <c r="P60" s="113"/>
      <c r="Q60" s="133"/>
      <c r="R60" s="462" t="s">
        <v>618</v>
      </c>
      <c r="T60" s="135"/>
      <c r="U60" s="135"/>
      <c r="V60" s="135"/>
      <c r="W60" s="135"/>
      <c r="X60" s="135"/>
      <c r="Y60" s="135"/>
      <c r="Z60" s="135"/>
    </row>
    <row r="61" spans="1:26" s="7" customFormat="1" ht="14.25">
      <c r="A61" s="556">
        <v>26</v>
      </c>
      <c r="B61" s="50">
        <v>43777</v>
      </c>
      <c r="C61" s="50"/>
      <c r="D61" s="437" t="s">
        <v>3466</v>
      </c>
      <c r="E61" s="461" t="s">
        <v>615</v>
      </c>
      <c r="F61" s="461" t="s">
        <v>3501</v>
      </c>
      <c r="G61" s="49">
        <v>1505</v>
      </c>
      <c r="H61" s="49"/>
      <c r="I61" s="51" t="s">
        <v>3502</v>
      </c>
      <c r="J61" s="114" t="s">
        <v>617</v>
      </c>
      <c r="K61" s="114"/>
      <c r="L61" s="112"/>
      <c r="M61" s="49"/>
      <c r="N61" s="115"/>
      <c r="O61" s="115"/>
      <c r="P61" s="113"/>
      <c r="Q61" s="133"/>
      <c r="R61" s="462" t="s">
        <v>618</v>
      </c>
      <c r="T61" s="135"/>
      <c r="U61" s="135"/>
      <c r="V61" s="135"/>
      <c r="W61" s="135"/>
      <c r="X61" s="135"/>
      <c r="Y61" s="135"/>
      <c r="Z61" s="135"/>
    </row>
    <row r="62" spans="1:26" s="7" customFormat="1" ht="14.25">
      <c r="A62" s="556">
        <v>27</v>
      </c>
      <c r="B62" s="50">
        <v>43777</v>
      </c>
      <c r="C62" s="50"/>
      <c r="D62" s="437" t="s">
        <v>3773</v>
      </c>
      <c r="E62" s="461" t="s">
        <v>616</v>
      </c>
      <c r="F62" s="461" t="s">
        <v>3784</v>
      </c>
      <c r="G62" s="49">
        <v>1556</v>
      </c>
      <c r="H62" s="49"/>
      <c r="I62" s="51" t="s">
        <v>3711</v>
      </c>
      <c r="J62" s="114" t="s">
        <v>617</v>
      </c>
      <c r="K62" s="114"/>
      <c r="L62" s="112"/>
      <c r="M62" s="49"/>
      <c r="N62" s="115"/>
      <c r="O62" s="115"/>
      <c r="P62" s="113"/>
      <c r="Q62" s="133"/>
      <c r="R62" s="462" t="s">
        <v>632</v>
      </c>
      <c r="T62" s="135"/>
      <c r="U62" s="135"/>
      <c r="V62" s="135"/>
      <c r="W62" s="135"/>
      <c r="X62" s="135"/>
      <c r="Y62" s="135"/>
      <c r="Z62" s="135"/>
    </row>
    <row r="63" spans="1:26" s="7" customFormat="1" ht="14.25">
      <c r="A63" s="51">
        <v>28</v>
      </c>
      <c r="B63" s="50"/>
      <c r="C63" s="50"/>
      <c r="D63" s="437"/>
      <c r="E63" s="461"/>
      <c r="F63" s="461"/>
      <c r="G63" s="49"/>
      <c r="H63" s="49"/>
      <c r="I63" s="51"/>
      <c r="J63" s="114"/>
      <c r="K63" s="114"/>
      <c r="L63" s="112"/>
      <c r="M63" s="49"/>
      <c r="N63" s="115"/>
      <c r="O63" s="115"/>
      <c r="P63" s="113"/>
      <c r="Q63" s="133"/>
      <c r="R63" s="462"/>
      <c r="T63" s="135"/>
      <c r="U63" s="135"/>
      <c r="V63" s="135"/>
      <c r="W63" s="135"/>
      <c r="X63" s="135"/>
      <c r="Y63" s="135"/>
      <c r="Z63" s="135"/>
    </row>
    <row r="64" spans="1:26" s="7" customFormat="1" ht="14.25">
      <c r="A64" s="51">
        <v>29</v>
      </c>
      <c r="B64" s="50"/>
      <c r="C64" s="50"/>
      <c r="D64" s="437"/>
      <c r="E64" s="461"/>
      <c r="F64" s="461"/>
      <c r="G64" s="49"/>
      <c r="H64" s="49"/>
      <c r="I64" s="51"/>
      <c r="J64" s="114"/>
      <c r="K64" s="114"/>
      <c r="L64" s="112"/>
      <c r="M64" s="49"/>
      <c r="N64" s="115"/>
      <c r="O64" s="115"/>
      <c r="P64" s="113"/>
      <c r="Q64" s="133"/>
      <c r="R64" s="462"/>
      <c r="T64" s="135"/>
      <c r="U64" s="135"/>
      <c r="V64" s="135"/>
      <c r="W64" s="135"/>
      <c r="X64" s="135"/>
      <c r="Y64" s="135"/>
      <c r="Z64" s="135"/>
    </row>
    <row r="65" spans="1:38" s="7" customFormat="1" ht="14.25">
      <c r="A65" s="51">
        <v>30</v>
      </c>
      <c r="B65" s="50"/>
      <c r="C65" s="50"/>
      <c r="D65" s="437"/>
      <c r="E65" s="461"/>
      <c r="F65" s="461"/>
      <c r="G65" s="49"/>
      <c r="H65" s="49"/>
      <c r="I65" s="51"/>
      <c r="J65" s="114"/>
      <c r="K65" s="114"/>
      <c r="L65" s="112"/>
      <c r="M65" s="49"/>
      <c r="N65" s="115"/>
      <c r="O65" s="115"/>
      <c r="P65" s="113"/>
      <c r="Q65" s="133"/>
      <c r="R65" s="462"/>
      <c r="T65" s="135"/>
      <c r="U65" s="135"/>
      <c r="V65" s="135"/>
      <c r="W65" s="135"/>
      <c r="X65" s="135"/>
      <c r="Y65" s="135"/>
      <c r="Z65" s="135"/>
    </row>
    <row r="66" spans="1:38" s="7" customFormat="1" ht="14.25">
      <c r="A66" s="51">
        <v>31</v>
      </c>
      <c r="B66" s="50"/>
      <c r="C66" s="50"/>
      <c r="D66" s="437"/>
      <c r="E66" s="461"/>
      <c r="F66" s="461"/>
      <c r="G66" s="49"/>
      <c r="H66" s="49"/>
      <c r="I66" s="51"/>
      <c r="J66" s="114"/>
      <c r="K66" s="114"/>
      <c r="L66" s="112"/>
      <c r="M66" s="49"/>
      <c r="N66" s="115"/>
      <c r="O66" s="115"/>
      <c r="P66" s="113"/>
      <c r="Q66" s="133"/>
      <c r="R66" s="462"/>
      <c r="T66" s="135"/>
      <c r="U66" s="135"/>
      <c r="V66" s="135"/>
      <c r="W66" s="135"/>
      <c r="X66" s="135"/>
      <c r="Y66" s="135"/>
      <c r="Z66" s="135"/>
    </row>
    <row r="67" spans="1:38" s="7" customFormat="1" ht="14.25">
      <c r="A67" s="51">
        <v>32</v>
      </c>
      <c r="B67" s="50"/>
      <c r="C67" s="50"/>
      <c r="D67" s="437"/>
      <c r="E67" s="461"/>
      <c r="F67" s="461"/>
      <c r="G67" s="49"/>
      <c r="H67" s="49"/>
      <c r="I67" s="51"/>
      <c r="J67" s="114"/>
      <c r="K67" s="114"/>
      <c r="L67" s="112"/>
      <c r="M67" s="49"/>
      <c r="N67" s="115"/>
      <c r="O67" s="115"/>
      <c r="P67" s="113"/>
      <c r="Q67" s="133"/>
      <c r="R67" s="462"/>
      <c r="T67" s="135"/>
      <c r="U67" s="135"/>
      <c r="V67" s="135"/>
      <c r="W67" s="135"/>
      <c r="X67" s="135"/>
      <c r="Y67" s="135"/>
      <c r="Z67" s="135"/>
    </row>
    <row r="68" spans="1:38" s="7" customFormat="1" ht="14.25">
      <c r="A68" s="51">
        <v>33</v>
      </c>
      <c r="B68" s="50"/>
      <c r="C68" s="50"/>
      <c r="D68" s="437"/>
      <c r="E68" s="461"/>
      <c r="F68" s="461"/>
      <c r="G68" s="49"/>
      <c r="H68" s="49"/>
      <c r="I68" s="51"/>
      <c r="J68" s="114"/>
      <c r="K68" s="114"/>
      <c r="L68" s="112"/>
      <c r="M68" s="49"/>
      <c r="N68" s="115"/>
      <c r="O68" s="115"/>
      <c r="P68" s="113"/>
      <c r="Q68" s="133"/>
      <c r="R68" s="462"/>
      <c r="T68" s="135"/>
      <c r="U68" s="135"/>
      <c r="V68" s="135"/>
      <c r="W68" s="135"/>
      <c r="X68" s="135"/>
      <c r="Y68" s="135"/>
      <c r="Z68" s="135"/>
    </row>
    <row r="69" spans="1:38" s="7" customFormat="1" ht="14.25">
      <c r="A69" s="51">
        <v>34</v>
      </c>
      <c r="B69" s="50"/>
      <c r="C69" s="50"/>
      <c r="D69" s="437"/>
      <c r="E69" s="461"/>
      <c r="F69" s="461"/>
      <c r="G69" s="49"/>
      <c r="H69" s="49"/>
      <c r="I69" s="51"/>
      <c r="J69" s="114"/>
      <c r="K69" s="114"/>
      <c r="L69" s="112"/>
      <c r="M69" s="49"/>
      <c r="N69" s="115"/>
      <c r="O69" s="115"/>
      <c r="P69" s="113"/>
      <c r="Q69" s="133"/>
      <c r="R69" s="462"/>
      <c r="T69" s="135"/>
      <c r="U69" s="135"/>
      <c r="V69" s="135"/>
      <c r="W69" s="135"/>
      <c r="X69" s="135"/>
      <c r="Y69" s="135"/>
      <c r="Z69" s="135"/>
    </row>
    <row r="70" spans="1:38" s="7" customFormat="1" ht="14.25">
      <c r="A70" s="51"/>
      <c r="B70" s="50"/>
      <c r="C70" s="50"/>
      <c r="D70" s="437"/>
      <c r="E70" s="461"/>
      <c r="F70" s="461"/>
      <c r="G70" s="49"/>
      <c r="H70" s="49"/>
      <c r="I70" s="51"/>
      <c r="J70" s="114"/>
      <c r="K70" s="114"/>
      <c r="L70" s="112"/>
      <c r="M70" s="49"/>
      <c r="N70" s="115"/>
      <c r="O70" s="115"/>
      <c r="P70" s="113"/>
      <c r="Q70" s="133"/>
      <c r="R70" s="462"/>
      <c r="T70" s="135"/>
      <c r="U70" s="135"/>
      <c r="V70" s="135"/>
      <c r="W70" s="135"/>
      <c r="X70" s="135"/>
      <c r="Y70" s="135"/>
      <c r="Z70" s="135"/>
    </row>
    <row r="71" spans="1:38" s="8" customFormat="1" ht="14.25">
      <c r="A71" s="55"/>
      <c r="B71" s="56"/>
      <c r="C71" s="56"/>
      <c r="D71" s="57"/>
      <c r="E71" s="58"/>
      <c r="F71" s="58"/>
      <c r="G71" s="55"/>
      <c r="H71" s="55"/>
      <c r="I71" s="58"/>
      <c r="J71" s="116"/>
      <c r="K71" s="116"/>
      <c r="L71" s="117"/>
      <c r="M71" s="116"/>
      <c r="N71" s="116"/>
      <c r="O71" s="116"/>
      <c r="P71" s="53"/>
      <c r="Q71" s="136"/>
      <c r="R71" s="132"/>
      <c r="T71" s="77"/>
      <c r="U71" s="77"/>
      <c r="V71" s="77"/>
      <c r="W71" s="77"/>
      <c r="X71" s="77"/>
      <c r="Y71" s="77"/>
      <c r="Z71" s="77"/>
    </row>
    <row r="72" spans="1:38" s="8" customFormat="1">
      <c r="A72" s="36" t="s">
        <v>622</v>
      </c>
      <c r="B72" s="59"/>
      <c r="C72" s="59"/>
      <c r="D72" s="60"/>
      <c r="E72" s="54"/>
      <c r="F72" s="54"/>
      <c r="G72" s="52"/>
      <c r="H72" s="52"/>
      <c r="I72" s="54"/>
      <c r="J72" s="17"/>
      <c r="K72" s="116"/>
      <c r="L72" s="118"/>
      <c r="M72" s="116"/>
      <c r="N72" s="119"/>
      <c r="O72" s="116"/>
      <c r="P72" s="119"/>
      <c r="Q72" s="136"/>
      <c r="R72" s="132"/>
      <c r="T72" s="77"/>
      <c r="U72" s="77"/>
      <c r="V72" s="77"/>
      <c r="W72" s="77"/>
      <c r="X72" s="77"/>
      <c r="Y72" s="77"/>
      <c r="Z72" s="77"/>
    </row>
    <row r="73" spans="1:38" s="8" customFormat="1">
      <c r="A73" s="42" t="s">
        <v>623</v>
      </c>
      <c r="B73" s="36"/>
      <c r="C73" s="36"/>
      <c r="D73" s="36"/>
      <c r="E73" s="5"/>
      <c r="F73" s="43" t="s">
        <v>624</v>
      </c>
      <c r="G73" s="61"/>
      <c r="H73" s="62"/>
      <c r="I73" s="120"/>
      <c r="J73" s="17"/>
      <c r="K73" s="121"/>
      <c r="L73" s="122"/>
      <c r="M73" s="123"/>
      <c r="N73" s="124"/>
      <c r="O73" s="125"/>
      <c r="P73" s="5"/>
      <c r="Q73" s="119"/>
      <c r="R73" s="17"/>
      <c r="T73" s="77"/>
      <c r="U73" s="77"/>
      <c r="V73" s="77"/>
      <c r="W73" s="77"/>
      <c r="X73" s="77"/>
      <c r="Y73" s="77"/>
      <c r="Z73" s="77"/>
    </row>
    <row r="74" spans="1:38">
      <c r="A74" s="42"/>
      <c r="B74" s="36"/>
      <c r="C74" s="36"/>
      <c r="D74" s="36"/>
      <c r="E74" s="45"/>
      <c r="F74" s="43" t="s">
        <v>626</v>
      </c>
      <c r="G74" s="61"/>
      <c r="H74" s="62"/>
      <c r="I74" s="120"/>
      <c r="J74" s="17"/>
      <c r="K74" s="121"/>
      <c r="L74" s="122"/>
      <c r="M74" s="123"/>
      <c r="N74" s="124"/>
      <c r="O74" s="125"/>
      <c r="P74" s="5"/>
      <c r="Q74" s="137"/>
      <c r="R74" s="17"/>
      <c r="S74" s="16"/>
      <c r="T74" s="16"/>
      <c r="U74" s="16"/>
      <c r="V74" s="16"/>
      <c r="W74" s="16"/>
      <c r="X74" s="16"/>
      <c r="Y74" s="16"/>
      <c r="Z74" s="16"/>
    </row>
    <row r="75" spans="1:38" s="5" customFormat="1" ht="12" customHeight="1">
      <c r="A75" s="36"/>
      <c r="B75" s="36"/>
      <c r="C75" s="36"/>
      <c r="D75" s="36"/>
      <c r="E75" s="45"/>
      <c r="F75" s="17"/>
      <c r="G75" s="17"/>
      <c r="H75" s="44"/>
      <c r="I75" s="54"/>
      <c r="J75" s="101"/>
      <c r="K75" s="98"/>
      <c r="L75" s="99"/>
      <c r="M75" s="17"/>
      <c r="N75" s="102"/>
      <c r="O75" s="7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ht="15" customHeight="1">
      <c r="A76" s="63" t="s">
        <v>635</v>
      </c>
      <c r="B76" s="63"/>
      <c r="C76" s="63"/>
      <c r="D76" s="63"/>
      <c r="E76" s="45"/>
      <c r="F76" s="17"/>
      <c r="G76" s="12"/>
      <c r="H76" s="17"/>
      <c r="I76" s="12"/>
      <c r="J76" s="126"/>
      <c r="K76" s="12"/>
      <c r="L76" s="12"/>
      <c r="M76" s="12"/>
      <c r="N76" s="12"/>
      <c r="O76" s="127"/>
      <c r="Q76" s="11"/>
      <c r="R76" s="12"/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44.25" customHeight="1">
      <c r="A77" s="21" t="s">
        <v>16</v>
      </c>
      <c r="B77" s="21" t="s">
        <v>588</v>
      </c>
      <c r="C77" s="21"/>
      <c r="D77" s="22" t="s">
        <v>601</v>
      </c>
      <c r="E77" s="21" t="s">
        <v>602</v>
      </c>
      <c r="F77" s="21" t="s">
        <v>603</v>
      </c>
      <c r="G77" s="21" t="s">
        <v>628</v>
      </c>
      <c r="H77" s="21" t="s">
        <v>605</v>
      </c>
      <c r="I77" s="21" t="s">
        <v>606</v>
      </c>
      <c r="J77" s="20" t="s">
        <v>607</v>
      </c>
      <c r="K77" s="107" t="s">
        <v>636</v>
      </c>
      <c r="L77" s="107" t="s">
        <v>630</v>
      </c>
      <c r="M77" s="21" t="s">
        <v>631</v>
      </c>
      <c r="N77" s="20" t="s">
        <v>610</v>
      </c>
      <c r="O77" s="128" t="s">
        <v>611</v>
      </c>
      <c r="P77" s="5"/>
      <c r="Q77" s="16"/>
      <c r="R77" s="17"/>
      <c r="S77" s="16"/>
      <c r="T77" s="16"/>
      <c r="U77" s="16"/>
      <c r="V77" s="16"/>
      <c r="W77" s="16"/>
      <c r="X77" s="16"/>
      <c r="Y77" s="16"/>
      <c r="Z77" s="5"/>
      <c r="AA77" s="5"/>
      <c r="AB77" s="5"/>
    </row>
    <row r="78" spans="1:38" s="9" customFormat="1" ht="14.25">
      <c r="A78" s="624">
        <v>1</v>
      </c>
      <c r="B78" s="619">
        <v>43768</v>
      </c>
      <c r="C78" s="508"/>
      <c r="D78" s="27" t="s">
        <v>3568</v>
      </c>
      <c r="E78" s="507" t="s">
        <v>615</v>
      </c>
      <c r="F78" s="460">
        <v>3240</v>
      </c>
      <c r="G78" s="507">
        <v>3360</v>
      </c>
      <c r="H78" s="507">
        <v>3205</v>
      </c>
      <c r="I78" s="507">
        <v>3040</v>
      </c>
      <c r="J78" s="619" t="s">
        <v>3661</v>
      </c>
      <c r="K78" s="109">
        <f>F78-H78</f>
        <v>35</v>
      </c>
      <c r="L78" s="620">
        <f>M78*36.5</f>
        <v>9125</v>
      </c>
      <c r="M78" s="620">
        <v>250</v>
      </c>
      <c r="N78" s="620" t="s">
        <v>613</v>
      </c>
      <c r="O78" s="622">
        <v>43773</v>
      </c>
      <c r="P78" s="4"/>
      <c r="Q78" s="4"/>
      <c r="R78" s="445" t="s">
        <v>618</v>
      </c>
      <c r="S78" s="6"/>
      <c r="Y78" s="6"/>
      <c r="Z78" s="6"/>
    </row>
    <row r="79" spans="1:38" s="9" customFormat="1" ht="14.25">
      <c r="A79" s="624"/>
      <c r="B79" s="619"/>
      <c r="C79" s="508"/>
      <c r="D79" s="27" t="s">
        <v>3569</v>
      </c>
      <c r="E79" s="507" t="s">
        <v>615</v>
      </c>
      <c r="F79" s="433" t="s">
        <v>3634</v>
      </c>
      <c r="G79" s="507"/>
      <c r="H79" s="507">
        <v>48</v>
      </c>
      <c r="I79" s="507"/>
      <c r="J79" s="619"/>
      <c r="K79" s="109">
        <f>F79-H79</f>
        <v>1.5</v>
      </c>
      <c r="L79" s="621"/>
      <c r="M79" s="621"/>
      <c r="N79" s="621"/>
      <c r="O79" s="623"/>
      <c r="P79" s="4"/>
      <c r="Q79" s="4"/>
      <c r="R79" s="445" t="s">
        <v>618</v>
      </c>
      <c r="S79" s="6"/>
      <c r="Y79" s="6"/>
      <c r="Z79" s="6"/>
    </row>
    <row r="80" spans="1:38" s="9" customFormat="1" ht="14.25">
      <c r="A80" s="629">
        <v>2</v>
      </c>
      <c r="B80" s="630">
        <v>43768</v>
      </c>
      <c r="C80" s="602"/>
      <c r="D80" s="512" t="s">
        <v>3570</v>
      </c>
      <c r="E80" s="601" t="s">
        <v>616</v>
      </c>
      <c r="F80" s="513">
        <v>1476.5</v>
      </c>
      <c r="G80" s="601">
        <v>1418</v>
      </c>
      <c r="H80" s="601">
        <v>1427.5</v>
      </c>
      <c r="I80" s="601">
        <v>1550</v>
      </c>
      <c r="J80" s="630" t="s">
        <v>3783</v>
      </c>
      <c r="K80" s="566">
        <f>H80-F80</f>
        <v>-49</v>
      </c>
      <c r="L80" s="629">
        <f>M80*-28</f>
        <v>-10500</v>
      </c>
      <c r="M80" s="629">
        <v>375</v>
      </c>
      <c r="N80" s="625" t="s">
        <v>686</v>
      </c>
      <c r="O80" s="627">
        <v>43777</v>
      </c>
      <c r="P80" s="129"/>
      <c r="Q80" s="129"/>
      <c r="R80" s="445" t="s">
        <v>618</v>
      </c>
      <c r="S80" s="6"/>
      <c r="Y80" s="6"/>
      <c r="Z80" s="6"/>
    </row>
    <row r="81" spans="1:26" s="9" customFormat="1" ht="14.25">
      <c r="A81" s="629"/>
      <c r="B81" s="630"/>
      <c r="C81" s="602"/>
      <c r="D81" s="512" t="s">
        <v>3571</v>
      </c>
      <c r="E81" s="601" t="s">
        <v>615</v>
      </c>
      <c r="F81" s="567" t="s">
        <v>3782</v>
      </c>
      <c r="G81" s="601"/>
      <c r="H81" s="601">
        <v>7</v>
      </c>
      <c r="I81" s="601"/>
      <c r="J81" s="630"/>
      <c r="K81" s="566">
        <f>F81-H81</f>
        <v>21</v>
      </c>
      <c r="L81" s="629"/>
      <c r="M81" s="629"/>
      <c r="N81" s="626"/>
      <c r="O81" s="628"/>
      <c r="P81" s="129"/>
      <c r="Q81" s="129"/>
      <c r="R81" s="445" t="s">
        <v>618</v>
      </c>
      <c r="S81" s="6"/>
      <c r="Y81" s="6"/>
      <c r="Z81" s="6"/>
    </row>
    <row r="82" spans="1:26" s="9" customFormat="1" ht="14.25">
      <c r="A82" s="624">
        <v>3</v>
      </c>
      <c r="B82" s="619">
        <v>43768</v>
      </c>
      <c r="C82" s="485"/>
      <c r="D82" s="27" t="s">
        <v>3573</v>
      </c>
      <c r="E82" s="484" t="s">
        <v>616</v>
      </c>
      <c r="F82" s="460">
        <v>2715</v>
      </c>
      <c r="G82" s="484">
        <v>2640</v>
      </c>
      <c r="H82" s="484">
        <v>2747.5</v>
      </c>
      <c r="I82" s="484">
        <v>2900</v>
      </c>
      <c r="J82" s="619" t="s">
        <v>3617</v>
      </c>
      <c r="K82" s="109">
        <f t="shared" ref="K82" si="21">H82-F82</f>
        <v>32.5</v>
      </c>
      <c r="L82" s="620">
        <f>M82*27.5</f>
        <v>5500</v>
      </c>
      <c r="M82" s="620">
        <v>200</v>
      </c>
      <c r="N82" s="620" t="s">
        <v>613</v>
      </c>
      <c r="O82" s="622">
        <v>43770</v>
      </c>
      <c r="P82" s="4"/>
      <c r="Q82" s="4"/>
      <c r="R82" s="445" t="s">
        <v>632</v>
      </c>
      <c r="S82" s="6"/>
      <c r="Y82" s="6"/>
      <c r="Z82" s="6"/>
    </row>
    <row r="83" spans="1:26" s="9" customFormat="1" ht="14.25">
      <c r="A83" s="624"/>
      <c r="B83" s="619"/>
      <c r="C83" s="485"/>
      <c r="D83" s="27" t="s">
        <v>3574</v>
      </c>
      <c r="E83" s="484" t="s">
        <v>615</v>
      </c>
      <c r="F83" s="433" t="s">
        <v>3616</v>
      </c>
      <c r="G83" s="484"/>
      <c r="H83" s="484">
        <v>60</v>
      </c>
      <c r="I83" s="484"/>
      <c r="J83" s="619"/>
      <c r="K83" s="109">
        <f>F83-H83</f>
        <v>-5</v>
      </c>
      <c r="L83" s="621"/>
      <c r="M83" s="621"/>
      <c r="N83" s="621"/>
      <c r="O83" s="623"/>
      <c r="P83" s="4"/>
      <c r="Q83" s="4"/>
      <c r="R83" s="445" t="s">
        <v>632</v>
      </c>
      <c r="S83" s="6"/>
      <c r="Y83" s="6"/>
      <c r="Z83" s="6"/>
    </row>
    <row r="84" spans="1:26" s="9" customFormat="1" ht="14.25">
      <c r="A84" s="624">
        <v>4</v>
      </c>
      <c r="B84" s="619">
        <v>43769</v>
      </c>
      <c r="C84" s="485"/>
      <c r="D84" s="27" t="s">
        <v>3603</v>
      </c>
      <c r="E84" s="484" t="s">
        <v>616</v>
      </c>
      <c r="F84" s="460">
        <v>738</v>
      </c>
      <c r="G84" s="484">
        <v>718</v>
      </c>
      <c r="H84" s="484">
        <v>743.5</v>
      </c>
      <c r="I84" s="484">
        <v>760</v>
      </c>
      <c r="J84" s="619" t="s">
        <v>3467</v>
      </c>
      <c r="K84" s="109">
        <f t="shared" ref="K84" si="22">H84-F84</f>
        <v>5.5</v>
      </c>
      <c r="L84" s="620">
        <f>M84*5</f>
        <v>6000</v>
      </c>
      <c r="M84" s="620">
        <v>1200</v>
      </c>
      <c r="N84" s="620" t="s">
        <v>613</v>
      </c>
      <c r="O84" s="622">
        <v>43770</v>
      </c>
      <c r="P84" s="4"/>
      <c r="Q84" s="4"/>
      <c r="R84" s="445" t="s">
        <v>618</v>
      </c>
      <c r="S84" s="6"/>
      <c r="Y84" s="6"/>
      <c r="Z84" s="6"/>
    </row>
    <row r="85" spans="1:26" s="9" customFormat="1" ht="14.25">
      <c r="A85" s="624"/>
      <c r="B85" s="619"/>
      <c r="C85" s="485"/>
      <c r="D85" s="27" t="s">
        <v>3605</v>
      </c>
      <c r="E85" s="484" t="s">
        <v>615</v>
      </c>
      <c r="F85" s="433" t="s">
        <v>3619</v>
      </c>
      <c r="G85" s="484"/>
      <c r="H85" s="484">
        <v>18</v>
      </c>
      <c r="I85" s="484"/>
      <c r="J85" s="619"/>
      <c r="K85" s="109">
        <f>F85-H85</f>
        <v>-0.5</v>
      </c>
      <c r="L85" s="621"/>
      <c r="M85" s="621"/>
      <c r="N85" s="621"/>
      <c r="O85" s="623"/>
      <c r="P85" s="4"/>
      <c r="Q85" s="4"/>
      <c r="R85" s="445" t="s">
        <v>618</v>
      </c>
      <c r="S85" s="6"/>
      <c r="Y85" s="6"/>
      <c r="Z85" s="6"/>
    </row>
    <row r="86" spans="1:26" s="9" customFormat="1" ht="14.25">
      <c r="A86" s="629">
        <v>5</v>
      </c>
      <c r="B86" s="630">
        <v>43770</v>
      </c>
      <c r="C86" s="602"/>
      <c r="D86" s="512" t="s">
        <v>3575</v>
      </c>
      <c r="E86" s="601" t="s">
        <v>615</v>
      </c>
      <c r="F86" s="513">
        <v>11907.5</v>
      </c>
      <c r="G86" s="601">
        <v>12060</v>
      </c>
      <c r="H86" s="601">
        <v>12060</v>
      </c>
      <c r="I86" s="601">
        <v>11700</v>
      </c>
      <c r="J86" s="630" t="s">
        <v>3776</v>
      </c>
      <c r="K86" s="566">
        <f>F86-H86</f>
        <v>-152.5</v>
      </c>
      <c r="L86" s="629">
        <f>M86*-82.5</f>
        <v>-6187.5</v>
      </c>
      <c r="M86" s="629">
        <v>75</v>
      </c>
      <c r="N86" s="625" t="s">
        <v>686</v>
      </c>
      <c r="O86" s="627">
        <v>43777</v>
      </c>
      <c r="P86" s="129"/>
      <c r="Q86" s="129"/>
      <c r="R86" s="445" t="s">
        <v>618</v>
      </c>
      <c r="S86" s="6"/>
      <c r="Y86" s="6"/>
      <c r="Z86" s="6"/>
    </row>
    <row r="87" spans="1:26" s="9" customFormat="1" ht="14.25">
      <c r="A87" s="629"/>
      <c r="B87" s="630"/>
      <c r="C87" s="602"/>
      <c r="D87" s="512" t="s">
        <v>3628</v>
      </c>
      <c r="E87" s="601" t="s">
        <v>615</v>
      </c>
      <c r="F87" s="567" t="s">
        <v>3775</v>
      </c>
      <c r="G87" s="601"/>
      <c r="H87" s="601">
        <v>8</v>
      </c>
      <c r="I87" s="601"/>
      <c r="J87" s="630"/>
      <c r="K87" s="566">
        <f>F87-H87</f>
        <v>70</v>
      </c>
      <c r="L87" s="629"/>
      <c r="M87" s="629"/>
      <c r="N87" s="626"/>
      <c r="O87" s="628"/>
      <c r="P87" s="129"/>
      <c r="Q87" s="129"/>
      <c r="R87" s="445" t="s">
        <v>618</v>
      </c>
      <c r="S87" s="6"/>
      <c r="Y87" s="6"/>
      <c r="Z87" s="6"/>
    </row>
    <row r="88" spans="1:26" s="9" customFormat="1" ht="14.25">
      <c r="A88" s="624">
        <v>6</v>
      </c>
      <c r="B88" s="619">
        <v>43774</v>
      </c>
      <c r="C88" s="563"/>
      <c r="D88" s="27" t="s">
        <v>3677</v>
      </c>
      <c r="E88" s="564" t="s">
        <v>616</v>
      </c>
      <c r="F88" s="460">
        <v>687</v>
      </c>
      <c r="G88" s="564">
        <v>670</v>
      </c>
      <c r="H88" s="564">
        <v>696</v>
      </c>
      <c r="I88" s="564" t="s">
        <v>3679</v>
      </c>
      <c r="J88" s="619" t="s">
        <v>666</v>
      </c>
      <c r="K88" s="109">
        <f>H88-F88</f>
        <v>9</v>
      </c>
      <c r="L88" s="620">
        <f>M88*8.5</f>
        <v>8500</v>
      </c>
      <c r="M88" s="620">
        <v>1000</v>
      </c>
      <c r="N88" s="620" t="s">
        <v>613</v>
      </c>
      <c r="O88" s="622">
        <v>43775</v>
      </c>
      <c r="P88" s="4"/>
      <c r="Q88" s="4"/>
      <c r="R88" s="445" t="s">
        <v>632</v>
      </c>
      <c r="S88" s="6"/>
      <c r="Y88" s="6"/>
      <c r="Z88" s="6"/>
    </row>
    <row r="89" spans="1:26" s="9" customFormat="1" ht="14.25">
      <c r="A89" s="624"/>
      <c r="B89" s="619"/>
      <c r="C89" s="563"/>
      <c r="D89" s="27" t="s">
        <v>3678</v>
      </c>
      <c r="E89" s="564" t="s">
        <v>615</v>
      </c>
      <c r="F89" s="433" t="s">
        <v>3698</v>
      </c>
      <c r="G89" s="564"/>
      <c r="H89" s="564">
        <v>14</v>
      </c>
      <c r="I89" s="564"/>
      <c r="J89" s="619"/>
      <c r="K89" s="109">
        <f>F89-H89</f>
        <v>-0.5</v>
      </c>
      <c r="L89" s="621"/>
      <c r="M89" s="621"/>
      <c r="N89" s="621"/>
      <c r="O89" s="623"/>
      <c r="P89" s="4"/>
      <c r="Q89" s="4"/>
      <c r="R89" s="445" t="s">
        <v>632</v>
      </c>
      <c r="S89" s="6"/>
      <c r="Y89" s="6"/>
      <c r="Z89" s="6"/>
    </row>
    <row r="90" spans="1:26" s="9" customFormat="1" ht="14.25">
      <c r="A90" s="629">
        <v>7</v>
      </c>
      <c r="B90" s="630">
        <v>43774</v>
      </c>
      <c r="C90" s="511"/>
      <c r="D90" s="512" t="s">
        <v>3680</v>
      </c>
      <c r="E90" s="565" t="s">
        <v>616</v>
      </c>
      <c r="F90" s="513">
        <v>1735</v>
      </c>
      <c r="G90" s="565">
        <v>1701</v>
      </c>
      <c r="H90" s="565">
        <v>1701</v>
      </c>
      <c r="I90" s="565">
        <v>1820</v>
      </c>
      <c r="J90" s="630" t="s">
        <v>3700</v>
      </c>
      <c r="K90" s="566">
        <f>H90-F90</f>
        <v>-34</v>
      </c>
      <c r="L90" s="629">
        <f>M90*-22.5</f>
        <v>-12375</v>
      </c>
      <c r="M90" s="629">
        <v>550</v>
      </c>
      <c r="N90" s="625" t="s">
        <v>686</v>
      </c>
      <c r="O90" s="627">
        <v>43775</v>
      </c>
      <c r="P90" s="129"/>
      <c r="Q90" s="129"/>
      <c r="R90" s="445" t="s">
        <v>632</v>
      </c>
      <c r="S90" s="6"/>
      <c r="Y90" s="6"/>
      <c r="Z90" s="6"/>
    </row>
    <row r="91" spans="1:26" s="9" customFormat="1" ht="14.25">
      <c r="A91" s="629"/>
      <c r="B91" s="630"/>
      <c r="C91" s="511"/>
      <c r="D91" s="512" t="s">
        <v>3681</v>
      </c>
      <c r="E91" s="565" t="s">
        <v>615</v>
      </c>
      <c r="F91" s="567" t="s">
        <v>3699</v>
      </c>
      <c r="G91" s="565"/>
      <c r="H91" s="565">
        <v>23.5</v>
      </c>
      <c r="I91" s="565"/>
      <c r="J91" s="630"/>
      <c r="K91" s="566">
        <f>F91-H91</f>
        <v>11.5</v>
      </c>
      <c r="L91" s="629"/>
      <c r="M91" s="629"/>
      <c r="N91" s="626"/>
      <c r="O91" s="628"/>
      <c r="P91" s="129"/>
      <c r="Q91" s="129"/>
      <c r="R91" s="445" t="s">
        <v>632</v>
      </c>
      <c r="S91" s="6"/>
      <c r="Y91" s="6"/>
      <c r="Z91" s="6"/>
    </row>
    <row r="92" spans="1:26" s="9" customFormat="1" ht="14.25" customHeight="1">
      <c r="A92" s="624">
        <v>8</v>
      </c>
      <c r="B92" s="619">
        <v>43775</v>
      </c>
      <c r="C92" s="600"/>
      <c r="D92" s="27" t="s">
        <v>3715</v>
      </c>
      <c r="E92" s="599" t="s">
        <v>616</v>
      </c>
      <c r="F92" s="460">
        <v>775</v>
      </c>
      <c r="G92" s="599">
        <v>754</v>
      </c>
      <c r="H92" s="599">
        <v>788</v>
      </c>
      <c r="I92" s="599">
        <v>820</v>
      </c>
      <c r="J92" s="619" t="s">
        <v>3770</v>
      </c>
      <c r="K92" s="109">
        <f>H92-F92</f>
        <v>13</v>
      </c>
      <c r="L92" s="620">
        <f>M92*11</f>
        <v>8250</v>
      </c>
      <c r="M92" s="620">
        <v>750</v>
      </c>
      <c r="N92" s="620" t="s">
        <v>613</v>
      </c>
      <c r="O92" s="622">
        <v>43777</v>
      </c>
      <c r="P92" s="4"/>
      <c r="Q92" s="4"/>
      <c r="R92" s="445" t="s">
        <v>632</v>
      </c>
      <c r="S92" s="6"/>
      <c r="Y92" s="6"/>
      <c r="Z92" s="6"/>
    </row>
    <row r="93" spans="1:26" s="9" customFormat="1" ht="14.25" customHeight="1">
      <c r="A93" s="624"/>
      <c r="B93" s="619"/>
      <c r="C93" s="600"/>
      <c r="D93" s="27" t="s">
        <v>3716</v>
      </c>
      <c r="E93" s="599" t="s">
        <v>615</v>
      </c>
      <c r="F93" s="433" t="s">
        <v>3769</v>
      </c>
      <c r="G93" s="599"/>
      <c r="H93" s="599">
        <v>17.5</v>
      </c>
      <c r="I93" s="599"/>
      <c r="J93" s="619"/>
      <c r="K93" s="109">
        <f>F93-H93</f>
        <v>-2</v>
      </c>
      <c r="L93" s="621"/>
      <c r="M93" s="621"/>
      <c r="N93" s="621"/>
      <c r="O93" s="623"/>
      <c r="P93" s="4"/>
      <c r="Q93" s="4"/>
      <c r="R93" s="445" t="s">
        <v>632</v>
      </c>
      <c r="S93" s="6"/>
      <c r="Y93" s="6"/>
      <c r="Z93" s="6"/>
    </row>
    <row r="94" spans="1:26" s="9" customFormat="1" ht="14.25" customHeight="1">
      <c r="A94" s="624">
        <v>9</v>
      </c>
      <c r="B94" s="619">
        <v>43775</v>
      </c>
      <c r="C94" s="578"/>
      <c r="D94" s="27" t="s">
        <v>3717</v>
      </c>
      <c r="E94" s="579" t="s">
        <v>616</v>
      </c>
      <c r="F94" s="460">
        <v>4150</v>
      </c>
      <c r="G94" s="579">
        <v>4070</v>
      </c>
      <c r="H94" s="579">
        <v>4195</v>
      </c>
      <c r="I94" s="579">
        <v>4350</v>
      </c>
      <c r="J94" s="619" t="s">
        <v>3733</v>
      </c>
      <c r="K94" s="109">
        <f>H94-F94</f>
        <v>45</v>
      </c>
      <c r="L94" s="620">
        <f>M94*37.5</f>
        <v>7500</v>
      </c>
      <c r="M94" s="620">
        <v>200</v>
      </c>
      <c r="N94" s="620" t="s">
        <v>613</v>
      </c>
      <c r="O94" s="622">
        <v>43776</v>
      </c>
      <c r="P94" s="4"/>
      <c r="Q94" s="4"/>
      <c r="R94" s="445" t="s">
        <v>632</v>
      </c>
      <c r="S94" s="6"/>
      <c r="Y94" s="6"/>
      <c r="Z94" s="6"/>
    </row>
    <row r="95" spans="1:26" s="9" customFormat="1" ht="14.25" customHeight="1">
      <c r="A95" s="624"/>
      <c r="B95" s="619"/>
      <c r="C95" s="578"/>
      <c r="D95" s="27" t="s">
        <v>3718</v>
      </c>
      <c r="E95" s="579" t="s">
        <v>615</v>
      </c>
      <c r="F95" s="433" t="s">
        <v>3732</v>
      </c>
      <c r="G95" s="579"/>
      <c r="H95" s="579">
        <v>77.5</v>
      </c>
      <c r="I95" s="579"/>
      <c r="J95" s="619"/>
      <c r="K95" s="109">
        <f>F95-H95</f>
        <v>-7.5</v>
      </c>
      <c r="L95" s="621"/>
      <c r="M95" s="621"/>
      <c r="N95" s="621"/>
      <c r="O95" s="623"/>
      <c r="P95" s="4"/>
      <c r="Q95" s="4"/>
      <c r="R95" s="445" t="s">
        <v>632</v>
      </c>
      <c r="S95" s="6"/>
      <c r="Y95" s="6"/>
      <c r="Z95" s="6"/>
    </row>
    <row r="96" spans="1:26" s="9" customFormat="1" ht="14.25">
      <c r="A96" s="631">
        <v>10</v>
      </c>
      <c r="B96" s="632">
        <v>43776</v>
      </c>
      <c r="C96" s="481"/>
      <c r="D96" s="150" t="s">
        <v>3568</v>
      </c>
      <c r="E96" s="580" t="s">
        <v>615</v>
      </c>
      <c r="F96" s="463" t="s">
        <v>3735</v>
      </c>
      <c r="G96" s="480">
        <v>3355</v>
      </c>
      <c r="H96" s="480"/>
      <c r="I96" s="480">
        <v>3100</v>
      </c>
      <c r="J96" s="632" t="s">
        <v>617</v>
      </c>
      <c r="K96" s="111"/>
      <c r="L96" s="631"/>
      <c r="M96" s="631"/>
      <c r="N96" s="631"/>
      <c r="O96" s="633"/>
      <c r="P96" s="4"/>
      <c r="Q96" s="4"/>
      <c r="R96" s="445"/>
      <c r="S96" s="6"/>
      <c r="Y96" s="6"/>
      <c r="Z96" s="6"/>
    </row>
    <row r="97" spans="1:26" s="9" customFormat="1" ht="14.25">
      <c r="A97" s="631"/>
      <c r="B97" s="632"/>
      <c r="C97" s="481"/>
      <c r="D97" s="150" t="s">
        <v>3734</v>
      </c>
      <c r="E97" s="580" t="s">
        <v>615</v>
      </c>
      <c r="F97" s="464" t="s">
        <v>3736</v>
      </c>
      <c r="G97" s="480"/>
      <c r="H97" s="480"/>
      <c r="I97" s="480"/>
      <c r="J97" s="632"/>
      <c r="K97" s="111"/>
      <c r="L97" s="631"/>
      <c r="M97" s="631"/>
      <c r="N97" s="631"/>
      <c r="O97" s="631"/>
      <c r="P97" s="4"/>
      <c r="Q97" s="4"/>
      <c r="R97" s="445"/>
      <c r="S97" s="6"/>
      <c r="Y97" s="6"/>
      <c r="Z97" s="6"/>
    </row>
    <row r="98" spans="1:26" s="9" customFormat="1" ht="14.25">
      <c r="A98" s="631"/>
      <c r="B98" s="632"/>
      <c r="C98" s="481"/>
      <c r="D98" s="150"/>
      <c r="E98" s="480"/>
      <c r="F98" s="463"/>
      <c r="G98" s="480"/>
      <c r="H98" s="480"/>
      <c r="I98" s="480"/>
      <c r="J98" s="632"/>
      <c r="K98" s="111"/>
      <c r="L98" s="631"/>
      <c r="M98" s="631"/>
      <c r="N98" s="631"/>
      <c r="O98" s="633"/>
      <c r="P98" s="129"/>
      <c r="Q98" s="129"/>
      <c r="R98" s="445"/>
      <c r="S98" s="6"/>
      <c r="Y98" s="6"/>
      <c r="Z98" s="6"/>
    </row>
    <row r="99" spans="1:26" s="9" customFormat="1" ht="14.25">
      <c r="A99" s="631"/>
      <c r="B99" s="632"/>
      <c r="C99" s="481"/>
      <c r="D99" s="150"/>
      <c r="E99" s="480"/>
      <c r="F99" s="464"/>
      <c r="G99" s="480"/>
      <c r="H99" s="480"/>
      <c r="I99" s="480"/>
      <c r="J99" s="632"/>
      <c r="K99" s="497"/>
      <c r="L99" s="631"/>
      <c r="M99" s="631"/>
      <c r="N99" s="631"/>
      <c r="O99" s="631"/>
      <c r="P99" s="129"/>
      <c r="Q99" s="129"/>
      <c r="R99" s="445"/>
      <c r="S99" s="6"/>
      <c r="Y99" s="6"/>
      <c r="Z99" s="6"/>
    </row>
    <row r="100" spans="1:26" s="9" customFormat="1" ht="14.25">
      <c r="A100" s="631"/>
      <c r="B100" s="632"/>
      <c r="C100" s="481"/>
      <c r="D100" s="150"/>
      <c r="E100" s="480"/>
      <c r="F100" s="463"/>
      <c r="G100" s="480"/>
      <c r="H100" s="480"/>
      <c r="I100" s="480"/>
      <c r="J100" s="632"/>
      <c r="K100" s="111"/>
      <c r="L100" s="631"/>
      <c r="M100" s="631"/>
      <c r="N100" s="631"/>
      <c r="O100" s="634"/>
      <c r="P100" s="4"/>
      <c r="Q100" s="4"/>
      <c r="R100" s="445"/>
      <c r="S100" s="6"/>
      <c r="Y100" s="6"/>
      <c r="Z100" s="6"/>
    </row>
    <row r="101" spans="1:26" s="9" customFormat="1" ht="14.25">
      <c r="A101" s="631"/>
      <c r="B101" s="632"/>
      <c r="C101" s="481"/>
      <c r="D101" s="150"/>
      <c r="E101" s="480"/>
      <c r="F101" s="464"/>
      <c r="G101" s="480"/>
      <c r="H101" s="480"/>
      <c r="I101" s="480"/>
      <c r="J101" s="632"/>
      <c r="K101" s="111"/>
      <c r="L101" s="631"/>
      <c r="M101" s="631"/>
      <c r="N101" s="631"/>
      <c r="O101" s="635"/>
      <c r="P101" s="4"/>
      <c r="Q101" s="4"/>
      <c r="R101" s="445"/>
      <c r="S101" s="6"/>
      <c r="Y101" s="6"/>
      <c r="Z101" s="6"/>
    </row>
    <row r="102" spans="1:26" s="9" customFormat="1" ht="14.25">
      <c r="A102" s="631"/>
      <c r="B102" s="632"/>
      <c r="C102" s="481"/>
      <c r="D102" s="150"/>
      <c r="E102" s="480"/>
      <c r="F102" s="463"/>
      <c r="G102" s="480"/>
      <c r="H102" s="480"/>
      <c r="I102" s="480"/>
      <c r="J102" s="632"/>
      <c r="K102" s="111"/>
      <c r="L102" s="631"/>
      <c r="M102" s="631"/>
      <c r="N102" s="631"/>
      <c r="O102" s="633"/>
      <c r="P102" s="4"/>
      <c r="Q102" s="4"/>
      <c r="R102" s="445"/>
      <c r="S102" s="6"/>
      <c r="Y102" s="6"/>
      <c r="Z102" s="6"/>
    </row>
    <row r="103" spans="1:26" s="9" customFormat="1" ht="14.25">
      <c r="A103" s="631"/>
      <c r="B103" s="632"/>
      <c r="C103" s="481"/>
      <c r="D103" s="150"/>
      <c r="E103" s="480"/>
      <c r="F103" s="464"/>
      <c r="G103" s="480"/>
      <c r="H103" s="480"/>
      <c r="I103" s="480"/>
      <c r="J103" s="632"/>
      <c r="K103" s="111"/>
      <c r="L103" s="631"/>
      <c r="M103" s="631"/>
      <c r="N103" s="631"/>
      <c r="O103" s="631"/>
      <c r="P103" s="4"/>
      <c r="Q103" s="4"/>
      <c r="R103" s="445"/>
      <c r="S103" s="6"/>
      <c r="Y103" s="6"/>
      <c r="Z103" s="6"/>
    </row>
    <row r="104" spans="1:26" s="9" customFormat="1" ht="14.25" customHeight="1">
      <c r="A104" s="631"/>
      <c r="B104" s="632"/>
      <c r="C104" s="481"/>
      <c r="D104" s="150"/>
      <c r="E104" s="480"/>
      <c r="F104" s="463"/>
      <c r="G104" s="480"/>
      <c r="H104" s="480"/>
      <c r="I104" s="480"/>
      <c r="J104" s="632"/>
      <c r="K104" s="111"/>
      <c r="L104" s="636"/>
      <c r="M104" s="636"/>
      <c r="N104" s="636"/>
      <c r="O104" s="640"/>
      <c r="P104" s="4"/>
      <c r="Q104" s="4"/>
      <c r="R104" s="445"/>
      <c r="S104" s="6"/>
      <c r="Y104" s="6"/>
      <c r="Z104" s="6"/>
    </row>
    <row r="105" spans="1:26" s="9" customFormat="1" ht="14.25" customHeight="1">
      <c r="A105" s="631"/>
      <c r="B105" s="632"/>
      <c r="C105" s="481"/>
      <c r="D105" s="150"/>
      <c r="E105" s="480"/>
      <c r="F105" s="464"/>
      <c r="G105" s="480"/>
      <c r="H105" s="480"/>
      <c r="I105" s="480"/>
      <c r="J105" s="632"/>
      <c r="K105" s="111"/>
      <c r="L105" s="637"/>
      <c r="M105" s="637"/>
      <c r="N105" s="637"/>
      <c r="O105" s="641"/>
      <c r="P105" s="4"/>
      <c r="Q105" s="4"/>
      <c r="R105" s="445"/>
      <c r="S105" s="6"/>
      <c r="Y105" s="6"/>
      <c r="Z105" s="6"/>
    </row>
    <row r="106" spans="1:26" s="9" customFormat="1" ht="14.25" customHeight="1">
      <c r="A106" s="631"/>
      <c r="B106" s="632"/>
      <c r="C106" s="481"/>
      <c r="D106" s="150"/>
      <c r="E106" s="480"/>
      <c r="F106" s="463"/>
      <c r="G106" s="480"/>
      <c r="H106" s="480"/>
      <c r="I106" s="480"/>
      <c r="J106" s="632"/>
      <c r="K106" s="111"/>
      <c r="L106" s="636"/>
      <c r="M106" s="636"/>
      <c r="N106" s="636"/>
      <c r="O106" s="638"/>
      <c r="P106" s="4"/>
      <c r="Q106" s="4"/>
      <c r="R106" s="445"/>
      <c r="S106" s="6"/>
      <c r="Y106" s="6"/>
      <c r="Z106" s="6"/>
    </row>
    <row r="107" spans="1:26" s="9" customFormat="1" ht="14.25">
      <c r="A107" s="631"/>
      <c r="B107" s="632"/>
      <c r="C107" s="481"/>
      <c r="D107" s="150"/>
      <c r="E107" s="480"/>
      <c r="F107" s="464"/>
      <c r="G107" s="480"/>
      <c r="H107" s="480"/>
      <c r="I107" s="480"/>
      <c r="J107" s="632"/>
      <c r="K107" s="111"/>
      <c r="L107" s="637"/>
      <c r="M107" s="637"/>
      <c r="N107" s="637"/>
      <c r="O107" s="639"/>
      <c r="P107" s="4"/>
      <c r="Q107" s="4"/>
      <c r="R107" s="445"/>
      <c r="S107" s="6"/>
      <c r="Y107" s="6"/>
      <c r="Z107" s="6"/>
    </row>
    <row r="108" spans="1:26" s="9" customFormat="1" ht="15">
      <c r="A108" s="480"/>
      <c r="B108" s="481"/>
      <c r="C108" s="481"/>
      <c r="D108" s="150"/>
      <c r="E108" s="480"/>
      <c r="F108" s="464"/>
      <c r="G108" s="480"/>
      <c r="H108" s="480"/>
      <c r="I108" s="480"/>
      <c r="J108" s="481"/>
      <c r="K108" s="111"/>
      <c r="L108" s="477"/>
      <c r="M108" s="477"/>
      <c r="N108" s="477"/>
      <c r="O108" s="478"/>
      <c r="P108" s="4"/>
      <c r="Q108" s="4"/>
      <c r="R108" s="132"/>
      <c r="S108" s="6"/>
      <c r="Y108" s="6"/>
      <c r="Z108" s="6"/>
    </row>
    <row r="109" spans="1:26" s="9" customFormat="1" ht="15">
      <c r="A109" s="480"/>
      <c r="B109" s="481"/>
      <c r="C109" s="481"/>
      <c r="D109" s="150"/>
      <c r="E109" s="480"/>
      <c r="F109" s="463"/>
      <c r="G109" s="480"/>
      <c r="H109" s="480"/>
      <c r="I109" s="480"/>
      <c r="J109" s="481"/>
      <c r="K109" s="111"/>
      <c r="L109" s="482"/>
      <c r="M109" s="482"/>
      <c r="N109" s="482"/>
      <c r="O109" s="483"/>
      <c r="P109" s="4"/>
      <c r="Q109" s="4"/>
      <c r="R109" s="132"/>
      <c r="S109" s="6"/>
      <c r="Y109" s="6"/>
      <c r="Z109" s="6"/>
    </row>
    <row r="110" spans="1:26">
      <c r="A110" s="64"/>
      <c r="B110" s="65"/>
      <c r="C110" s="66"/>
      <c r="D110" s="67"/>
      <c r="E110" s="68"/>
      <c r="F110" s="69"/>
      <c r="G110" s="69"/>
      <c r="H110" s="69"/>
      <c r="I110" s="69"/>
      <c r="J110" s="17"/>
      <c r="K110" s="130"/>
      <c r="L110" s="130"/>
      <c r="M110" s="17"/>
      <c r="N110" s="16"/>
      <c r="O110" s="131"/>
      <c r="P110" s="5"/>
      <c r="Q110" s="16"/>
      <c r="R110" s="17"/>
      <c r="S110" s="16"/>
      <c r="T110" s="16"/>
      <c r="U110" s="16"/>
      <c r="V110" s="16"/>
      <c r="W110" s="16"/>
      <c r="X110" s="16"/>
      <c r="Y110" s="16"/>
    </row>
    <row r="111" spans="1:26" s="8" customFormat="1" ht="15">
      <c r="A111" s="70" t="s">
        <v>637</v>
      </c>
      <c r="B111" s="70"/>
      <c r="C111" s="70"/>
      <c r="D111" s="70"/>
      <c r="E111" s="71"/>
      <c r="F111" s="69"/>
      <c r="G111" s="69"/>
      <c r="H111" s="69"/>
      <c r="I111" s="69"/>
      <c r="J111" s="73"/>
      <c r="K111" s="12"/>
      <c r="L111" s="12"/>
      <c r="M111" s="12"/>
      <c r="N111" s="11"/>
      <c r="O111" s="73"/>
      <c r="P111" s="5"/>
      <c r="Q111" s="16"/>
      <c r="R111" s="17"/>
      <c r="S111" s="129"/>
      <c r="T111" s="142"/>
      <c r="U111" s="142"/>
      <c r="V111" s="141"/>
      <c r="W111" s="141"/>
      <c r="X111" s="141"/>
      <c r="Y111" s="141"/>
    </row>
    <row r="112" spans="1:26" s="8" customFormat="1" ht="38.25">
      <c r="A112" s="21" t="s">
        <v>16</v>
      </c>
      <c r="B112" s="21" t="s">
        <v>588</v>
      </c>
      <c r="C112" s="21"/>
      <c r="D112" s="22" t="s">
        <v>601</v>
      </c>
      <c r="E112" s="21" t="s">
        <v>602</v>
      </c>
      <c r="F112" s="21" t="s">
        <v>603</v>
      </c>
      <c r="G112" s="72" t="s">
        <v>628</v>
      </c>
      <c r="H112" s="21" t="s">
        <v>605</v>
      </c>
      <c r="I112" s="21" t="s">
        <v>606</v>
      </c>
      <c r="J112" s="20" t="s">
        <v>607</v>
      </c>
      <c r="K112" s="20" t="s">
        <v>638</v>
      </c>
      <c r="L112" s="107" t="s">
        <v>630</v>
      </c>
      <c r="M112" s="21" t="s">
        <v>631</v>
      </c>
      <c r="N112" s="21" t="s">
        <v>610</v>
      </c>
      <c r="O112" s="22" t="s">
        <v>611</v>
      </c>
      <c r="P112" s="5"/>
      <c r="Q112" s="11"/>
      <c r="R112" s="17"/>
      <c r="S112" s="62"/>
      <c r="T112" s="141"/>
      <c r="U112" s="141"/>
      <c r="V112" s="141"/>
      <c r="W112" s="141"/>
      <c r="X112" s="141"/>
      <c r="Y112" s="141"/>
    </row>
    <row r="113" spans="1:34" s="6" customFormat="1" ht="14.25">
      <c r="A113" s="624">
        <v>1</v>
      </c>
      <c r="B113" s="619">
        <v>43770</v>
      </c>
      <c r="C113" s="508"/>
      <c r="D113" s="27" t="s">
        <v>3620</v>
      </c>
      <c r="E113" s="507" t="s">
        <v>616</v>
      </c>
      <c r="F113" s="433" t="s">
        <v>3635</v>
      </c>
      <c r="G113" s="507"/>
      <c r="H113" s="507">
        <v>21.5</v>
      </c>
      <c r="I113" s="507"/>
      <c r="J113" s="619" t="s">
        <v>3659</v>
      </c>
      <c r="K113" s="509">
        <f>H113-F113</f>
        <v>5</v>
      </c>
      <c r="L113" s="624">
        <f>2000*2</f>
        <v>4000</v>
      </c>
      <c r="M113" s="624">
        <v>2000</v>
      </c>
      <c r="N113" s="620" t="s">
        <v>613</v>
      </c>
      <c r="O113" s="622">
        <v>43773</v>
      </c>
      <c r="P113" s="4"/>
      <c r="Q113" s="4"/>
      <c r="R113" s="445" t="s">
        <v>618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14.25">
      <c r="A114" s="624"/>
      <c r="B114" s="619"/>
      <c r="C114" s="508"/>
      <c r="D114" s="27" t="s">
        <v>3621</v>
      </c>
      <c r="E114" s="507" t="s">
        <v>615</v>
      </c>
      <c r="F114" s="433" t="s">
        <v>3636</v>
      </c>
      <c r="G114" s="507"/>
      <c r="H114" s="507">
        <v>15.5</v>
      </c>
      <c r="I114" s="507"/>
      <c r="J114" s="619"/>
      <c r="K114" s="509" t="s">
        <v>3658</v>
      </c>
      <c r="L114" s="624"/>
      <c r="M114" s="624"/>
      <c r="N114" s="621"/>
      <c r="O114" s="623"/>
      <c r="P114" s="4"/>
      <c r="Q114" s="4"/>
      <c r="R114" s="445" t="s">
        <v>618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4.25">
      <c r="A115" s="624">
        <v>2</v>
      </c>
      <c r="B115" s="619">
        <v>43770</v>
      </c>
      <c r="C115" s="561"/>
      <c r="D115" s="27" t="s">
        <v>3624</v>
      </c>
      <c r="E115" s="562" t="s">
        <v>616</v>
      </c>
      <c r="F115" s="433" t="s">
        <v>3686</v>
      </c>
      <c r="G115" s="562"/>
      <c r="H115" s="562">
        <v>270</v>
      </c>
      <c r="I115" s="562"/>
      <c r="J115" s="619" t="s">
        <v>3689</v>
      </c>
      <c r="K115" s="509">
        <f>H115-F115</f>
        <v>70</v>
      </c>
      <c r="L115" s="624">
        <f>30*M115</f>
        <v>2250</v>
      </c>
      <c r="M115" s="624">
        <v>75</v>
      </c>
      <c r="N115" s="620" t="s">
        <v>613</v>
      </c>
      <c r="O115" s="622">
        <v>43774</v>
      </c>
      <c r="P115" s="4"/>
      <c r="Q115" s="4"/>
      <c r="R115" s="445" t="s">
        <v>632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4.25">
      <c r="A116" s="624"/>
      <c r="B116" s="619"/>
      <c r="C116" s="561"/>
      <c r="D116" s="27" t="s">
        <v>3625</v>
      </c>
      <c r="E116" s="562" t="s">
        <v>615</v>
      </c>
      <c r="F116" s="433" t="s">
        <v>3687</v>
      </c>
      <c r="G116" s="562"/>
      <c r="H116" s="562">
        <v>172.5</v>
      </c>
      <c r="I116" s="562"/>
      <c r="J116" s="619"/>
      <c r="K116" s="509" t="s">
        <v>3688</v>
      </c>
      <c r="L116" s="624"/>
      <c r="M116" s="624"/>
      <c r="N116" s="621"/>
      <c r="O116" s="623"/>
      <c r="P116" s="4"/>
      <c r="Q116" s="4"/>
      <c r="R116" s="445" t="s">
        <v>632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510">
        <v>3</v>
      </c>
      <c r="B117" s="511">
        <v>43770</v>
      </c>
      <c r="C117" s="511"/>
      <c r="D117" s="512" t="s">
        <v>3622</v>
      </c>
      <c r="E117" s="510" t="s">
        <v>616</v>
      </c>
      <c r="F117" s="513">
        <v>250</v>
      </c>
      <c r="G117" s="510">
        <v>130</v>
      </c>
      <c r="H117" s="510">
        <v>130</v>
      </c>
      <c r="I117" s="510" t="s">
        <v>3623</v>
      </c>
      <c r="J117" s="514" t="s">
        <v>3660</v>
      </c>
      <c r="K117" s="515">
        <f>H117-F117</f>
        <v>-120</v>
      </c>
      <c r="L117" s="516">
        <f>M117*K117</f>
        <v>-2400</v>
      </c>
      <c r="M117" s="514">
        <v>20</v>
      </c>
      <c r="N117" s="510" t="s">
        <v>686</v>
      </c>
      <c r="O117" s="517">
        <v>43773</v>
      </c>
      <c r="P117" s="4"/>
      <c r="Q117" s="4"/>
      <c r="R117" s="445" t="s">
        <v>618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631">
        <v>4</v>
      </c>
      <c r="B118" s="632">
        <v>43773</v>
      </c>
      <c r="C118" s="481"/>
      <c r="D118" s="150" t="s">
        <v>3641</v>
      </c>
      <c r="E118" s="505" t="s">
        <v>616</v>
      </c>
      <c r="F118" s="464" t="s">
        <v>3643</v>
      </c>
      <c r="G118" s="480"/>
      <c r="H118" s="480"/>
      <c r="I118" s="480"/>
      <c r="J118" s="632" t="s">
        <v>617</v>
      </c>
      <c r="K118" s="490"/>
      <c r="L118" s="631"/>
      <c r="M118" s="631"/>
      <c r="N118" s="631"/>
      <c r="O118" s="633"/>
      <c r="P118" s="4"/>
      <c r="Q118" s="4"/>
      <c r="R118" s="445" t="s">
        <v>618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631"/>
      <c r="B119" s="632"/>
      <c r="C119" s="481"/>
      <c r="D119" s="150" t="s">
        <v>3642</v>
      </c>
      <c r="E119" s="505" t="s">
        <v>615</v>
      </c>
      <c r="F119" s="464" t="s">
        <v>3644</v>
      </c>
      <c r="G119" s="480"/>
      <c r="H119" s="480"/>
      <c r="I119" s="480"/>
      <c r="J119" s="632"/>
      <c r="K119" s="490"/>
      <c r="L119" s="631"/>
      <c r="M119" s="631"/>
      <c r="N119" s="631"/>
      <c r="O119" s="631"/>
      <c r="P119" s="4"/>
      <c r="Q119" s="4"/>
      <c r="R119" s="445" t="s">
        <v>618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631">
        <v>5</v>
      </c>
      <c r="B120" s="632">
        <v>43773</v>
      </c>
      <c r="C120" s="506"/>
      <c r="D120" s="150" t="s">
        <v>3647</v>
      </c>
      <c r="E120" s="505" t="s">
        <v>616</v>
      </c>
      <c r="F120" s="464" t="s">
        <v>3649</v>
      </c>
      <c r="G120" s="505"/>
      <c r="H120" s="505"/>
      <c r="I120" s="505"/>
      <c r="J120" s="632" t="s">
        <v>617</v>
      </c>
      <c r="K120" s="490"/>
      <c r="L120" s="631"/>
      <c r="M120" s="631"/>
      <c r="N120" s="631"/>
      <c r="O120" s="633"/>
      <c r="P120" s="4"/>
      <c r="Q120" s="4"/>
      <c r="R120" s="445" t="s">
        <v>618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31"/>
      <c r="B121" s="632"/>
      <c r="C121" s="506"/>
      <c r="D121" s="150" t="s">
        <v>3648</v>
      </c>
      <c r="E121" s="505" t="s">
        <v>615</v>
      </c>
      <c r="F121" s="464" t="s">
        <v>3650</v>
      </c>
      <c r="G121" s="505"/>
      <c r="H121" s="505"/>
      <c r="I121" s="505"/>
      <c r="J121" s="632"/>
      <c r="K121" s="490"/>
      <c r="L121" s="631"/>
      <c r="M121" s="631"/>
      <c r="N121" s="631"/>
      <c r="O121" s="631"/>
      <c r="P121" s="4"/>
      <c r="Q121" s="4"/>
      <c r="R121" s="445" t="s">
        <v>618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487"/>
      <c r="B122" s="481"/>
      <c r="C122" s="481"/>
      <c r="D122" s="150"/>
      <c r="E122" s="487"/>
      <c r="F122" s="463"/>
      <c r="G122" s="487"/>
      <c r="H122" s="487"/>
      <c r="I122" s="487"/>
      <c r="J122" s="488"/>
      <c r="K122" s="488"/>
      <c r="L122" s="488"/>
      <c r="M122" s="488"/>
      <c r="N122" s="487"/>
      <c r="O122" s="489"/>
      <c r="P122" s="4"/>
      <c r="Q122" s="4"/>
      <c r="R122" s="445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491"/>
      <c r="B123" s="492"/>
      <c r="C123" s="492"/>
      <c r="D123" s="145"/>
      <c r="E123" s="491"/>
      <c r="F123" s="491"/>
      <c r="G123" s="491"/>
      <c r="H123" s="491"/>
      <c r="I123" s="491"/>
      <c r="J123" s="490"/>
      <c r="K123" s="490"/>
      <c r="L123" s="490"/>
      <c r="M123" s="490"/>
      <c r="N123" s="493"/>
      <c r="O123" s="495"/>
      <c r="P123" s="4"/>
      <c r="Q123" s="4"/>
      <c r="R123" s="445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487"/>
      <c r="B124" s="481"/>
      <c r="C124" s="481"/>
      <c r="D124" s="150"/>
      <c r="E124" s="487"/>
      <c r="F124" s="463"/>
      <c r="G124" s="487"/>
      <c r="H124" s="487"/>
      <c r="I124" s="487"/>
      <c r="J124" s="488"/>
      <c r="K124" s="488"/>
      <c r="L124" s="488"/>
      <c r="M124" s="488"/>
      <c r="N124" s="487"/>
      <c r="O124" s="489"/>
      <c r="P124" s="4"/>
      <c r="Q124" s="4"/>
      <c r="R124" s="445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491"/>
      <c r="B125" s="492"/>
      <c r="C125" s="492"/>
      <c r="D125" s="145"/>
      <c r="E125" s="491"/>
      <c r="F125" s="491"/>
      <c r="G125" s="491"/>
      <c r="H125" s="491"/>
      <c r="I125" s="491"/>
      <c r="J125" s="490"/>
      <c r="K125" s="490"/>
      <c r="L125" s="490"/>
      <c r="M125" s="490"/>
      <c r="N125" s="493"/>
      <c r="O125" s="495"/>
      <c r="P125" s="4"/>
      <c r="Q125" s="4"/>
      <c r="R125" s="445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491"/>
      <c r="B126" s="492"/>
      <c r="C126" s="492"/>
      <c r="D126" s="145"/>
      <c r="E126" s="491"/>
      <c r="F126" s="491"/>
      <c r="G126" s="491"/>
      <c r="H126" s="491"/>
      <c r="I126" s="491"/>
      <c r="J126" s="490"/>
      <c r="K126" s="490"/>
      <c r="L126" s="490"/>
      <c r="M126" s="490"/>
      <c r="N126" s="493"/>
      <c r="O126" s="495"/>
      <c r="P126" s="4"/>
      <c r="Q126" s="4"/>
      <c r="R126" s="445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491"/>
      <c r="B127" s="492"/>
      <c r="C127" s="492"/>
      <c r="D127" s="145"/>
      <c r="E127" s="491"/>
      <c r="F127" s="479"/>
      <c r="G127" s="491"/>
      <c r="H127" s="491"/>
      <c r="I127" s="491"/>
      <c r="J127" s="490"/>
      <c r="K127" s="490"/>
      <c r="L127" s="490"/>
      <c r="M127" s="490"/>
      <c r="N127" s="496"/>
      <c r="O127" s="494"/>
      <c r="P127" s="4"/>
      <c r="Q127" s="4"/>
      <c r="R127" s="445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491"/>
      <c r="B128" s="492"/>
      <c r="C128" s="492"/>
      <c r="D128" s="145"/>
      <c r="E128" s="491"/>
      <c r="F128" s="479"/>
      <c r="G128" s="491"/>
      <c r="H128" s="491"/>
      <c r="I128" s="491"/>
      <c r="J128" s="490"/>
      <c r="K128" s="490"/>
      <c r="L128" s="490"/>
      <c r="M128" s="490"/>
      <c r="N128" s="496"/>
      <c r="O128" s="494"/>
      <c r="P128" s="4"/>
      <c r="Q128" s="4"/>
      <c r="R128" s="445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5" customFormat="1" ht="14.25">
      <c r="A129" s="143"/>
      <c r="B129" s="144"/>
      <c r="C129" s="144"/>
      <c r="D129" s="145"/>
      <c r="E129" s="146"/>
      <c r="F129" s="146"/>
      <c r="G129" s="143"/>
      <c r="H129" s="143"/>
      <c r="I129" s="146"/>
      <c r="J129" s="111"/>
      <c r="K129" s="111"/>
      <c r="L129" s="176"/>
      <c r="M129" s="111"/>
      <c r="N129" s="177"/>
      <c r="O129" s="178"/>
      <c r="P129" s="129"/>
      <c r="Q129" s="129"/>
      <c r="R129" s="134"/>
      <c r="S129" s="16"/>
      <c r="T129" s="16"/>
      <c r="U129" s="16"/>
      <c r="V129" s="16"/>
      <c r="W129" s="16"/>
      <c r="X129" s="16"/>
      <c r="Y129" s="16"/>
      <c r="Z129"/>
      <c r="AA129"/>
      <c r="AB129"/>
      <c r="AC129"/>
      <c r="AD129"/>
      <c r="AE129"/>
      <c r="AF129"/>
      <c r="AG129"/>
      <c r="AH129"/>
    </row>
    <row r="130" spans="1:38" ht="15">
      <c r="A130" s="147" t="s">
        <v>639</v>
      </c>
      <c r="B130" s="148"/>
      <c r="C130" s="148"/>
      <c r="D130" s="149"/>
      <c r="E130" s="47"/>
      <c r="F130" s="45"/>
      <c r="G130" s="45"/>
      <c r="H130" s="103"/>
      <c r="I130" s="179"/>
      <c r="J130" s="180"/>
      <c r="K130" s="17"/>
      <c r="L130" s="17"/>
      <c r="M130" s="17"/>
      <c r="N130" s="11"/>
      <c r="O130" s="73"/>
      <c r="Q130" s="11"/>
      <c r="R130" s="17"/>
      <c r="S130" s="16"/>
      <c r="T130" s="16"/>
      <c r="U130" s="16"/>
      <c r="V130" s="16"/>
      <c r="W130" s="16"/>
      <c r="X130" s="16"/>
      <c r="Y130" s="16"/>
    </row>
    <row r="131" spans="1:38" s="7" customFormat="1" ht="38.25">
      <c r="A131" s="20" t="s">
        <v>16</v>
      </c>
      <c r="B131" s="21" t="s">
        <v>588</v>
      </c>
      <c r="C131" s="21"/>
      <c r="D131" s="22" t="s">
        <v>601</v>
      </c>
      <c r="E131" s="21" t="s">
        <v>602</v>
      </c>
      <c r="F131" s="21" t="s">
        <v>603</v>
      </c>
      <c r="G131" s="21" t="s">
        <v>604</v>
      </c>
      <c r="H131" s="21" t="s">
        <v>605</v>
      </c>
      <c r="I131" s="21" t="s">
        <v>606</v>
      </c>
      <c r="J131" s="20" t="s">
        <v>607</v>
      </c>
      <c r="K131" s="21" t="s">
        <v>608</v>
      </c>
      <c r="L131" s="21" t="s">
        <v>609</v>
      </c>
      <c r="M131" s="21" t="s">
        <v>610</v>
      </c>
      <c r="N131" s="22" t="s">
        <v>611</v>
      </c>
      <c r="O131" s="21" t="s">
        <v>612</v>
      </c>
      <c r="P131" s="141"/>
      <c r="Q131" s="11"/>
      <c r="R131" s="17"/>
      <c r="S131" s="129"/>
      <c r="T131" s="142"/>
      <c r="U131" s="142"/>
      <c r="V131" s="142"/>
      <c r="W131" s="142"/>
      <c r="X131" s="142"/>
      <c r="Y131" s="142"/>
    </row>
    <row r="132" spans="1:38" s="457" customFormat="1" ht="15" customHeight="1">
      <c r="A132" s="23">
        <v>1</v>
      </c>
      <c r="B132" s="446">
        <v>43690</v>
      </c>
      <c r="C132" s="444"/>
      <c r="D132" s="447" t="s">
        <v>129</v>
      </c>
      <c r="E132" s="448" t="s">
        <v>616</v>
      </c>
      <c r="F132" s="449">
        <v>247</v>
      </c>
      <c r="G132" s="449">
        <v>228</v>
      </c>
      <c r="H132" s="449">
        <v>262.5</v>
      </c>
      <c r="I132" s="449" t="s">
        <v>640</v>
      </c>
      <c r="J132" s="450" t="s">
        <v>641</v>
      </c>
      <c r="K132" s="451">
        <f t="shared" ref="K132" si="23">H132-F132</f>
        <v>15.5</v>
      </c>
      <c r="L132" s="452">
        <f t="shared" ref="L132" si="24">K132/F132</f>
        <v>6.2753036437246959E-2</v>
      </c>
      <c r="M132" s="453" t="s">
        <v>613</v>
      </c>
      <c r="N132" s="454">
        <v>43739</v>
      </c>
      <c r="O132" s="455">
        <f>VLOOKUP(D132,Sheet2!A131:M1770,6,0)</f>
        <v>260.5</v>
      </c>
      <c r="P132" s="456"/>
      <c r="Q132" s="456"/>
      <c r="R132" s="445" t="s">
        <v>618</v>
      </c>
      <c r="S132" s="456"/>
      <c r="T132" s="456"/>
      <c r="U132" s="456"/>
      <c r="V132" s="456"/>
      <c r="W132" s="456"/>
      <c r="X132" s="456"/>
      <c r="Y132" s="456"/>
      <c r="Z132" s="456"/>
      <c r="AA132" s="456"/>
      <c r="AB132" s="456"/>
      <c r="AC132" s="456"/>
      <c r="AD132" s="456"/>
      <c r="AE132" s="456"/>
      <c r="AF132" s="456"/>
      <c r="AG132" s="456"/>
      <c r="AH132" s="456"/>
      <c r="AI132" s="456"/>
      <c r="AJ132" s="456"/>
      <c r="AK132" s="456"/>
      <c r="AL132" s="456"/>
    </row>
    <row r="133" spans="1:38" s="5" customFormat="1" ht="14.25">
      <c r="A133" s="49"/>
      <c r="B133" s="50"/>
      <c r="C133" s="50"/>
      <c r="D133" s="150"/>
      <c r="E133" s="51"/>
      <c r="F133" s="51"/>
      <c r="G133" s="49"/>
      <c r="H133" s="49"/>
      <c r="I133" s="51"/>
      <c r="J133" s="111"/>
      <c r="K133" s="114"/>
      <c r="L133" s="181"/>
      <c r="M133" s="111"/>
      <c r="N133" s="50"/>
      <c r="O133" s="182"/>
      <c r="P133" s="129"/>
      <c r="Q133" s="211"/>
      <c r="R133" s="138"/>
      <c r="S133" s="16"/>
      <c r="T133" s="16"/>
      <c r="U133" s="16"/>
      <c r="V133" s="16"/>
      <c r="W133" s="16"/>
      <c r="X133" s="16"/>
      <c r="Y133" s="16"/>
      <c r="Z133"/>
      <c r="AA133"/>
      <c r="AB133"/>
      <c r="AC133"/>
      <c r="AD133"/>
      <c r="AE133"/>
      <c r="AF133"/>
      <c r="AG133"/>
      <c r="AH133"/>
    </row>
    <row r="134" spans="1:38">
      <c r="A134" s="49"/>
      <c r="B134" s="50"/>
      <c r="C134" s="50"/>
      <c r="D134" s="151"/>
      <c r="E134" s="51"/>
      <c r="F134" s="51"/>
      <c r="G134" s="49"/>
      <c r="H134" s="49"/>
      <c r="I134" s="51"/>
      <c r="J134" s="114"/>
      <c r="K134" s="114"/>
      <c r="L134" s="112"/>
      <c r="M134" s="183"/>
      <c r="N134" s="184"/>
      <c r="O134" s="185"/>
      <c r="P134" s="186"/>
      <c r="Q134" s="211"/>
      <c r="R134" s="138"/>
      <c r="S134" s="16"/>
      <c r="T134" s="16"/>
      <c r="U134" s="16"/>
      <c r="V134" s="16"/>
      <c r="W134" s="16"/>
      <c r="Y134" s="16"/>
      <c r="AK134" s="16"/>
    </row>
    <row r="135" spans="1:38">
      <c r="A135" s="152"/>
      <c r="B135" s="153"/>
      <c r="C135" s="154"/>
      <c r="D135" s="155"/>
      <c r="E135" s="156"/>
      <c r="F135" s="157"/>
      <c r="G135" s="158"/>
      <c r="H135" s="158"/>
      <c r="I135" s="156"/>
      <c r="J135" s="187"/>
      <c r="K135" s="188"/>
      <c r="L135" s="189"/>
      <c r="M135" s="190"/>
      <c r="N135" s="191"/>
      <c r="O135" s="192"/>
      <c r="P135" s="193"/>
      <c r="Q135" s="211"/>
      <c r="R135" s="138"/>
      <c r="S135" s="16"/>
      <c r="T135" s="16"/>
      <c r="U135" s="16"/>
      <c r="V135" s="16"/>
      <c r="W135" s="16"/>
      <c r="Y135" s="16"/>
      <c r="AK135" s="16"/>
    </row>
    <row r="136" spans="1:38">
      <c r="A136" s="36" t="s">
        <v>622</v>
      </c>
      <c r="B136" s="36"/>
      <c r="C136" s="36"/>
      <c r="D136" s="36"/>
      <c r="E136" s="5"/>
      <c r="F136" s="43" t="s">
        <v>624</v>
      </c>
      <c r="G136" s="120"/>
      <c r="H136" s="120"/>
      <c r="I136" s="58"/>
      <c r="J136" s="123"/>
      <c r="K136" s="121"/>
      <c r="L136" s="122"/>
      <c r="M136" s="123"/>
      <c r="N136" s="124"/>
      <c r="O136" s="194"/>
      <c r="P136" s="11"/>
      <c r="Q136" s="139"/>
      <c r="R136" s="140"/>
      <c r="S136" s="16"/>
      <c r="T136" s="16"/>
      <c r="U136" s="16"/>
      <c r="V136" s="16"/>
      <c r="W136" s="16"/>
      <c r="X136" s="16"/>
      <c r="Y136" s="16"/>
      <c r="Z136" s="16"/>
    </row>
    <row r="137" spans="1:38">
      <c r="A137" s="42" t="s">
        <v>623</v>
      </c>
      <c r="B137" s="36"/>
      <c r="C137" s="36"/>
      <c r="D137" s="36"/>
      <c r="E137" s="45"/>
      <c r="F137" s="43" t="s">
        <v>626</v>
      </c>
      <c r="G137" s="12"/>
      <c r="H137" s="12"/>
      <c r="I137" s="12"/>
      <c r="J137" s="73"/>
      <c r="K137" s="12"/>
      <c r="L137" s="12"/>
      <c r="M137" s="12"/>
      <c r="N137" s="11"/>
      <c r="O137" s="73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8">
      <c r="A138" s="42"/>
      <c r="B138" s="36"/>
      <c r="C138" s="36"/>
      <c r="D138" s="36"/>
      <c r="E138" s="45"/>
      <c r="F138" s="43"/>
      <c r="G138" s="12"/>
      <c r="H138" s="12"/>
      <c r="I138" s="12"/>
      <c r="J138" s="73"/>
      <c r="K138" s="12"/>
      <c r="L138" s="12"/>
      <c r="M138" s="12"/>
      <c r="N138" s="11"/>
      <c r="O138" s="73"/>
      <c r="R138" s="120"/>
      <c r="S138" s="16"/>
      <c r="T138" s="16"/>
      <c r="U138" s="16"/>
      <c r="V138" s="16"/>
      <c r="W138" s="16"/>
      <c r="X138" s="16"/>
      <c r="Y138" s="16"/>
      <c r="Z138" s="16"/>
    </row>
    <row r="139" spans="1:38" s="8" customFormat="1">
      <c r="A139" s="42"/>
      <c r="B139" s="36"/>
      <c r="C139" s="36"/>
      <c r="D139" s="36"/>
      <c r="E139" s="45"/>
      <c r="F139" s="43"/>
      <c r="G139" s="12"/>
      <c r="H139" s="12"/>
      <c r="I139" s="12"/>
      <c r="J139" s="73"/>
      <c r="K139" s="12"/>
      <c r="L139" s="12"/>
      <c r="M139" s="12"/>
      <c r="N139" s="11"/>
      <c r="O139" s="73"/>
      <c r="P139"/>
      <c r="Q139"/>
      <c r="R139" s="120"/>
      <c r="T139" s="77"/>
      <c r="U139" s="77"/>
      <c r="V139" s="77"/>
      <c r="W139" s="77"/>
      <c r="X139" s="77"/>
      <c r="Y139" s="77"/>
      <c r="Z139" s="77"/>
    </row>
    <row r="140" spans="1:38" s="8" customFormat="1">
      <c r="A140" s="42"/>
      <c r="B140" s="36"/>
      <c r="C140" s="36"/>
      <c r="D140" s="36"/>
      <c r="E140" s="45"/>
      <c r="F140" s="43"/>
      <c r="G140" s="61"/>
      <c r="H140" s="62"/>
      <c r="I140" s="120"/>
      <c r="J140" s="17"/>
      <c r="K140" s="121"/>
      <c r="L140" s="122"/>
      <c r="M140" s="123"/>
      <c r="N140" s="124"/>
      <c r="O140" s="125"/>
      <c r="P140" s="5"/>
      <c r="Q140"/>
      <c r="R140" s="120"/>
      <c r="T140" s="77"/>
      <c r="U140" s="77"/>
      <c r="V140" s="77"/>
      <c r="W140" s="77"/>
      <c r="X140" s="77"/>
      <c r="Y140" s="77"/>
      <c r="Z140" s="77"/>
    </row>
    <row r="141" spans="1:38">
      <c r="A141" s="55"/>
      <c r="B141" s="65"/>
      <c r="C141" s="159"/>
      <c r="D141" s="6"/>
      <c r="E141" s="58"/>
      <c r="F141" s="120"/>
      <c r="G141" s="61"/>
      <c r="H141" s="62"/>
      <c r="I141" s="120"/>
      <c r="J141" s="17"/>
      <c r="K141" s="121"/>
      <c r="L141" s="122"/>
      <c r="M141" s="123"/>
      <c r="N141" s="124"/>
      <c r="O141" s="125"/>
      <c r="P141" s="5"/>
      <c r="Q141" s="16"/>
      <c r="R141" s="17"/>
      <c r="S141" s="16"/>
      <c r="T141" s="16"/>
      <c r="U141" s="16"/>
      <c r="V141" s="16"/>
      <c r="W141" s="16"/>
      <c r="X141" s="16"/>
      <c r="Y141" s="16"/>
    </row>
    <row r="142" spans="1:38" ht="15">
      <c r="A142" s="5"/>
      <c r="B142" s="160" t="s">
        <v>642</v>
      </c>
      <c r="C142" s="160"/>
      <c r="D142" s="160"/>
      <c r="E142" s="160"/>
      <c r="F142" s="17"/>
      <c r="G142" s="17"/>
      <c r="H142" s="161"/>
      <c r="I142" s="17"/>
      <c r="J142" s="104"/>
      <c r="K142" s="105"/>
      <c r="L142" s="17"/>
      <c r="M142" s="17"/>
      <c r="N142" s="16"/>
      <c r="O142" s="142"/>
      <c r="P142" s="7"/>
      <c r="Q142" s="7"/>
      <c r="R142" s="212"/>
      <c r="S142" s="16"/>
      <c r="T142" s="16"/>
      <c r="U142" s="16"/>
      <c r="V142" s="16"/>
      <c r="W142" s="16"/>
      <c r="X142" s="16"/>
      <c r="Y142" s="16"/>
      <c r="Z142" s="16"/>
    </row>
    <row r="143" spans="1:38" ht="38.25">
      <c r="A143" s="20" t="s">
        <v>16</v>
      </c>
      <c r="B143" s="21" t="s">
        <v>588</v>
      </c>
      <c r="C143" s="21"/>
      <c r="D143" s="22" t="s">
        <v>601</v>
      </c>
      <c r="E143" s="21" t="s">
        <v>602</v>
      </c>
      <c r="F143" s="21" t="s">
        <v>603</v>
      </c>
      <c r="G143" s="21" t="s">
        <v>643</v>
      </c>
      <c r="H143" s="21" t="s">
        <v>644</v>
      </c>
      <c r="I143" s="21" t="s">
        <v>606</v>
      </c>
      <c r="J143" s="81" t="s">
        <v>607</v>
      </c>
      <c r="K143" s="21" t="s">
        <v>608</v>
      </c>
      <c r="L143" s="21" t="s">
        <v>609</v>
      </c>
      <c r="M143" s="21" t="s">
        <v>610</v>
      </c>
      <c r="N143" s="22" t="s">
        <v>611</v>
      </c>
      <c r="O143" s="142"/>
      <c r="P143" s="7"/>
      <c r="Q143" s="7"/>
      <c r="R143" s="212"/>
      <c r="S143" s="16"/>
      <c r="T143" s="16"/>
      <c r="U143" s="16"/>
      <c r="V143" s="16"/>
      <c r="W143" s="16"/>
      <c r="X143" s="16"/>
      <c r="Y143" s="16"/>
      <c r="Z143" s="16"/>
    </row>
    <row r="144" spans="1:38">
      <c r="A144" s="274">
        <v>1</v>
      </c>
      <c r="B144" s="162">
        <v>41579</v>
      </c>
      <c r="C144" s="162"/>
      <c r="D144" s="163" t="s">
        <v>645</v>
      </c>
      <c r="E144" s="164" t="s">
        <v>646</v>
      </c>
      <c r="F144" s="165">
        <v>82</v>
      </c>
      <c r="G144" s="164" t="s">
        <v>647</v>
      </c>
      <c r="H144" s="164">
        <v>100</v>
      </c>
      <c r="I144" s="195">
        <v>100</v>
      </c>
      <c r="J144" s="196" t="s">
        <v>648</v>
      </c>
      <c r="K144" s="197">
        <f t="shared" ref="K144:K175" si="25">H144-F144</f>
        <v>18</v>
      </c>
      <c r="L144" s="198">
        <f t="shared" ref="L144:L175" si="26">K144/F144</f>
        <v>0.21951219512195122</v>
      </c>
      <c r="M144" s="199" t="s">
        <v>613</v>
      </c>
      <c r="N144" s="200">
        <v>42657</v>
      </c>
      <c r="O144" s="73"/>
      <c r="P144" s="11"/>
      <c r="Q144" s="7"/>
      <c r="R144" s="212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74">
        <v>2</v>
      </c>
      <c r="B145" s="162">
        <v>41794</v>
      </c>
      <c r="C145" s="162"/>
      <c r="D145" s="163" t="s">
        <v>649</v>
      </c>
      <c r="E145" s="164" t="s">
        <v>616</v>
      </c>
      <c r="F145" s="165">
        <v>257</v>
      </c>
      <c r="G145" s="164" t="s">
        <v>647</v>
      </c>
      <c r="H145" s="164">
        <v>300</v>
      </c>
      <c r="I145" s="195">
        <v>300</v>
      </c>
      <c r="J145" s="196" t="s">
        <v>648</v>
      </c>
      <c r="K145" s="197">
        <f t="shared" si="25"/>
        <v>43</v>
      </c>
      <c r="L145" s="198">
        <f t="shared" si="26"/>
        <v>0.16731517509727625</v>
      </c>
      <c r="M145" s="199" t="s">
        <v>613</v>
      </c>
      <c r="N145" s="200">
        <v>41822</v>
      </c>
      <c r="O145" s="73"/>
      <c r="P145" s="11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74">
        <v>3</v>
      </c>
      <c r="B146" s="162">
        <v>41828</v>
      </c>
      <c r="C146" s="162"/>
      <c r="D146" s="163" t="s">
        <v>650</v>
      </c>
      <c r="E146" s="164" t="s">
        <v>616</v>
      </c>
      <c r="F146" s="165">
        <v>393</v>
      </c>
      <c r="G146" s="164" t="s">
        <v>647</v>
      </c>
      <c r="H146" s="164">
        <v>468</v>
      </c>
      <c r="I146" s="195">
        <v>468</v>
      </c>
      <c r="J146" s="196" t="s">
        <v>648</v>
      </c>
      <c r="K146" s="197">
        <f t="shared" si="25"/>
        <v>75</v>
      </c>
      <c r="L146" s="198">
        <f t="shared" si="26"/>
        <v>0.19083969465648856</v>
      </c>
      <c r="M146" s="199" t="s">
        <v>613</v>
      </c>
      <c r="N146" s="200">
        <v>41863</v>
      </c>
      <c r="O146" s="73"/>
      <c r="P146" s="11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74">
        <v>4</v>
      </c>
      <c r="B147" s="162">
        <v>41857</v>
      </c>
      <c r="C147" s="162"/>
      <c r="D147" s="163" t="s">
        <v>651</v>
      </c>
      <c r="E147" s="164" t="s">
        <v>616</v>
      </c>
      <c r="F147" s="165">
        <v>205</v>
      </c>
      <c r="G147" s="164" t="s">
        <v>647</v>
      </c>
      <c r="H147" s="164">
        <v>275</v>
      </c>
      <c r="I147" s="195">
        <v>250</v>
      </c>
      <c r="J147" s="196" t="s">
        <v>648</v>
      </c>
      <c r="K147" s="197">
        <f t="shared" si="25"/>
        <v>70</v>
      </c>
      <c r="L147" s="198">
        <f t="shared" si="26"/>
        <v>0.34146341463414637</v>
      </c>
      <c r="M147" s="199" t="s">
        <v>613</v>
      </c>
      <c r="N147" s="200">
        <v>41962</v>
      </c>
      <c r="O147" s="73"/>
      <c r="P147" s="11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74">
        <v>5</v>
      </c>
      <c r="B148" s="162">
        <v>41886</v>
      </c>
      <c r="C148" s="162"/>
      <c r="D148" s="163" t="s">
        <v>652</v>
      </c>
      <c r="E148" s="164" t="s">
        <v>616</v>
      </c>
      <c r="F148" s="165">
        <v>162</v>
      </c>
      <c r="G148" s="164" t="s">
        <v>647</v>
      </c>
      <c r="H148" s="164">
        <v>190</v>
      </c>
      <c r="I148" s="195">
        <v>190</v>
      </c>
      <c r="J148" s="196" t="s">
        <v>648</v>
      </c>
      <c r="K148" s="197">
        <f t="shared" si="25"/>
        <v>28</v>
      </c>
      <c r="L148" s="198">
        <f t="shared" si="26"/>
        <v>0.1728395061728395</v>
      </c>
      <c r="M148" s="199" t="s">
        <v>613</v>
      </c>
      <c r="N148" s="200">
        <v>42006</v>
      </c>
      <c r="O148" s="73"/>
      <c r="P148" s="16"/>
      <c r="Q148" s="11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74">
        <v>6</v>
      </c>
      <c r="B149" s="162">
        <v>41886</v>
      </c>
      <c r="C149" s="162"/>
      <c r="D149" s="163" t="s">
        <v>653</v>
      </c>
      <c r="E149" s="164" t="s">
        <v>616</v>
      </c>
      <c r="F149" s="165">
        <v>75</v>
      </c>
      <c r="G149" s="164" t="s">
        <v>647</v>
      </c>
      <c r="H149" s="164">
        <v>91.5</v>
      </c>
      <c r="I149" s="195" t="s">
        <v>654</v>
      </c>
      <c r="J149" s="196" t="s">
        <v>655</v>
      </c>
      <c r="K149" s="197">
        <f t="shared" si="25"/>
        <v>16.5</v>
      </c>
      <c r="L149" s="198">
        <f t="shared" si="26"/>
        <v>0.22</v>
      </c>
      <c r="M149" s="199" t="s">
        <v>613</v>
      </c>
      <c r="N149" s="200">
        <v>41954</v>
      </c>
      <c r="O149" s="7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74">
        <v>7</v>
      </c>
      <c r="B150" s="162">
        <v>41913</v>
      </c>
      <c r="C150" s="162"/>
      <c r="D150" s="163" t="s">
        <v>656</v>
      </c>
      <c r="E150" s="164" t="s">
        <v>616</v>
      </c>
      <c r="F150" s="165">
        <v>850</v>
      </c>
      <c r="G150" s="164" t="s">
        <v>647</v>
      </c>
      <c r="H150" s="164">
        <v>982.5</v>
      </c>
      <c r="I150" s="195">
        <v>1050</v>
      </c>
      <c r="J150" s="196" t="s">
        <v>657</v>
      </c>
      <c r="K150" s="197">
        <f t="shared" si="25"/>
        <v>132.5</v>
      </c>
      <c r="L150" s="198">
        <f t="shared" si="26"/>
        <v>0.15588235294117647</v>
      </c>
      <c r="M150" s="199" t="s">
        <v>613</v>
      </c>
      <c r="N150" s="200">
        <v>42039</v>
      </c>
      <c r="O150" s="7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74">
        <v>8</v>
      </c>
      <c r="B151" s="162">
        <v>41913</v>
      </c>
      <c r="C151" s="162"/>
      <c r="D151" s="163" t="s">
        <v>658</v>
      </c>
      <c r="E151" s="164" t="s">
        <v>616</v>
      </c>
      <c r="F151" s="165">
        <v>475</v>
      </c>
      <c r="G151" s="164" t="s">
        <v>647</v>
      </c>
      <c r="H151" s="164">
        <v>515</v>
      </c>
      <c r="I151" s="195">
        <v>600</v>
      </c>
      <c r="J151" s="196" t="s">
        <v>659</v>
      </c>
      <c r="K151" s="197">
        <f t="shared" si="25"/>
        <v>40</v>
      </c>
      <c r="L151" s="198">
        <f t="shared" si="26"/>
        <v>8.4210526315789472E-2</v>
      </c>
      <c r="M151" s="199" t="s">
        <v>613</v>
      </c>
      <c r="N151" s="200">
        <v>41939</v>
      </c>
      <c r="O151" s="7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74">
        <v>9</v>
      </c>
      <c r="B152" s="162">
        <v>41913</v>
      </c>
      <c r="C152" s="162"/>
      <c r="D152" s="163" t="s">
        <v>660</v>
      </c>
      <c r="E152" s="164" t="s">
        <v>616</v>
      </c>
      <c r="F152" s="165">
        <v>86</v>
      </c>
      <c r="G152" s="164" t="s">
        <v>647</v>
      </c>
      <c r="H152" s="164">
        <v>99</v>
      </c>
      <c r="I152" s="195">
        <v>140</v>
      </c>
      <c r="J152" s="196" t="s">
        <v>661</v>
      </c>
      <c r="K152" s="197">
        <f t="shared" si="25"/>
        <v>13</v>
      </c>
      <c r="L152" s="198">
        <f t="shared" si="26"/>
        <v>0.15116279069767441</v>
      </c>
      <c r="M152" s="199" t="s">
        <v>613</v>
      </c>
      <c r="N152" s="200">
        <v>41939</v>
      </c>
      <c r="O152" s="7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74">
        <v>10</v>
      </c>
      <c r="B153" s="162">
        <v>41926</v>
      </c>
      <c r="C153" s="162"/>
      <c r="D153" s="163" t="s">
        <v>662</v>
      </c>
      <c r="E153" s="164" t="s">
        <v>616</v>
      </c>
      <c r="F153" s="165">
        <v>496.6</v>
      </c>
      <c r="G153" s="164" t="s">
        <v>647</v>
      </c>
      <c r="H153" s="164">
        <v>621</v>
      </c>
      <c r="I153" s="195">
        <v>580</v>
      </c>
      <c r="J153" s="196" t="s">
        <v>648</v>
      </c>
      <c r="K153" s="197">
        <f t="shared" si="25"/>
        <v>124.39999999999998</v>
      </c>
      <c r="L153" s="198">
        <f t="shared" si="26"/>
        <v>0.25050342327829234</v>
      </c>
      <c r="M153" s="199" t="s">
        <v>613</v>
      </c>
      <c r="N153" s="200">
        <v>42605</v>
      </c>
      <c r="O153" s="7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74">
        <v>11</v>
      </c>
      <c r="B154" s="162">
        <v>41926</v>
      </c>
      <c r="C154" s="162"/>
      <c r="D154" s="163" t="s">
        <v>663</v>
      </c>
      <c r="E154" s="164" t="s">
        <v>616</v>
      </c>
      <c r="F154" s="165">
        <v>2481.9</v>
      </c>
      <c r="G154" s="164" t="s">
        <v>647</v>
      </c>
      <c r="H154" s="164">
        <v>2840</v>
      </c>
      <c r="I154" s="195">
        <v>2870</v>
      </c>
      <c r="J154" s="196" t="s">
        <v>664</v>
      </c>
      <c r="K154" s="197">
        <f t="shared" si="25"/>
        <v>358.09999999999991</v>
      </c>
      <c r="L154" s="198">
        <f t="shared" si="26"/>
        <v>0.14428462065353154</v>
      </c>
      <c r="M154" s="199" t="s">
        <v>613</v>
      </c>
      <c r="N154" s="200">
        <v>42017</v>
      </c>
      <c r="O154" s="7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74">
        <v>12</v>
      </c>
      <c r="B155" s="162">
        <v>41928</v>
      </c>
      <c r="C155" s="162"/>
      <c r="D155" s="163" t="s">
        <v>665</v>
      </c>
      <c r="E155" s="164" t="s">
        <v>616</v>
      </c>
      <c r="F155" s="165">
        <v>84.5</v>
      </c>
      <c r="G155" s="164" t="s">
        <v>647</v>
      </c>
      <c r="H155" s="164">
        <v>93</v>
      </c>
      <c r="I155" s="195">
        <v>110</v>
      </c>
      <c r="J155" s="196" t="s">
        <v>666</v>
      </c>
      <c r="K155" s="197">
        <f t="shared" si="25"/>
        <v>8.5</v>
      </c>
      <c r="L155" s="198">
        <f t="shared" si="26"/>
        <v>0.10059171597633136</v>
      </c>
      <c r="M155" s="199" t="s">
        <v>613</v>
      </c>
      <c r="N155" s="200">
        <v>41939</v>
      </c>
      <c r="O155" s="7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74">
        <v>13</v>
      </c>
      <c r="B156" s="162">
        <v>41928</v>
      </c>
      <c r="C156" s="162"/>
      <c r="D156" s="163" t="s">
        <v>667</v>
      </c>
      <c r="E156" s="164" t="s">
        <v>616</v>
      </c>
      <c r="F156" s="165">
        <v>401</v>
      </c>
      <c r="G156" s="164" t="s">
        <v>647</v>
      </c>
      <c r="H156" s="164">
        <v>428</v>
      </c>
      <c r="I156" s="195">
        <v>450</v>
      </c>
      <c r="J156" s="196" t="s">
        <v>668</v>
      </c>
      <c r="K156" s="197">
        <f t="shared" si="25"/>
        <v>27</v>
      </c>
      <c r="L156" s="198">
        <f t="shared" si="26"/>
        <v>6.7331670822942641E-2</v>
      </c>
      <c r="M156" s="199" t="s">
        <v>613</v>
      </c>
      <c r="N156" s="200">
        <v>42020</v>
      </c>
      <c r="O156" s="7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74">
        <v>14</v>
      </c>
      <c r="B157" s="162">
        <v>41928</v>
      </c>
      <c r="C157" s="162"/>
      <c r="D157" s="163" t="s">
        <v>669</v>
      </c>
      <c r="E157" s="164" t="s">
        <v>616</v>
      </c>
      <c r="F157" s="165">
        <v>101</v>
      </c>
      <c r="G157" s="164" t="s">
        <v>647</v>
      </c>
      <c r="H157" s="164">
        <v>112</v>
      </c>
      <c r="I157" s="195">
        <v>120</v>
      </c>
      <c r="J157" s="196" t="s">
        <v>670</v>
      </c>
      <c r="K157" s="197">
        <f t="shared" si="25"/>
        <v>11</v>
      </c>
      <c r="L157" s="198">
        <f t="shared" si="26"/>
        <v>0.10891089108910891</v>
      </c>
      <c r="M157" s="199" t="s">
        <v>613</v>
      </c>
      <c r="N157" s="200">
        <v>41939</v>
      </c>
      <c r="O157" s="7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74">
        <v>15</v>
      </c>
      <c r="B158" s="162">
        <v>41954</v>
      </c>
      <c r="C158" s="162"/>
      <c r="D158" s="163" t="s">
        <v>671</v>
      </c>
      <c r="E158" s="164" t="s">
        <v>616</v>
      </c>
      <c r="F158" s="165">
        <v>59</v>
      </c>
      <c r="G158" s="164" t="s">
        <v>647</v>
      </c>
      <c r="H158" s="164">
        <v>76</v>
      </c>
      <c r="I158" s="195">
        <v>76</v>
      </c>
      <c r="J158" s="196" t="s">
        <v>648</v>
      </c>
      <c r="K158" s="197">
        <f t="shared" si="25"/>
        <v>17</v>
      </c>
      <c r="L158" s="198">
        <f t="shared" si="26"/>
        <v>0.28813559322033899</v>
      </c>
      <c r="M158" s="199" t="s">
        <v>613</v>
      </c>
      <c r="N158" s="200">
        <v>43032</v>
      </c>
      <c r="O158" s="7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74">
        <v>16</v>
      </c>
      <c r="B159" s="162">
        <v>41954</v>
      </c>
      <c r="C159" s="162"/>
      <c r="D159" s="163" t="s">
        <v>660</v>
      </c>
      <c r="E159" s="164" t="s">
        <v>616</v>
      </c>
      <c r="F159" s="165">
        <v>99</v>
      </c>
      <c r="G159" s="164" t="s">
        <v>647</v>
      </c>
      <c r="H159" s="164">
        <v>120</v>
      </c>
      <c r="I159" s="195">
        <v>120</v>
      </c>
      <c r="J159" s="196" t="s">
        <v>672</v>
      </c>
      <c r="K159" s="197">
        <f t="shared" si="25"/>
        <v>21</v>
      </c>
      <c r="L159" s="198">
        <f t="shared" si="26"/>
        <v>0.21212121212121213</v>
      </c>
      <c r="M159" s="199" t="s">
        <v>613</v>
      </c>
      <c r="N159" s="200">
        <v>41960</v>
      </c>
      <c r="O159" s="7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74">
        <v>17</v>
      </c>
      <c r="B160" s="162">
        <v>41956</v>
      </c>
      <c r="C160" s="162"/>
      <c r="D160" s="163" t="s">
        <v>673</v>
      </c>
      <c r="E160" s="164" t="s">
        <v>616</v>
      </c>
      <c r="F160" s="165">
        <v>22</v>
      </c>
      <c r="G160" s="164" t="s">
        <v>647</v>
      </c>
      <c r="H160" s="164">
        <v>33.549999999999997</v>
      </c>
      <c r="I160" s="195">
        <v>32</v>
      </c>
      <c r="J160" s="196" t="s">
        <v>674</v>
      </c>
      <c r="K160" s="197">
        <f t="shared" si="25"/>
        <v>11.549999999999997</v>
      </c>
      <c r="L160" s="198">
        <f t="shared" si="26"/>
        <v>0.52499999999999991</v>
      </c>
      <c r="M160" s="199" t="s">
        <v>613</v>
      </c>
      <c r="N160" s="200">
        <v>42188</v>
      </c>
      <c r="O160" s="7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74">
        <v>18</v>
      </c>
      <c r="B161" s="162">
        <v>41976</v>
      </c>
      <c r="C161" s="162"/>
      <c r="D161" s="163" t="s">
        <v>675</v>
      </c>
      <c r="E161" s="164" t="s">
        <v>616</v>
      </c>
      <c r="F161" s="165">
        <v>440</v>
      </c>
      <c r="G161" s="164" t="s">
        <v>647</v>
      </c>
      <c r="H161" s="164">
        <v>520</v>
      </c>
      <c r="I161" s="195">
        <v>520</v>
      </c>
      <c r="J161" s="196" t="s">
        <v>676</v>
      </c>
      <c r="K161" s="197">
        <f t="shared" si="25"/>
        <v>80</v>
      </c>
      <c r="L161" s="198">
        <f t="shared" si="26"/>
        <v>0.18181818181818182</v>
      </c>
      <c r="M161" s="199" t="s">
        <v>613</v>
      </c>
      <c r="N161" s="200">
        <v>42208</v>
      </c>
      <c r="O161" s="7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74">
        <v>19</v>
      </c>
      <c r="B162" s="162">
        <v>41976</v>
      </c>
      <c r="C162" s="162"/>
      <c r="D162" s="163" t="s">
        <v>677</v>
      </c>
      <c r="E162" s="164" t="s">
        <v>616</v>
      </c>
      <c r="F162" s="165">
        <v>360</v>
      </c>
      <c r="G162" s="164" t="s">
        <v>647</v>
      </c>
      <c r="H162" s="164">
        <v>427</v>
      </c>
      <c r="I162" s="195">
        <v>425</v>
      </c>
      <c r="J162" s="196" t="s">
        <v>678</v>
      </c>
      <c r="K162" s="197">
        <f t="shared" si="25"/>
        <v>67</v>
      </c>
      <c r="L162" s="198">
        <f t="shared" si="26"/>
        <v>0.18611111111111112</v>
      </c>
      <c r="M162" s="199" t="s">
        <v>613</v>
      </c>
      <c r="N162" s="200">
        <v>42058</v>
      </c>
      <c r="O162" s="7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4">
        <v>20</v>
      </c>
      <c r="B163" s="162">
        <v>42012</v>
      </c>
      <c r="C163" s="162"/>
      <c r="D163" s="163" t="s">
        <v>679</v>
      </c>
      <c r="E163" s="164" t="s">
        <v>616</v>
      </c>
      <c r="F163" s="165">
        <v>360</v>
      </c>
      <c r="G163" s="164" t="s">
        <v>647</v>
      </c>
      <c r="H163" s="164">
        <v>455</v>
      </c>
      <c r="I163" s="195">
        <v>420</v>
      </c>
      <c r="J163" s="196" t="s">
        <v>680</v>
      </c>
      <c r="K163" s="197">
        <f t="shared" si="25"/>
        <v>95</v>
      </c>
      <c r="L163" s="198">
        <f t="shared" si="26"/>
        <v>0.2638888888888889</v>
      </c>
      <c r="M163" s="199" t="s">
        <v>613</v>
      </c>
      <c r="N163" s="200">
        <v>42024</v>
      </c>
      <c r="O163" s="7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4">
        <v>21</v>
      </c>
      <c r="B164" s="162">
        <v>42012</v>
      </c>
      <c r="C164" s="162"/>
      <c r="D164" s="163" t="s">
        <v>681</v>
      </c>
      <c r="E164" s="164" t="s">
        <v>616</v>
      </c>
      <c r="F164" s="165">
        <v>130</v>
      </c>
      <c r="G164" s="164"/>
      <c r="H164" s="164">
        <v>175.5</v>
      </c>
      <c r="I164" s="195">
        <v>165</v>
      </c>
      <c r="J164" s="196" t="s">
        <v>682</v>
      </c>
      <c r="K164" s="197">
        <f t="shared" si="25"/>
        <v>45.5</v>
      </c>
      <c r="L164" s="198">
        <f t="shared" si="26"/>
        <v>0.35</v>
      </c>
      <c r="M164" s="199" t="s">
        <v>613</v>
      </c>
      <c r="N164" s="200">
        <v>43088</v>
      </c>
      <c r="O164" s="7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4">
        <v>22</v>
      </c>
      <c r="B165" s="162">
        <v>42040</v>
      </c>
      <c r="C165" s="162"/>
      <c r="D165" s="163" t="s">
        <v>400</v>
      </c>
      <c r="E165" s="164" t="s">
        <v>646</v>
      </c>
      <c r="F165" s="165">
        <v>98</v>
      </c>
      <c r="G165" s="164"/>
      <c r="H165" s="164">
        <v>120</v>
      </c>
      <c r="I165" s="195">
        <v>120</v>
      </c>
      <c r="J165" s="196" t="s">
        <v>648</v>
      </c>
      <c r="K165" s="197">
        <f t="shared" si="25"/>
        <v>22</v>
      </c>
      <c r="L165" s="198">
        <f t="shared" si="26"/>
        <v>0.22448979591836735</v>
      </c>
      <c r="M165" s="199" t="s">
        <v>613</v>
      </c>
      <c r="N165" s="200">
        <v>42753</v>
      </c>
      <c r="O165" s="7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4">
        <v>23</v>
      </c>
      <c r="B166" s="162">
        <v>42040</v>
      </c>
      <c r="C166" s="162"/>
      <c r="D166" s="163" t="s">
        <v>683</v>
      </c>
      <c r="E166" s="164" t="s">
        <v>646</v>
      </c>
      <c r="F166" s="165">
        <v>196</v>
      </c>
      <c r="G166" s="164"/>
      <c r="H166" s="164">
        <v>262</v>
      </c>
      <c r="I166" s="195">
        <v>255</v>
      </c>
      <c r="J166" s="196" t="s">
        <v>648</v>
      </c>
      <c r="K166" s="197">
        <f t="shared" si="25"/>
        <v>66</v>
      </c>
      <c r="L166" s="198">
        <f t="shared" si="26"/>
        <v>0.33673469387755101</v>
      </c>
      <c r="M166" s="199" t="s">
        <v>613</v>
      </c>
      <c r="N166" s="200">
        <v>42599</v>
      </c>
      <c r="O166" s="7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5">
        <v>24</v>
      </c>
      <c r="B167" s="166">
        <v>42067</v>
      </c>
      <c r="C167" s="166"/>
      <c r="D167" s="167" t="s">
        <v>399</v>
      </c>
      <c r="E167" s="168" t="s">
        <v>646</v>
      </c>
      <c r="F167" s="169">
        <v>235</v>
      </c>
      <c r="G167" s="169"/>
      <c r="H167" s="170">
        <v>77</v>
      </c>
      <c r="I167" s="201" t="s">
        <v>684</v>
      </c>
      <c r="J167" s="202" t="s">
        <v>685</v>
      </c>
      <c r="K167" s="203">
        <f t="shared" si="25"/>
        <v>-158</v>
      </c>
      <c r="L167" s="204">
        <f t="shared" si="26"/>
        <v>-0.67234042553191486</v>
      </c>
      <c r="M167" s="205" t="s">
        <v>686</v>
      </c>
      <c r="N167" s="206">
        <v>43522</v>
      </c>
      <c r="O167" s="7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4">
        <v>25</v>
      </c>
      <c r="B168" s="162">
        <v>42067</v>
      </c>
      <c r="C168" s="162"/>
      <c r="D168" s="163" t="s">
        <v>492</v>
      </c>
      <c r="E168" s="164" t="s">
        <v>646</v>
      </c>
      <c r="F168" s="165">
        <v>185</v>
      </c>
      <c r="G168" s="164"/>
      <c r="H168" s="164">
        <v>224</v>
      </c>
      <c r="I168" s="195" t="s">
        <v>687</v>
      </c>
      <c r="J168" s="196" t="s">
        <v>648</v>
      </c>
      <c r="K168" s="197">
        <f t="shared" si="25"/>
        <v>39</v>
      </c>
      <c r="L168" s="198">
        <f t="shared" si="26"/>
        <v>0.21081081081081082</v>
      </c>
      <c r="M168" s="199" t="s">
        <v>613</v>
      </c>
      <c r="N168" s="200">
        <v>42647</v>
      </c>
      <c r="O168" s="7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545">
        <v>26</v>
      </c>
      <c r="B169" s="171">
        <v>42090</v>
      </c>
      <c r="C169" s="171"/>
      <c r="D169" s="172" t="s">
        <v>688</v>
      </c>
      <c r="E169" s="173" t="s">
        <v>646</v>
      </c>
      <c r="F169" s="174">
        <v>49.5</v>
      </c>
      <c r="G169" s="175"/>
      <c r="H169" s="175">
        <v>15.85</v>
      </c>
      <c r="I169" s="175">
        <v>67</v>
      </c>
      <c r="J169" s="207" t="s">
        <v>689</v>
      </c>
      <c r="K169" s="175">
        <f t="shared" si="25"/>
        <v>-33.65</v>
      </c>
      <c r="L169" s="208">
        <f t="shared" si="26"/>
        <v>-0.67979797979797973</v>
      </c>
      <c r="M169" s="205" t="s">
        <v>686</v>
      </c>
      <c r="N169" s="209">
        <v>43627</v>
      </c>
      <c r="O169" s="7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4">
        <v>27</v>
      </c>
      <c r="B170" s="162">
        <v>42093</v>
      </c>
      <c r="C170" s="162"/>
      <c r="D170" s="163" t="s">
        <v>690</v>
      </c>
      <c r="E170" s="164" t="s">
        <v>646</v>
      </c>
      <c r="F170" s="165">
        <v>183.5</v>
      </c>
      <c r="G170" s="164"/>
      <c r="H170" s="164">
        <v>219</v>
      </c>
      <c r="I170" s="195">
        <v>218</v>
      </c>
      <c r="J170" s="196" t="s">
        <v>691</v>
      </c>
      <c r="K170" s="197">
        <f t="shared" si="25"/>
        <v>35.5</v>
      </c>
      <c r="L170" s="198">
        <f t="shared" si="26"/>
        <v>0.19346049046321526</v>
      </c>
      <c r="M170" s="199" t="s">
        <v>613</v>
      </c>
      <c r="N170" s="200">
        <v>42103</v>
      </c>
      <c r="O170" s="7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4">
        <v>28</v>
      </c>
      <c r="B171" s="162">
        <v>42114</v>
      </c>
      <c r="C171" s="162"/>
      <c r="D171" s="163" t="s">
        <v>692</v>
      </c>
      <c r="E171" s="164" t="s">
        <v>646</v>
      </c>
      <c r="F171" s="165">
        <f>(227+237)/2</f>
        <v>232</v>
      </c>
      <c r="G171" s="164"/>
      <c r="H171" s="164">
        <v>298</v>
      </c>
      <c r="I171" s="195">
        <v>298</v>
      </c>
      <c r="J171" s="196" t="s">
        <v>648</v>
      </c>
      <c r="K171" s="197">
        <f t="shared" si="25"/>
        <v>66</v>
      </c>
      <c r="L171" s="198">
        <f t="shared" si="26"/>
        <v>0.28448275862068967</v>
      </c>
      <c r="M171" s="199" t="s">
        <v>613</v>
      </c>
      <c r="N171" s="200">
        <v>42823</v>
      </c>
      <c r="O171" s="7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4">
        <v>29</v>
      </c>
      <c r="B172" s="162">
        <v>42128</v>
      </c>
      <c r="C172" s="162"/>
      <c r="D172" s="163" t="s">
        <v>693</v>
      </c>
      <c r="E172" s="164" t="s">
        <v>616</v>
      </c>
      <c r="F172" s="165">
        <v>385</v>
      </c>
      <c r="G172" s="164"/>
      <c r="H172" s="164">
        <f>212.5+331</f>
        <v>543.5</v>
      </c>
      <c r="I172" s="195">
        <v>510</v>
      </c>
      <c r="J172" s="196" t="s">
        <v>694</v>
      </c>
      <c r="K172" s="197">
        <f t="shared" si="25"/>
        <v>158.5</v>
      </c>
      <c r="L172" s="198">
        <f t="shared" si="26"/>
        <v>0.41168831168831171</v>
      </c>
      <c r="M172" s="199" t="s">
        <v>613</v>
      </c>
      <c r="N172" s="200">
        <v>42235</v>
      </c>
      <c r="O172" s="7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4">
        <v>30</v>
      </c>
      <c r="B173" s="162">
        <v>42128</v>
      </c>
      <c r="C173" s="162"/>
      <c r="D173" s="163" t="s">
        <v>695</v>
      </c>
      <c r="E173" s="164" t="s">
        <v>616</v>
      </c>
      <c r="F173" s="165">
        <v>115.5</v>
      </c>
      <c r="G173" s="164"/>
      <c r="H173" s="164">
        <v>146</v>
      </c>
      <c r="I173" s="195">
        <v>142</v>
      </c>
      <c r="J173" s="196" t="s">
        <v>696</v>
      </c>
      <c r="K173" s="197">
        <f t="shared" si="25"/>
        <v>30.5</v>
      </c>
      <c r="L173" s="198">
        <f t="shared" si="26"/>
        <v>0.26406926406926406</v>
      </c>
      <c r="M173" s="199" t="s">
        <v>613</v>
      </c>
      <c r="N173" s="200">
        <v>42202</v>
      </c>
      <c r="O173" s="7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74">
        <v>31</v>
      </c>
      <c r="B174" s="162">
        <v>42151</v>
      </c>
      <c r="C174" s="162"/>
      <c r="D174" s="163" t="s">
        <v>697</v>
      </c>
      <c r="E174" s="164" t="s">
        <v>616</v>
      </c>
      <c r="F174" s="165">
        <v>237.5</v>
      </c>
      <c r="G174" s="164"/>
      <c r="H174" s="164">
        <v>279.5</v>
      </c>
      <c r="I174" s="195">
        <v>278</v>
      </c>
      <c r="J174" s="196" t="s">
        <v>648</v>
      </c>
      <c r="K174" s="197">
        <f t="shared" si="25"/>
        <v>42</v>
      </c>
      <c r="L174" s="198">
        <f t="shared" si="26"/>
        <v>0.17684210526315788</v>
      </c>
      <c r="M174" s="199" t="s">
        <v>613</v>
      </c>
      <c r="N174" s="200">
        <v>42222</v>
      </c>
      <c r="O174" s="7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4">
        <v>32</v>
      </c>
      <c r="B175" s="162">
        <v>42174</v>
      </c>
      <c r="C175" s="162"/>
      <c r="D175" s="163" t="s">
        <v>667</v>
      </c>
      <c r="E175" s="164" t="s">
        <v>646</v>
      </c>
      <c r="F175" s="165">
        <v>340</v>
      </c>
      <c r="G175" s="164"/>
      <c r="H175" s="164">
        <v>448</v>
      </c>
      <c r="I175" s="195">
        <v>448</v>
      </c>
      <c r="J175" s="196" t="s">
        <v>648</v>
      </c>
      <c r="K175" s="197">
        <f t="shared" si="25"/>
        <v>108</v>
      </c>
      <c r="L175" s="198">
        <f t="shared" si="26"/>
        <v>0.31764705882352939</v>
      </c>
      <c r="M175" s="199" t="s">
        <v>613</v>
      </c>
      <c r="N175" s="200">
        <v>43018</v>
      </c>
      <c r="O175" s="7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4">
        <v>33</v>
      </c>
      <c r="B176" s="162">
        <v>42191</v>
      </c>
      <c r="C176" s="162"/>
      <c r="D176" s="163" t="s">
        <v>698</v>
      </c>
      <c r="E176" s="164" t="s">
        <v>646</v>
      </c>
      <c r="F176" s="165">
        <v>390</v>
      </c>
      <c r="G176" s="164"/>
      <c r="H176" s="164">
        <v>460</v>
      </c>
      <c r="I176" s="195">
        <v>460</v>
      </c>
      <c r="J176" s="196" t="s">
        <v>648</v>
      </c>
      <c r="K176" s="197">
        <f t="shared" ref="K176:K196" si="27">H176-F176</f>
        <v>70</v>
      </c>
      <c r="L176" s="198">
        <f t="shared" ref="L176:L196" si="28">K176/F176</f>
        <v>0.17948717948717949</v>
      </c>
      <c r="M176" s="199" t="s">
        <v>613</v>
      </c>
      <c r="N176" s="200">
        <v>42478</v>
      </c>
      <c r="O176" s="7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5">
        <v>34</v>
      </c>
      <c r="B177" s="166">
        <v>42195</v>
      </c>
      <c r="C177" s="166"/>
      <c r="D177" s="167" t="s">
        <v>699</v>
      </c>
      <c r="E177" s="168" t="s">
        <v>646</v>
      </c>
      <c r="F177" s="169">
        <v>122.5</v>
      </c>
      <c r="G177" s="169"/>
      <c r="H177" s="170">
        <v>61</v>
      </c>
      <c r="I177" s="201">
        <v>172</v>
      </c>
      <c r="J177" s="202" t="s">
        <v>700</v>
      </c>
      <c r="K177" s="203">
        <f t="shared" si="27"/>
        <v>-61.5</v>
      </c>
      <c r="L177" s="204">
        <f t="shared" si="28"/>
        <v>-0.50204081632653064</v>
      </c>
      <c r="M177" s="205" t="s">
        <v>686</v>
      </c>
      <c r="N177" s="206">
        <v>43333</v>
      </c>
      <c r="O177" s="7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4">
        <v>35</v>
      </c>
      <c r="B178" s="162">
        <v>42219</v>
      </c>
      <c r="C178" s="162"/>
      <c r="D178" s="163" t="s">
        <v>701</v>
      </c>
      <c r="E178" s="164" t="s">
        <v>646</v>
      </c>
      <c r="F178" s="165">
        <v>297.5</v>
      </c>
      <c r="G178" s="164"/>
      <c r="H178" s="164">
        <v>350</v>
      </c>
      <c r="I178" s="195">
        <v>360</v>
      </c>
      <c r="J178" s="196" t="s">
        <v>702</v>
      </c>
      <c r="K178" s="197">
        <f t="shared" si="27"/>
        <v>52.5</v>
      </c>
      <c r="L178" s="198">
        <f t="shared" si="28"/>
        <v>0.17647058823529413</v>
      </c>
      <c r="M178" s="199" t="s">
        <v>613</v>
      </c>
      <c r="N178" s="200">
        <v>42232</v>
      </c>
      <c r="O178" s="7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4">
        <v>36</v>
      </c>
      <c r="B179" s="162">
        <v>42219</v>
      </c>
      <c r="C179" s="162"/>
      <c r="D179" s="163" t="s">
        <v>703</v>
      </c>
      <c r="E179" s="164" t="s">
        <v>646</v>
      </c>
      <c r="F179" s="165">
        <v>115.5</v>
      </c>
      <c r="G179" s="164"/>
      <c r="H179" s="164">
        <v>149</v>
      </c>
      <c r="I179" s="195">
        <v>140</v>
      </c>
      <c r="J179" s="210" t="s">
        <v>704</v>
      </c>
      <c r="K179" s="197">
        <f t="shared" si="27"/>
        <v>33.5</v>
      </c>
      <c r="L179" s="198">
        <f t="shared" si="28"/>
        <v>0.29004329004329005</v>
      </c>
      <c r="M179" s="199" t="s">
        <v>613</v>
      </c>
      <c r="N179" s="200">
        <v>42740</v>
      </c>
      <c r="O179" s="7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4">
        <v>37</v>
      </c>
      <c r="B180" s="162">
        <v>42251</v>
      </c>
      <c r="C180" s="162"/>
      <c r="D180" s="163" t="s">
        <v>697</v>
      </c>
      <c r="E180" s="164" t="s">
        <v>646</v>
      </c>
      <c r="F180" s="165">
        <v>226</v>
      </c>
      <c r="G180" s="164"/>
      <c r="H180" s="164">
        <v>292</v>
      </c>
      <c r="I180" s="195">
        <v>292</v>
      </c>
      <c r="J180" s="196" t="s">
        <v>705</v>
      </c>
      <c r="K180" s="197">
        <f t="shared" si="27"/>
        <v>66</v>
      </c>
      <c r="L180" s="198">
        <f t="shared" si="28"/>
        <v>0.29203539823008851</v>
      </c>
      <c r="M180" s="199" t="s">
        <v>613</v>
      </c>
      <c r="N180" s="200">
        <v>42286</v>
      </c>
      <c r="O180" s="7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4">
        <v>38</v>
      </c>
      <c r="B181" s="162">
        <v>42254</v>
      </c>
      <c r="C181" s="162"/>
      <c r="D181" s="163" t="s">
        <v>692</v>
      </c>
      <c r="E181" s="164" t="s">
        <v>646</v>
      </c>
      <c r="F181" s="165">
        <v>232.5</v>
      </c>
      <c r="G181" s="164"/>
      <c r="H181" s="164">
        <v>312.5</v>
      </c>
      <c r="I181" s="195">
        <v>310</v>
      </c>
      <c r="J181" s="196" t="s">
        <v>648</v>
      </c>
      <c r="K181" s="197">
        <f t="shared" si="27"/>
        <v>80</v>
      </c>
      <c r="L181" s="198">
        <f t="shared" si="28"/>
        <v>0.34408602150537637</v>
      </c>
      <c r="M181" s="199" t="s">
        <v>613</v>
      </c>
      <c r="N181" s="200">
        <v>42823</v>
      </c>
      <c r="O181" s="7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4">
        <v>39</v>
      </c>
      <c r="B182" s="162">
        <v>42268</v>
      </c>
      <c r="C182" s="162"/>
      <c r="D182" s="163" t="s">
        <v>706</v>
      </c>
      <c r="E182" s="164" t="s">
        <v>646</v>
      </c>
      <c r="F182" s="165">
        <v>196.5</v>
      </c>
      <c r="G182" s="164"/>
      <c r="H182" s="164">
        <v>238</v>
      </c>
      <c r="I182" s="195">
        <v>238</v>
      </c>
      <c r="J182" s="196" t="s">
        <v>705</v>
      </c>
      <c r="K182" s="197">
        <f t="shared" si="27"/>
        <v>41.5</v>
      </c>
      <c r="L182" s="198">
        <f t="shared" si="28"/>
        <v>0.21119592875318066</v>
      </c>
      <c r="M182" s="199" t="s">
        <v>613</v>
      </c>
      <c r="N182" s="200">
        <v>42291</v>
      </c>
      <c r="O182" s="7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4">
        <v>40</v>
      </c>
      <c r="B183" s="162">
        <v>42271</v>
      </c>
      <c r="C183" s="162"/>
      <c r="D183" s="163" t="s">
        <v>645</v>
      </c>
      <c r="E183" s="164" t="s">
        <v>646</v>
      </c>
      <c r="F183" s="165">
        <v>65</v>
      </c>
      <c r="G183" s="164"/>
      <c r="H183" s="164">
        <v>82</v>
      </c>
      <c r="I183" s="195">
        <v>82</v>
      </c>
      <c r="J183" s="196" t="s">
        <v>705</v>
      </c>
      <c r="K183" s="197">
        <f t="shared" si="27"/>
        <v>17</v>
      </c>
      <c r="L183" s="198">
        <f t="shared" si="28"/>
        <v>0.26153846153846155</v>
      </c>
      <c r="M183" s="199" t="s">
        <v>613</v>
      </c>
      <c r="N183" s="200">
        <v>42578</v>
      </c>
      <c r="O183" s="7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4">
        <v>41</v>
      </c>
      <c r="B184" s="162">
        <v>42291</v>
      </c>
      <c r="C184" s="162"/>
      <c r="D184" s="163" t="s">
        <v>707</v>
      </c>
      <c r="E184" s="164" t="s">
        <v>646</v>
      </c>
      <c r="F184" s="165">
        <v>144</v>
      </c>
      <c r="G184" s="164"/>
      <c r="H184" s="164">
        <v>182.5</v>
      </c>
      <c r="I184" s="195">
        <v>181</v>
      </c>
      <c r="J184" s="196" t="s">
        <v>705</v>
      </c>
      <c r="K184" s="197">
        <f t="shared" si="27"/>
        <v>38.5</v>
      </c>
      <c r="L184" s="198">
        <f t="shared" si="28"/>
        <v>0.2673611111111111</v>
      </c>
      <c r="M184" s="199" t="s">
        <v>613</v>
      </c>
      <c r="N184" s="200">
        <v>42817</v>
      </c>
      <c r="O184" s="7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4">
        <v>42</v>
      </c>
      <c r="B185" s="162">
        <v>42291</v>
      </c>
      <c r="C185" s="162"/>
      <c r="D185" s="163" t="s">
        <v>708</v>
      </c>
      <c r="E185" s="164" t="s">
        <v>646</v>
      </c>
      <c r="F185" s="165">
        <v>264</v>
      </c>
      <c r="G185" s="164"/>
      <c r="H185" s="164">
        <v>311</v>
      </c>
      <c r="I185" s="195">
        <v>311</v>
      </c>
      <c r="J185" s="196" t="s">
        <v>705</v>
      </c>
      <c r="K185" s="197">
        <f t="shared" si="27"/>
        <v>47</v>
      </c>
      <c r="L185" s="198">
        <f t="shared" si="28"/>
        <v>0.17803030303030304</v>
      </c>
      <c r="M185" s="199" t="s">
        <v>613</v>
      </c>
      <c r="N185" s="200">
        <v>42604</v>
      </c>
      <c r="O185" s="7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74">
        <v>43</v>
      </c>
      <c r="B186" s="162">
        <v>42318</v>
      </c>
      <c r="C186" s="162"/>
      <c r="D186" s="163" t="s">
        <v>709</v>
      </c>
      <c r="E186" s="164" t="s">
        <v>616</v>
      </c>
      <c r="F186" s="165">
        <v>549.5</v>
      </c>
      <c r="G186" s="164"/>
      <c r="H186" s="164">
        <v>630</v>
      </c>
      <c r="I186" s="195">
        <v>630</v>
      </c>
      <c r="J186" s="196" t="s">
        <v>705</v>
      </c>
      <c r="K186" s="197">
        <f t="shared" si="27"/>
        <v>80.5</v>
      </c>
      <c r="L186" s="198">
        <f t="shared" si="28"/>
        <v>0.1464968152866242</v>
      </c>
      <c r="M186" s="199" t="s">
        <v>613</v>
      </c>
      <c r="N186" s="200">
        <v>42419</v>
      </c>
      <c r="O186" s="7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4">
        <v>44</v>
      </c>
      <c r="B187" s="162">
        <v>42342</v>
      </c>
      <c r="C187" s="162"/>
      <c r="D187" s="163" t="s">
        <v>710</v>
      </c>
      <c r="E187" s="164" t="s">
        <v>646</v>
      </c>
      <c r="F187" s="165">
        <v>1027.5</v>
      </c>
      <c r="G187" s="164"/>
      <c r="H187" s="164">
        <v>1315</v>
      </c>
      <c r="I187" s="195">
        <v>1250</v>
      </c>
      <c r="J187" s="196" t="s">
        <v>705</v>
      </c>
      <c r="K187" s="197">
        <f t="shared" si="27"/>
        <v>287.5</v>
      </c>
      <c r="L187" s="198">
        <f t="shared" si="28"/>
        <v>0.27980535279805352</v>
      </c>
      <c r="M187" s="199" t="s">
        <v>613</v>
      </c>
      <c r="N187" s="200">
        <v>43244</v>
      </c>
      <c r="O187" s="7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74">
        <v>45</v>
      </c>
      <c r="B188" s="162">
        <v>42367</v>
      </c>
      <c r="C188" s="162"/>
      <c r="D188" s="163" t="s">
        <v>711</v>
      </c>
      <c r="E188" s="164" t="s">
        <v>646</v>
      </c>
      <c r="F188" s="165">
        <v>465</v>
      </c>
      <c r="G188" s="164"/>
      <c r="H188" s="164">
        <v>540</v>
      </c>
      <c r="I188" s="195">
        <v>540</v>
      </c>
      <c r="J188" s="196" t="s">
        <v>705</v>
      </c>
      <c r="K188" s="197">
        <f t="shared" si="27"/>
        <v>75</v>
      </c>
      <c r="L188" s="198">
        <f t="shared" si="28"/>
        <v>0.16129032258064516</v>
      </c>
      <c r="M188" s="199" t="s">
        <v>613</v>
      </c>
      <c r="N188" s="200">
        <v>42530</v>
      </c>
      <c r="O188" s="7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4">
        <v>46</v>
      </c>
      <c r="B189" s="162">
        <v>42380</v>
      </c>
      <c r="C189" s="162"/>
      <c r="D189" s="163" t="s">
        <v>400</v>
      </c>
      <c r="E189" s="164" t="s">
        <v>616</v>
      </c>
      <c r="F189" s="165">
        <v>81</v>
      </c>
      <c r="G189" s="164"/>
      <c r="H189" s="164">
        <v>110</v>
      </c>
      <c r="I189" s="195">
        <v>110</v>
      </c>
      <c r="J189" s="196" t="s">
        <v>705</v>
      </c>
      <c r="K189" s="197">
        <f t="shared" si="27"/>
        <v>29</v>
      </c>
      <c r="L189" s="198">
        <f t="shared" si="28"/>
        <v>0.35802469135802467</v>
      </c>
      <c r="M189" s="199" t="s">
        <v>613</v>
      </c>
      <c r="N189" s="200">
        <v>42745</v>
      </c>
      <c r="O189" s="7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4">
        <v>47</v>
      </c>
      <c r="B190" s="162">
        <v>42382</v>
      </c>
      <c r="C190" s="162"/>
      <c r="D190" s="163" t="s">
        <v>712</v>
      </c>
      <c r="E190" s="164" t="s">
        <v>616</v>
      </c>
      <c r="F190" s="165">
        <v>417.5</v>
      </c>
      <c r="G190" s="164"/>
      <c r="H190" s="164">
        <v>547</v>
      </c>
      <c r="I190" s="195">
        <v>535</v>
      </c>
      <c r="J190" s="196" t="s">
        <v>705</v>
      </c>
      <c r="K190" s="197">
        <f t="shared" si="27"/>
        <v>129.5</v>
      </c>
      <c r="L190" s="198">
        <f t="shared" si="28"/>
        <v>0.31017964071856285</v>
      </c>
      <c r="M190" s="199" t="s">
        <v>613</v>
      </c>
      <c r="N190" s="200">
        <v>42578</v>
      </c>
      <c r="O190" s="7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4">
        <v>48</v>
      </c>
      <c r="B191" s="162">
        <v>42408</v>
      </c>
      <c r="C191" s="162"/>
      <c r="D191" s="163" t="s">
        <v>713</v>
      </c>
      <c r="E191" s="164" t="s">
        <v>646</v>
      </c>
      <c r="F191" s="165">
        <v>650</v>
      </c>
      <c r="G191" s="164"/>
      <c r="H191" s="164">
        <v>800</v>
      </c>
      <c r="I191" s="195">
        <v>800</v>
      </c>
      <c r="J191" s="196" t="s">
        <v>705</v>
      </c>
      <c r="K191" s="197">
        <f t="shared" si="27"/>
        <v>150</v>
      </c>
      <c r="L191" s="198">
        <f t="shared" si="28"/>
        <v>0.23076923076923078</v>
      </c>
      <c r="M191" s="199" t="s">
        <v>613</v>
      </c>
      <c r="N191" s="200">
        <v>43154</v>
      </c>
      <c r="O191" s="7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4">
        <v>49</v>
      </c>
      <c r="B192" s="162">
        <v>42433</v>
      </c>
      <c r="C192" s="162"/>
      <c r="D192" s="163" t="s">
        <v>199</v>
      </c>
      <c r="E192" s="164" t="s">
        <v>646</v>
      </c>
      <c r="F192" s="165">
        <v>437.5</v>
      </c>
      <c r="G192" s="164"/>
      <c r="H192" s="164">
        <v>504.5</v>
      </c>
      <c r="I192" s="195">
        <v>522</v>
      </c>
      <c r="J192" s="196" t="s">
        <v>714</v>
      </c>
      <c r="K192" s="197">
        <f t="shared" si="27"/>
        <v>67</v>
      </c>
      <c r="L192" s="198">
        <f t="shared" si="28"/>
        <v>0.15314285714285714</v>
      </c>
      <c r="M192" s="199" t="s">
        <v>613</v>
      </c>
      <c r="N192" s="200">
        <v>42480</v>
      </c>
      <c r="O192" s="7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4">
        <v>50</v>
      </c>
      <c r="B193" s="162">
        <v>42438</v>
      </c>
      <c r="C193" s="162"/>
      <c r="D193" s="163" t="s">
        <v>715</v>
      </c>
      <c r="E193" s="164" t="s">
        <v>646</v>
      </c>
      <c r="F193" s="165">
        <v>189.5</v>
      </c>
      <c r="G193" s="164"/>
      <c r="H193" s="164">
        <v>218</v>
      </c>
      <c r="I193" s="195">
        <v>218</v>
      </c>
      <c r="J193" s="196" t="s">
        <v>705</v>
      </c>
      <c r="K193" s="197">
        <f t="shared" si="27"/>
        <v>28.5</v>
      </c>
      <c r="L193" s="198">
        <f t="shared" si="28"/>
        <v>0.15039577836411611</v>
      </c>
      <c r="M193" s="199" t="s">
        <v>613</v>
      </c>
      <c r="N193" s="200">
        <v>43034</v>
      </c>
      <c r="O193" s="7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545">
        <v>51</v>
      </c>
      <c r="B194" s="171">
        <v>42471</v>
      </c>
      <c r="C194" s="171"/>
      <c r="D194" s="172" t="s">
        <v>716</v>
      </c>
      <c r="E194" s="173" t="s">
        <v>646</v>
      </c>
      <c r="F194" s="174">
        <v>36.5</v>
      </c>
      <c r="G194" s="175"/>
      <c r="H194" s="175">
        <v>15.85</v>
      </c>
      <c r="I194" s="175">
        <v>60</v>
      </c>
      <c r="J194" s="207" t="s">
        <v>717</v>
      </c>
      <c r="K194" s="203">
        <f t="shared" si="27"/>
        <v>-20.65</v>
      </c>
      <c r="L194" s="238">
        <f t="shared" si="28"/>
        <v>-0.5657534246575342</v>
      </c>
      <c r="M194" s="205" t="s">
        <v>686</v>
      </c>
      <c r="N194" s="239">
        <v>43627</v>
      </c>
      <c r="O194" s="7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4">
        <v>52</v>
      </c>
      <c r="B195" s="162">
        <v>42472</v>
      </c>
      <c r="C195" s="162"/>
      <c r="D195" s="163" t="s">
        <v>718</v>
      </c>
      <c r="E195" s="164" t="s">
        <v>646</v>
      </c>
      <c r="F195" s="165">
        <v>93</v>
      </c>
      <c r="G195" s="164"/>
      <c r="H195" s="164">
        <v>149</v>
      </c>
      <c r="I195" s="195">
        <v>140</v>
      </c>
      <c r="J195" s="210" t="s">
        <v>719</v>
      </c>
      <c r="K195" s="197">
        <f t="shared" si="27"/>
        <v>56</v>
      </c>
      <c r="L195" s="198">
        <f t="shared" si="28"/>
        <v>0.60215053763440862</v>
      </c>
      <c r="M195" s="199" t="s">
        <v>613</v>
      </c>
      <c r="N195" s="200">
        <v>42740</v>
      </c>
      <c r="O195" s="7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4">
        <v>53</v>
      </c>
      <c r="B196" s="162">
        <v>42472</v>
      </c>
      <c r="C196" s="162"/>
      <c r="D196" s="163" t="s">
        <v>720</v>
      </c>
      <c r="E196" s="164" t="s">
        <v>646</v>
      </c>
      <c r="F196" s="165">
        <v>130</v>
      </c>
      <c r="G196" s="164"/>
      <c r="H196" s="164">
        <v>150</v>
      </c>
      <c r="I196" s="195" t="s">
        <v>721</v>
      </c>
      <c r="J196" s="196" t="s">
        <v>705</v>
      </c>
      <c r="K196" s="197">
        <f t="shared" si="27"/>
        <v>20</v>
      </c>
      <c r="L196" s="198">
        <f t="shared" si="28"/>
        <v>0.15384615384615385</v>
      </c>
      <c r="M196" s="199" t="s">
        <v>613</v>
      </c>
      <c r="N196" s="200">
        <v>42564</v>
      </c>
      <c r="O196" s="7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4">
        <v>54</v>
      </c>
      <c r="B197" s="162">
        <v>42473</v>
      </c>
      <c r="C197" s="162"/>
      <c r="D197" s="163" t="s">
        <v>364</v>
      </c>
      <c r="E197" s="164" t="s">
        <v>646</v>
      </c>
      <c r="F197" s="165">
        <v>196</v>
      </c>
      <c r="G197" s="164"/>
      <c r="H197" s="164">
        <v>299</v>
      </c>
      <c r="I197" s="195">
        <v>299</v>
      </c>
      <c r="J197" s="196" t="s">
        <v>705</v>
      </c>
      <c r="K197" s="197">
        <v>103</v>
      </c>
      <c r="L197" s="198">
        <v>0.52551020408163296</v>
      </c>
      <c r="M197" s="199" t="s">
        <v>613</v>
      </c>
      <c r="N197" s="200">
        <v>42620</v>
      </c>
      <c r="O197" s="7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4">
        <v>55</v>
      </c>
      <c r="B198" s="162">
        <v>42473</v>
      </c>
      <c r="C198" s="162"/>
      <c r="D198" s="163" t="s">
        <v>795</v>
      </c>
      <c r="E198" s="164" t="s">
        <v>646</v>
      </c>
      <c r="F198" s="165">
        <v>88</v>
      </c>
      <c r="G198" s="164"/>
      <c r="H198" s="164">
        <v>103</v>
      </c>
      <c r="I198" s="195">
        <v>103</v>
      </c>
      <c r="J198" s="196" t="s">
        <v>705</v>
      </c>
      <c r="K198" s="197">
        <v>15</v>
      </c>
      <c r="L198" s="198">
        <v>0.170454545454545</v>
      </c>
      <c r="M198" s="199" t="s">
        <v>613</v>
      </c>
      <c r="N198" s="200">
        <v>42530</v>
      </c>
      <c r="O198" s="7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4">
        <v>56</v>
      </c>
      <c r="B199" s="162">
        <v>42492</v>
      </c>
      <c r="C199" s="162"/>
      <c r="D199" s="163" t="s">
        <v>722</v>
      </c>
      <c r="E199" s="164" t="s">
        <v>646</v>
      </c>
      <c r="F199" s="165">
        <v>127.5</v>
      </c>
      <c r="G199" s="164"/>
      <c r="H199" s="164">
        <v>148</v>
      </c>
      <c r="I199" s="195" t="s">
        <v>723</v>
      </c>
      <c r="J199" s="196" t="s">
        <v>705</v>
      </c>
      <c r="K199" s="197">
        <f>H199-F199</f>
        <v>20.5</v>
      </c>
      <c r="L199" s="198">
        <f>K199/F199</f>
        <v>0.16078431372549021</v>
      </c>
      <c r="M199" s="199" t="s">
        <v>613</v>
      </c>
      <c r="N199" s="200">
        <v>42564</v>
      </c>
      <c r="O199" s="7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4">
        <v>57</v>
      </c>
      <c r="B200" s="162">
        <v>42493</v>
      </c>
      <c r="C200" s="162"/>
      <c r="D200" s="163" t="s">
        <v>724</v>
      </c>
      <c r="E200" s="164" t="s">
        <v>646</v>
      </c>
      <c r="F200" s="165">
        <v>675</v>
      </c>
      <c r="G200" s="164"/>
      <c r="H200" s="164">
        <v>815</v>
      </c>
      <c r="I200" s="195" t="s">
        <v>725</v>
      </c>
      <c r="J200" s="196" t="s">
        <v>705</v>
      </c>
      <c r="K200" s="197">
        <f>H200-F200</f>
        <v>140</v>
      </c>
      <c r="L200" s="198">
        <f>K200/F200</f>
        <v>0.2074074074074074</v>
      </c>
      <c r="M200" s="199" t="s">
        <v>613</v>
      </c>
      <c r="N200" s="200">
        <v>43154</v>
      </c>
      <c r="O200" s="7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5">
        <v>58</v>
      </c>
      <c r="B201" s="166">
        <v>42522</v>
      </c>
      <c r="C201" s="166"/>
      <c r="D201" s="167" t="s">
        <v>796</v>
      </c>
      <c r="E201" s="168" t="s">
        <v>646</v>
      </c>
      <c r="F201" s="169">
        <v>500</v>
      </c>
      <c r="G201" s="169"/>
      <c r="H201" s="170">
        <v>232.5</v>
      </c>
      <c r="I201" s="201" t="s">
        <v>797</v>
      </c>
      <c r="J201" s="202" t="s">
        <v>798</v>
      </c>
      <c r="K201" s="203">
        <f>H201-F201</f>
        <v>-267.5</v>
      </c>
      <c r="L201" s="204">
        <f>K201/F201</f>
        <v>-0.53500000000000003</v>
      </c>
      <c r="M201" s="205" t="s">
        <v>686</v>
      </c>
      <c r="N201" s="206">
        <v>43735</v>
      </c>
      <c r="O201" s="7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4">
        <v>59</v>
      </c>
      <c r="B202" s="162">
        <v>42527</v>
      </c>
      <c r="C202" s="162"/>
      <c r="D202" s="163" t="s">
        <v>726</v>
      </c>
      <c r="E202" s="164" t="s">
        <v>646</v>
      </c>
      <c r="F202" s="165">
        <v>110</v>
      </c>
      <c r="G202" s="164"/>
      <c r="H202" s="164">
        <v>126.5</v>
      </c>
      <c r="I202" s="195">
        <v>125</v>
      </c>
      <c r="J202" s="196" t="s">
        <v>655</v>
      </c>
      <c r="K202" s="197">
        <f>H202-F202</f>
        <v>16.5</v>
      </c>
      <c r="L202" s="198">
        <f>K202/F202</f>
        <v>0.15</v>
      </c>
      <c r="M202" s="199" t="s">
        <v>613</v>
      </c>
      <c r="N202" s="200">
        <v>42552</v>
      </c>
      <c r="O202" s="7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4">
        <v>60</v>
      </c>
      <c r="B203" s="162">
        <v>42538</v>
      </c>
      <c r="C203" s="162"/>
      <c r="D203" s="163" t="s">
        <v>727</v>
      </c>
      <c r="E203" s="164" t="s">
        <v>646</v>
      </c>
      <c r="F203" s="165">
        <v>44</v>
      </c>
      <c r="G203" s="164"/>
      <c r="H203" s="164">
        <v>69.5</v>
      </c>
      <c r="I203" s="195">
        <v>69.5</v>
      </c>
      <c r="J203" s="196" t="s">
        <v>728</v>
      </c>
      <c r="K203" s="197">
        <f>H203-F203</f>
        <v>25.5</v>
      </c>
      <c r="L203" s="198">
        <f>K203/F203</f>
        <v>0.57954545454545459</v>
      </c>
      <c r="M203" s="199" t="s">
        <v>613</v>
      </c>
      <c r="N203" s="200">
        <v>42977</v>
      </c>
      <c r="O203" s="7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4">
        <v>61</v>
      </c>
      <c r="B204" s="162">
        <v>42549</v>
      </c>
      <c r="C204" s="162"/>
      <c r="D204" s="218" t="s">
        <v>799</v>
      </c>
      <c r="E204" s="164" t="s">
        <v>646</v>
      </c>
      <c r="F204" s="165">
        <v>262.5</v>
      </c>
      <c r="G204" s="164"/>
      <c r="H204" s="164">
        <v>340</v>
      </c>
      <c r="I204" s="195">
        <v>333</v>
      </c>
      <c r="J204" s="196" t="s">
        <v>800</v>
      </c>
      <c r="K204" s="197">
        <v>77.5</v>
      </c>
      <c r="L204" s="198">
        <v>0.29523809523809502</v>
      </c>
      <c r="M204" s="199" t="s">
        <v>613</v>
      </c>
      <c r="N204" s="200">
        <v>43017</v>
      </c>
      <c r="O204" s="7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4">
        <v>62</v>
      </c>
      <c r="B205" s="162">
        <v>42549</v>
      </c>
      <c r="C205" s="162"/>
      <c r="D205" s="218" t="s">
        <v>801</v>
      </c>
      <c r="E205" s="164" t="s">
        <v>646</v>
      </c>
      <c r="F205" s="165">
        <v>840</v>
      </c>
      <c r="G205" s="164"/>
      <c r="H205" s="164">
        <v>1230</v>
      </c>
      <c r="I205" s="195">
        <v>1230</v>
      </c>
      <c r="J205" s="196" t="s">
        <v>705</v>
      </c>
      <c r="K205" s="197">
        <v>390</v>
      </c>
      <c r="L205" s="198">
        <v>0.46428571428571402</v>
      </c>
      <c r="M205" s="199" t="s">
        <v>613</v>
      </c>
      <c r="N205" s="200">
        <v>42649</v>
      </c>
      <c r="O205" s="7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546">
        <v>63</v>
      </c>
      <c r="B206" s="213">
        <v>42556</v>
      </c>
      <c r="C206" s="213"/>
      <c r="D206" s="214" t="s">
        <v>729</v>
      </c>
      <c r="E206" s="215" t="s">
        <v>646</v>
      </c>
      <c r="F206" s="216">
        <v>395</v>
      </c>
      <c r="G206" s="217"/>
      <c r="H206" s="217">
        <f>(468.5+342.5)/2</f>
        <v>405.5</v>
      </c>
      <c r="I206" s="217">
        <v>510</v>
      </c>
      <c r="J206" s="240" t="s">
        <v>730</v>
      </c>
      <c r="K206" s="241">
        <f t="shared" ref="K206:K212" si="29">H206-F206</f>
        <v>10.5</v>
      </c>
      <c r="L206" s="242">
        <f t="shared" ref="L206:L212" si="30">K206/F206</f>
        <v>2.6582278481012658E-2</v>
      </c>
      <c r="M206" s="243" t="s">
        <v>731</v>
      </c>
      <c r="N206" s="244">
        <v>43606</v>
      </c>
      <c r="O206" s="7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5">
        <v>64</v>
      </c>
      <c r="B207" s="166">
        <v>42584</v>
      </c>
      <c r="C207" s="166"/>
      <c r="D207" s="167" t="s">
        <v>732</v>
      </c>
      <c r="E207" s="168" t="s">
        <v>616</v>
      </c>
      <c r="F207" s="169">
        <v>169.5</v>
      </c>
      <c r="G207" s="169"/>
      <c r="H207" s="170">
        <v>77</v>
      </c>
      <c r="I207" s="201" t="s">
        <v>733</v>
      </c>
      <c r="J207" s="202" t="s">
        <v>734</v>
      </c>
      <c r="K207" s="203">
        <f t="shared" si="29"/>
        <v>-92.5</v>
      </c>
      <c r="L207" s="204">
        <f t="shared" si="30"/>
        <v>-0.54572271386430682</v>
      </c>
      <c r="M207" s="205" t="s">
        <v>686</v>
      </c>
      <c r="N207" s="206">
        <v>43522</v>
      </c>
      <c r="O207" s="7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5">
        <v>65</v>
      </c>
      <c r="B208" s="166">
        <v>42586</v>
      </c>
      <c r="C208" s="166"/>
      <c r="D208" s="167" t="s">
        <v>735</v>
      </c>
      <c r="E208" s="168" t="s">
        <v>646</v>
      </c>
      <c r="F208" s="169">
        <v>400</v>
      </c>
      <c r="G208" s="169"/>
      <c r="H208" s="170">
        <v>305</v>
      </c>
      <c r="I208" s="201">
        <v>475</v>
      </c>
      <c r="J208" s="202" t="s">
        <v>736</v>
      </c>
      <c r="K208" s="203">
        <f t="shared" si="29"/>
        <v>-95</v>
      </c>
      <c r="L208" s="204">
        <f t="shared" si="30"/>
        <v>-0.23749999999999999</v>
      </c>
      <c r="M208" s="205" t="s">
        <v>686</v>
      </c>
      <c r="N208" s="206">
        <v>43606</v>
      </c>
      <c r="O208" s="7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4">
        <v>66</v>
      </c>
      <c r="B209" s="162">
        <v>42593</v>
      </c>
      <c r="C209" s="162"/>
      <c r="D209" s="163" t="s">
        <v>737</v>
      </c>
      <c r="E209" s="164" t="s">
        <v>646</v>
      </c>
      <c r="F209" s="165">
        <v>86.5</v>
      </c>
      <c r="G209" s="164"/>
      <c r="H209" s="164">
        <v>130</v>
      </c>
      <c r="I209" s="195">
        <v>130</v>
      </c>
      <c r="J209" s="210" t="s">
        <v>738</v>
      </c>
      <c r="K209" s="197">
        <f t="shared" si="29"/>
        <v>43.5</v>
      </c>
      <c r="L209" s="198">
        <f t="shared" si="30"/>
        <v>0.50289017341040465</v>
      </c>
      <c r="M209" s="199" t="s">
        <v>613</v>
      </c>
      <c r="N209" s="200">
        <v>43091</v>
      </c>
      <c r="O209" s="7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5">
        <v>67</v>
      </c>
      <c r="B210" s="166">
        <v>42600</v>
      </c>
      <c r="C210" s="166"/>
      <c r="D210" s="167" t="s">
        <v>391</v>
      </c>
      <c r="E210" s="168" t="s">
        <v>646</v>
      </c>
      <c r="F210" s="169">
        <v>133.5</v>
      </c>
      <c r="G210" s="169"/>
      <c r="H210" s="170">
        <v>126.5</v>
      </c>
      <c r="I210" s="201">
        <v>178</v>
      </c>
      <c r="J210" s="202" t="s">
        <v>739</v>
      </c>
      <c r="K210" s="203">
        <f t="shared" si="29"/>
        <v>-7</v>
      </c>
      <c r="L210" s="204">
        <f t="shared" si="30"/>
        <v>-5.2434456928838954E-2</v>
      </c>
      <c r="M210" s="205" t="s">
        <v>686</v>
      </c>
      <c r="N210" s="206">
        <v>42615</v>
      </c>
      <c r="O210" s="7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4">
        <v>68</v>
      </c>
      <c r="B211" s="162">
        <v>42613</v>
      </c>
      <c r="C211" s="162"/>
      <c r="D211" s="163" t="s">
        <v>740</v>
      </c>
      <c r="E211" s="164" t="s">
        <v>646</v>
      </c>
      <c r="F211" s="165">
        <v>560</v>
      </c>
      <c r="G211" s="164"/>
      <c r="H211" s="164">
        <v>725</v>
      </c>
      <c r="I211" s="195">
        <v>725</v>
      </c>
      <c r="J211" s="196" t="s">
        <v>648</v>
      </c>
      <c r="K211" s="197">
        <f t="shared" si="29"/>
        <v>165</v>
      </c>
      <c r="L211" s="198">
        <f t="shared" si="30"/>
        <v>0.29464285714285715</v>
      </c>
      <c r="M211" s="199" t="s">
        <v>613</v>
      </c>
      <c r="N211" s="200">
        <v>42456</v>
      </c>
      <c r="O211" s="7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4">
        <v>69</v>
      </c>
      <c r="B212" s="162">
        <v>42614</v>
      </c>
      <c r="C212" s="162"/>
      <c r="D212" s="163" t="s">
        <v>741</v>
      </c>
      <c r="E212" s="164" t="s">
        <v>646</v>
      </c>
      <c r="F212" s="165">
        <v>160.5</v>
      </c>
      <c r="G212" s="164"/>
      <c r="H212" s="164">
        <v>210</v>
      </c>
      <c r="I212" s="195">
        <v>210</v>
      </c>
      <c r="J212" s="196" t="s">
        <v>648</v>
      </c>
      <c r="K212" s="197">
        <f t="shared" si="29"/>
        <v>49.5</v>
      </c>
      <c r="L212" s="198">
        <f t="shared" si="30"/>
        <v>0.30841121495327101</v>
      </c>
      <c r="M212" s="199" t="s">
        <v>613</v>
      </c>
      <c r="N212" s="200">
        <v>42871</v>
      </c>
      <c r="O212" s="7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4">
        <v>70</v>
      </c>
      <c r="B213" s="162">
        <v>42646</v>
      </c>
      <c r="C213" s="162"/>
      <c r="D213" s="218" t="s">
        <v>415</v>
      </c>
      <c r="E213" s="164" t="s">
        <v>646</v>
      </c>
      <c r="F213" s="165">
        <v>430</v>
      </c>
      <c r="G213" s="164"/>
      <c r="H213" s="164">
        <v>596</v>
      </c>
      <c r="I213" s="195">
        <v>575</v>
      </c>
      <c r="J213" s="196" t="s">
        <v>802</v>
      </c>
      <c r="K213" s="197">
        <v>166</v>
      </c>
      <c r="L213" s="198">
        <v>0.38604651162790699</v>
      </c>
      <c r="M213" s="199" t="s">
        <v>613</v>
      </c>
      <c r="N213" s="200">
        <v>42769</v>
      </c>
      <c r="O213" s="7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4">
        <v>71</v>
      </c>
      <c r="B214" s="162">
        <v>42657</v>
      </c>
      <c r="C214" s="162"/>
      <c r="D214" s="163" t="s">
        <v>742</v>
      </c>
      <c r="E214" s="164" t="s">
        <v>646</v>
      </c>
      <c r="F214" s="165">
        <v>280</v>
      </c>
      <c r="G214" s="164"/>
      <c r="H214" s="164">
        <v>345</v>
      </c>
      <c r="I214" s="195">
        <v>345</v>
      </c>
      <c r="J214" s="196" t="s">
        <v>648</v>
      </c>
      <c r="K214" s="197">
        <f t="shared" ref="K214:K219" si="31">H214-F214</f>
        <v>65</v>
      </c>
      <c r="L214" s="198">
        <f>K214/F214</f>
        <v>0.23214285714285715</v>
      </c>
      <c r="M214" s="199" t="s">
        <v>613</v>
      </c>
      <c r="N214" s="200">
        <v>42814</v>
      </c>
      <c r="O214" s="7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4">
        <v>72</v>
      </c>
      <c r="B215" s="162">
        <v>42657</v>
      </c>
      <c r="C215" s="162"/>
      <c r="D215" s="163" t="s">
        <v>743</v>
      </c>
      <c r="E215" s="164" t="s">
        <v>646</v>
      </c>
      <c r="F215" s="165">
        <v>245</v>
      </c>
      <c r="G215" s="164"/>
      <c r="H215" s="164">
        <v>325.5</v>
      </c>
      <c r="I215" s="195">
        <v>330</v>
      </c>
      <c r="J215" s="196" t="s">
        <v>744</v>
      </c>
      <c r="K215" s="197">
        <f t="shared" si="31"/>
        <v>80.5</v>
      </c>
      <c r="L215" s="198">
        <f>K215/F215</f>
        <v>0.32857142857142857</v>
      </c>
      <c r="M215" s="199" t="s">
        <v>613</v>
      </c>
      <c r="N215" s="200">
        <v>42769</v>
      </c>
      <c r="O215" s="7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4">
        <v>73</v>
      </c>
      <c r="B216" s="162">
        <v>42660</v>
      </c>
      <c r="C216" s="162"/>
      <c r="D216" s="163" t="s">
        <v>359</v>
      </c>
      <c r="E216" s="164" t="s">
        <v>646</v>
      </c>
      <c r="F216" s="165">
        <v>125</v>
      </c>
      <c r="G216" s="164"/>
      <c r="H216" s="164">
        <v>160</v>
      </c>
      <c r="I216" s="195">
        <v>160</v>
      </c>
      <c r="J216" s="196" t="s">
        <v>705</v>
      </c>
      <c r="K216" s="197">
        <f t="shared" si="31"/>
        <v>35</v>
      </c>
      <c r="L216" s="198">
        <v>0.28000000000000003</v>
      </c>
      <c r="M216" s="199" t="s">
        <v>613</v>
      </c>
      <c r="N216" s="200">
        <v>42803</v>
      </c>
      <c r="O216" s="7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4">
        <v>74</v>
      </c>
      <c r="B217" s="162">
        <v>42660</v>
      </c>
      <c r="C217" s="162"/>
      <c r="D217" s="163" t="s">
        <v>494</v>
      </c>
      <c r="E217" s="164" t="s">
        <v>646</v>
      </c>
      <c r="F217" s="165">
        <v>114</v>
      </c>
      <c r="G217" s="164"/>
      <c r="H217" s="164">
        <v>145</v>
      </c>
      <c r="I217" s="195">
        <v>145</v>
      </c>
      <c r="J217" s="196" t="s">
        <v>705</v>
      </c>
      <c r="K217" s="197">
        <f t="shared" si="31"/>
        <v>31</v>
      </c>
      <c r="L217" s="198">
        <f>K217/F217</f>
        <v>0.27192982456140352</v>
      </c>
      <c r="M217" s="199" t="s">
        <v>613</v>
      </c>
      <c r="N217" s="200">
        <v>42859</v>
      </c>
      <c r="O217" s="7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74">
        <v>75</v>
      </c>
      <c r="B218" s="162">
        <v>42660</v>
      </c>
      <c r="C218" s="162"/>
      <c r="D218" s="163" t="s">
        <v>745</v>
      </c>
      <c r="E218" s="164" t="s">
        <v>646</v>
      </c>
      <c r="F218" s="165">
        <v>212</v>
      </c>
      <c r="G218" s="164"/>
      <c r="H218" s="164">
        <v>280</v>
      </c>
      <c r="I218" s="195">
        <v>276</v>
      </c>
      <c r="J218" s="196" t="s">
        <v>746</v>
      </c>
      <c r="K218" s="197">
        <f t="shared" si="31"/>
        <v>68</v>
      </c>
      <c r="L218" s="198">
        <f>K218/F218</f>
        <v>0.32075471698113206</v>
      </c>
      <c r="M218" s="199" t="s">
        <v>613</v>
      </c>
      <c r="N218" s="200">
        <v>42858</v>
      </c>
      <c r="O218" s="7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4">
        <v>76</v>
      </c>
      <c r="B219" s="162">
        <v>42678</v>
      </c>
      <c r="C219" s="162"/>
      <c r="D219" s="163" t="s">
        <v>152</v>
      </c>
      <c r="E219" s="164" t="s">
        <v>646</v>
      </c>
      <c r="F219" s="165">
        <v>155</v>
      </c>
      <c r="G219" s="164"/>
      <c r="H219" s="164">
        <v>210</v>
      </c>
      <c r="I219" s="195">
        <v>210</v>
      </c>
      <c r="J219" s="196" t="s">
        <v>747</v>
      </c>
      <c r="K219" s="197">
        <f t="shared" si="31"/>
        <v>55</v>
      </c>
      <c r="L219" s="198">
        <f>K219/F219</f>
        <v>0.35483870967741937</v>
      </c>
      <c r="M219" s="199" t="s">
        <v>613</v>
      </c>
      <c r="N219" s="200">
        <v>42944</v>
      </c>
      <c r="O219" s="7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5">
        <v>77</v>
      </c>
      <c r="B220" s="166">
        <v>42710</v>
      </c>
      <c r="C220" s="166"/>
      <c r="D220" s="167" t="s">
        <v>803</v>
      </c>
      <c r="E220" s="168" t="s">
        <v>646</v>
      </c>
      <c r="F220" s="169">
        <v>150.5</v>
      </c>
      <c r="G220" s="169"/>
      <c r="H220" s="170">
        <v>72.5</v>
      </c>
      <c r="I220" s="201">
        <v>174</v>
      </c>
      <c r="J220" s="202" t="s">
        <v>804</v>
      </c>
      <c r="K220" s="203">
        <v>-78</v>
      </c>
      <c r="L220" s="204">
        <v>-0.51827242524916906</v>
      </c>
      <c r="M220" s="205" t="s">
        <v>686</v>
      </c>
      <c r="N220" s="206">
        <v>43333</v>
      </c>
      <c r="O220" s="7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4">
        <v>78</v>
      </c>
      <c r="B221" s="162">
        <v>42712</v>
      </c>
      <c r="C221" s="162"/>
      <c r="D221" s="163" t="s">
        <v>126</v>
      </c>
      <c r="E221" s="164" t="s">
        <v>646</v>
      </c>
      <c r="F221" s="165">
        <v>380</v>
      </c>
      <c r="G221" s="164"/>
      <c r="H221" s="164">
        <v>478</v>
      </c>
      <c r="I221" s="195">
        <v>468</v>
      </c>
      <c r="J221" s="196" t="s">
        <v>705</v>
      </c>
      <c r="K221" s="197">
        <f>H221-F221</f>
        <v>98</v>
      </c>
      <c r="L221" s="198">
        <f>K221/F221</f>
        <v>0.25789473684210529</v>
      </c>
      <c r="M221" s="199" t="s">
        <v>613</v>
      </c>
      <c r="N221" s="200">
        <v>43025</v>
      </c>
      <c r="O221" s="7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4">
        <v>79</v>
      </c>
      <c r="B222" s="162">
        <v>42734</v>
      </c>
      <c r="C222" s="162"/>
      <c r="D222" s="163" t="s">
        <v>251</v>
      </c>
      <c r="E222" s="164" t="s">
        <v>646</v>
      </c>
      <c r="F222" s="165">
        <v>305</v>
      </c>
      <c r="G222" s="164"/>
      <c r="H222" s="164">
        <v>375</v>
      </c>
      <c r="I222" s="195">
        <v>375</v>
      </c>
      <c r="J222" s="196" t="s">
        <v>705</v>
      </c>
      <c r="K222" s="197">
        <f>H222-F222</f>
        <v>70</v>
      </c>
      <c r="L222" s="198">
        <f>K222/F222</f>
        <v>0.22950819672131148</v>
      </c>
      <c r="M222" s="199" t="s">
        <v>613</v>
      </c>
      <c r="N222" s="200">
        <v>42768</v>
      </c>
      <c r="O222" s="7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4">
        <v>80</v>
      </c>
      <c r="B223" s="162">
        <v>42739</v>
      </c>
      <c r="C223" s="162"/>
      <c r="D223" s="163" t="s">
        <v>361</v>
      </c>
      <c r="E223" s="164" t="s">
        <v>646</v>
      </c>
      <c r="F223" s="165">
        <v>99.5</v>
      </c>
      <c r="G223" s="164"/>
      <c r="H223" s="164">
        <v>158</v>
      </c>
      <c r="I223" s="195">
        <v>158</v>
      </c>
      <c r="J223" s="196" t="s">
        <v>705</v>
      </c>
      <c r="K223" s="197">
        <f>H223-F223</f>
        <v>58.5</v>
      </c>
      <c r="L223" s="198">
        <f>K223/F223</f>
        <v>0.5879396984924623</v>
      </c>
      <c r="M223" s="199" t="s">
        <v>613</v>
      </c>
      <c r="N223" s="200">
        <v>42898</v>
      </c>
      <c r="O223" s="7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4">
        <v>81</v>
      </c>
      <c r="B224" s="162">
        <v>42739</v>
      </c>
      <c r="C224" s="162"/>
      <c r="D224" s="163" t="s">
        <v>361</v>
      </c>
      <c r="E224" s="164" t="s">
        <v>646</v>
      </c>
      <c r="F224" s="165">
        <v>99.5</v>
      </c>
      <c r="G224" s="164"/>
      <c r="H224" s="164">
        <v>158</v>
      </c>
      <c r="I224" s="195">
        <v>158</v>
      </c>
      <c r="J224" s="196" t="s">
        <v>705</v>
      </c>
      <c r="K224" s="197">
        <v>58.5</v>
      </c>
      <c r="L224" s="198">
        <v>0.58793969849246197</v>
      </c>
      <c r="M224" s="199" t="s">
        <v>613</v>
      </c>
      <c r="N224" s="200">
        <v>42898</v>
      </c>
      <c r="O224" s="7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74">
        <v>82</v>
      </c>
      <c r="B225" s="162">
        <v>42786</v>
      </c>
      <c r="C225" s="162"/>
      <c r="D225" s="163" t="s">
        <v>170</v>
      </c>
      <c r="E225" s="164" t="s">
        <v>646</v>
      </c>
      <c r="F225" s="165">
        <v>140.5</v>
      </c>
      <c r="G225" s="164"/>
      <c r="H225" s="164">
        <v>220</v>
      </c>
      <c r="I225" s="195">
        <v>220</v>
      </c>
      <c r="J225" s="196" t="s">
        <v>705</v>
      </c>
      <c r="K225" s="197">
        <f>H225-F225</f>
        <v>79.5</v>
      </c>
      <c r="L225" s="198">
        <f>K225/F225</f>
        <v>0.5658362989323843</v>
      </c>
      <c r="M225" s="199" t="s">
        <v>613</v>
      </c>
      <c r="N225" s="200">
        <v>42864</v>
      </c>
      <c r="O225" s="7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4">
        <v>83</v>
      </c>
      <c r="B226" s="162">
        <v>42786</v>
      </c>
      <c r="C226" s="162"/>
      <c r="D226" s="163" t="s">
        <v>805</v>
      </c>
      <c r="E226" s="164" t="s">
        <v>646</v>
      </c>
      <c r="F226" s="165">
        <v>202.5</v>
      </c>
      <c r="G226" s="164"/>
      <c r="H226" s="164">
        <v>234</v>
      </c>
      <c r="I226" s="195">
        <v>234</v>
      </c>
      <c r="J226" s="196" t="s">
        <v>705</v>
      </c>
      <c r="K226" s="197">
        <v>31.5</v>
      </c>
      <c r="L226" s="198">
        <v>0.155555555555556</v>
      </c>
      <c r="M226" s="199" t="s">
        <v>613</v>
      </c>
      <c r="N226" s="200">
        <v>42836</v>
      </c>
      <c r="O226" s="7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4">
        <v>84</v>
      </c>
      <c r="B227" s="162">
        <v>42818</v>
      </c>
      <c r="C227" s="162"/>
      <c r="D227" s="163" t="s">
        <v>570</v>
      </c>
      <c r="E227" s="164" t="s">
        <v>646</v>
      </c>
      <c r="F227" s="165">
        <v>300.5</v>
      </c>
      <c r="G227" s="164"/>
      <c r="H227" s="164">
        <v>417.5</v>
      </c>
      <c r="I227" s="195">
        <v>420</v>
      </c>
      <c r="J227" s="196" t="s">
        <v>748</v>
      </c>
      <c r="K227" s="197">
        <f>H227-F227</f>
        <v>117</v>
      </c>
      <c r="L227" s="198">
        <f>K227/F227</f>
        <v>0.38935108153078202</v>
      </c>
      <c r="M227" s="199" t="s">
        <v>613</v>
      </c>
      <c r="N227" s="200">
        <v>43070</v>
      </c>
      <c r="O227" s="7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4">
        <v>85</v>
      </c>
      <c r="B228" s="162">
        <v>42818</v>
      </c>
      <c r="C228" s="162"/>
      <c r="D228" s="163" t="s">
        <v>801</v>
      </c>
      <c r="E228" s="164" t="s">
        <v>646</v>
      </c>
      <c r="F228" s="165">
        <v>850</v>
      </c>
      <c r="G228" s="164"/>
      <c r="H228" s="164">
        <v>1042.5</v>
      </c>
      <c r="I228" s="195">
        <v>1023</v>
      </c>
      <c r="J228" s="196" t="s">
        <v>806</v>
      </c>
      <c r="K228" s="197">
        <v>192.5</v>
      </c>
      <c r="L228" s="198">
        <v>0.22647058823529401</v>
      </c>
      <c r="M228" s="199" t="s">
        <v>613</v>
      </c>
      <c r="N228" s="200">
        <v>42830</v>
      </c>
      <c r="O228" s="7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4">
        <v>86</v>
      </c>
      <c r="B229" s="162">
        <v>42830</v>
      </c>
      <c r="C229" s="162"/>
      <c r="D229" s="163" t="s">
        <v>512</v>
      </c>
      <c r="E229" s="164" t="s">
        <v>646</v>
      </c>
      <c r="F229" s="165">
        <v>785</v>
      </c>
      <c r="G229" s="164"/>
      <c r="H229" s="164">
        <v>930</v>
      </c>
      <c r="I229" s="195">
        <v>920</v>
      </c>
      <c r="J229" s="196" t="s">
        <v>749</v>
      </c>
      <c r="K229" s="197">
        <f>H229-F229</f>
        <v>145</v>
      </c>
      <c r="L229" s="198">
        <f>K229/F229</f>
        <v>0.18471337579617833</v>
      </c>
      <c r="M229" s="199" t="s">
        <v>613</v>
      </c>
      <c r="N229" s="200">
        <v>42976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5">
        <v>87</v>
      </c>
      <c r="B230" s="166">
        <v>42831</v>
      </c>
      <c r="C230" s="166"/>
      <c r="D230" s="167" t="s">
        <v>807</v>
      </c>
      <c r="E230" s="168" t="s">
        <v>646</v>
      </c>
      <c r="F230" s="169">
        <v>40</v>
      </c>
      <c r="G230" s="169"/>
      <c r="H230" s="170">
        <v>13.1</v>
      </c>
      <c r="I230" s="201">
        <v>60</v>
      </c>
      <c r="J230" s="207" t="s">
        <v>808</v>
      </c>
      <c r="K230" s="203">
        <v>-26.9</v>
      </c>
      <c r="L230" s="204">
        <v>-0.67249999999999999</v>
      </c>
      <c r="M230" s="205" t="s">
        <v>686</v>
      </c>
      <c r="N230" s="206">
        <v>43138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4">
        <v>88</v>
      </c>
      <c r="B231" s="162">
        <v>42837</v>
      </c>
      <c r="C231" s="162"/>
      <c r="D231" s="163" t="s">
        <v>89</v>
      </c>
      <c r="E231" s="164" t="s">
        <v>646</v>
      </c>
      <c r="F231" s="165">
        <v>289.5</v>
      </c>
      <c r="G231" s="164"/>
      <c r="H231" s="164">
        <v>354</v>
      </c>
      <c r="I231" s="195">
        <v>360</v>
      </c>
      <c r="J231" s="196" t="s">
        <v>750</v>
      </c>
      <c r="K231" s="197">
        <f t="shared" ref="K231:K239" si="32">H231-F231</f>
        <v>64.5</v>
      </c>
      <c r="L231" s="198">
        <f t="shared" ref="L231:L239" si="33">K231/F231</f>
        <v>0.22279792746113988</v>
      </c>
      <c r="M231" s="199" t="s">
        <v>613</v>
      </c>
      <c r="N231" s="200">
        <v>43040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4">
        <v>89</v>
      </c>
      <c r="B232" s="162">
        <v>42845</v>
      </c>
      <c r="C232" s="162"/>
      <c r="D232" s="163" t="s">
        <v>448</v>
      </c>
      <c r="E232" s="164" t="s">
        <v>646</v>
      </c>
      <c r="F232" s="165">
        <v>700</v>
      </c>
      <c r="G232" s="164"/>
      <c r="H232" s="164">
        <v>840</v>
      </c>
      <c r="I232" s="195">
        <v>840</v>
      </c>
      <c r="J232" s="196" t="s">
        <v>751</v>
      </c>
      <c r="K232" s="197">
        <f t="shared" si="32"/>
        <v>140</v>
      </c>
      <c r="L232" s="198">
        <f t="shared" si="33"/>
        <v>0.2</v>
      </c>
      <c r="M232" s="199" t="s">
        <v>613</v>
      </c>
      <c r="N232" s="200">
        <v>42893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4">
        <v>90</v>
      </c>
      <c r="B233" s="162">
        <v>42887</v>
      </c>
      <c r="C233" s="162"/>
      <c r="D233" s="218" t="s">
        <v>373</v>
      </c>
      <c r="E233" s="164" t="s">
        <v>646</v>
      </c>
      <c r="F233" s="165">
        <v>130</v>
      </c>
      <c r="G233" s="164"/>
      <c r="H233" s="164">
        <v>144.25</v>
      </c>
      <c r="I233" s="195">
        <v>170</v>
      </c>
      <c r="J233" s="196" t="s">
        <v>752</v>
      </c>
      <c r="K233" s="197">
        <f t="shared" si="32"/>
        <v>14.25</v>
      </c>
      <c r="L233" s="198">
        <f t="shared" si="33"/>
        <v>0.10961538461538461</v>
      </c>
      <c r="M233" s="199" t="s">
        <v>613</v>
      </c>
      <c r="N233" s="200">
        <v>43675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74">
        <v>91</v>
      </c>
      <c r="B234" s="162">
        <v>42901</v>
      </c>
      <c r="C234" s="162"/>
      <c r="D234" s="218" t="s">
        <v>753</v>
      </c>
      <c r="E234" s="164" t="s">
        <v>646</v>
      </c>
      <c r="F234" s="165">
        <v>214.5</v>
      </c>
      <c r="G234" s="164"/>
      <c r="H234" s="164">
        <v>262</v>
      </c>
      <c r="I234" s="195">
        <v>262</v>
      </c>
      <c r="J234" s="196" t="s">
        <v>754</v>
      </c>
      <c r="K234" s="197">
        <f t="shared" si="32"/>
        <v>47.5</v>
      </c>
      <c r="L234" s="198">
        <f t="shared" si="33"/>
        <v>0.22144522144522144</v>
      </c>
      <c r="M234" s="199" t="s">
        <v>613</v>
      </c>
      <c r="N234" s="200">
        <v>42977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6">
        <v>92</v>
      </c>
      <c r="B235" s="224">
        <v>42933</v>
      </c>
      <c r="C235" s="224"/>
      <c r="D235" s="225" t="s">
        <v>755</v>
      </c>
      <c r="E235" s="226" t="s">
        <v>646</v>
      </c>
      <c r="F235" s="227">
        <v>370</v>
      </c>
      <c r="G235" s="226"/>
      <c r="H235" s="226">
        <v>447.5</v>
      </c>
      <c r="I235" s="248">
        <v>450</v>
      </c>
      <c r="J235" s="311" t="s">
        <v>705</v>
      </c>
      <c r="K235" s="197">
        <f t="shared" si="32"/>
        <v>77.5</v>
      </c>
      <c r="L235" s="250">
        <f t="shared" si="33"/>
        <v>0.20945945945945946</v>
      </c>
      <c r="M235" s="251" t="s">
        <v>613</v>
      </c>
      <c r="N235" s="252">
        <v>43035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6">
        <v>93</v>
      </c>
      <c r="B236" s="224">
        <v>42943</v>
      </c>
      <c r="C236" s="224"/>
      <c r="D236" s="225" t="s">
        <v>168</v>
      </c>
      <c r="E236" s="226" t="s">
        <v>646</v>
      </c>
      <c r="F236" s="227">
        <v>657.5</v>
      </c>
      <c r="G236" s="226"/>
      <c r="H236" s="226">
        <v>825</v>
      </c>
      <c r="I236" s="248">
        <v>820</v>
      </c>
      <c r="J236" s="311" t="s">
        <v>705</v>
      </c>
      <c r="K236" s="197">
        <f t="shared" si="32"/>
        <v>167.5</v>
      </c>
      <c r="L236" s="250">
        <f t="shared" si="33"/>
        <v>0.25475285171102663</v>
      </c>
      <c r="M236" s="251" t="s">
        <v>613</v>
      </c>
      <c r="N236" s="252">
        <v>43090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4">
        <v>94</v>
      </c>
      <c r="B237" s="162">
        <v>42964</v>
      </c>
      <c r="C237" s="162"/>
      <c r="D237" s="163" t="s">
        <v>378</v>
      </c>
      <c r="E237" s="164" t="s">
        <v>646</v>
      </c>
      <c r="F237" s="165">
        <v>605</v>
      </c>
      <c r="G237" s="164"/>
      <c r="H237" s="164">
        <v>750</v>
      </c>
      <c r="I237" s="195">
        <v>750</v>
      </c>
      <c r="J237" s="196" t="s">
        <v>749</v>
      </c>
      <c r="K237" s="197">
        <f t="shared" si="32"/>
        <v>145</v>
      </c>
      <c r="L237" s="198">
        <f t="shared" si="33"/>
        <v>0.23966942148760331</v>
      </c>
      <c r="M237" s="199" t="s">
        <v>613</v>
      </c>
      <c r="N237" s="200">
        <v>43027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547">
        <v>95</v>
      </c>
      <c r="B238" s="219">
        <v>42979</v>
      </c>
      <c r="C238" s="219"/>
      <c r="D238" s="220" t="s">
        <v>520</v>
      </c>
      <c r="E238" s="221" t="s">
        <v>646</v>
      </c>
      <c r="F238" s="222">
        <v>255</v>
      </c>
      <c r="G238" s="223"/>
      <c r="H238" s="223">
        <v>217.25</v>
      </c>
      <c r="I238" s="223">
        <v>320</v>
      </c>
      <c r="J238" s="245" t="s">
        <v>756</v>
      </c>
      <c r="K238" s="203">
        <f t="shared" si="32"/>
        <v>-37.75</v>
      </c>
      <c r="L238" s="246">
        <f t="shared" si="33"/>
        <v>-0.14803921568627451</v>
      </c>
      <c r="M238" s="205" t="s">
        <v>686</v>
      </c>
      <c r="N238" s="247">
        <v>43661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4">
        <v>96</v>
      </c>
      <c r="B239" s="162">
        <v>42997</v>
      </c>
      <c r="C239" s="162"/>
      <c r="D239" s="163" t="s">
        <v>757</v>
      </c>
      <c r="E239" s="164" t="s">
        <v>646</v>
      </c>
      <c r="F239" s="165">
        <v>215</v>
      </c>
      <c r="G239" s="164"/>
      <c r="H239" s="164">
        <v>258</v>
      </c>
      <c r="I239" s="195">
        <v>258</v>
      </c>
      <c r="J239" s="196" t="s">
        <v>705</v>
      </c>
      <c r="K239" s="197">
        <f t="shared" si="32"/>
        <v>43</v>
      </c>
      <c r="L239" s="198">
        <f t="shared" si="33"/>
        <v>0.2</v>
      </c>
      <c r="M239" s="199" t="s">
        <v>613</v>
      </c>
      <c r="N239" s="200">
        <v>43040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4">
        <v>97</v>
      </c>
      <c r="B240" s="162">
        <v>42997</v>
      </c>
      <c r="C240" s="162"/>
      <c r="D240" s="163" t="s">
        <v>757</v>
      </c>
      <c r="E240" s="164" t="s">
        <v>646</v>
      </c>
      <c r="F240" s="165">
        <v>215</v>
      </c>
      <c r="G240" s="164"/>
      <c r="H240" s="164">
        <v>258</v>
      </c>
      <c r="I240" s="195">
        <v>258</v>
      </c>
      <c r="J240" s="311" t="s">
        <v>705</v>
      </c>
      <c r="K240" s="197">
        <v>43</v>
      </c>
      <c r="L240" s="198">
        <v>0.2</v>
      </c>
      <c r="M240" s="199" t="s">
        <v>613</v>
      </c>
      <c r="N240" s="200">
        <v>43040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7">
        <v>98</v>
      </c>
      <c r="B241" s="278">
        <v>42998</v>
      </c>
      <c r="C241" s="278"/>
      <c r="D241" s="560" t="s">
        <v>3668</v>
      </c>
      <c r="E241" s="279" t="s">
        <v>646</v>
      </c>
      <c r="F241" s="280">
        <v>75</v>
      </c>
      <c r="G241" s="279"/>
      <c r="H241" s="279">
        <v>90</v>
      </c>
      <c r="I241" s="312">
        <v>90</v>
      </c>
      <c r="J241" s="196" t="s">
        <v>758</v>
      </c>
      <c r="K241" s="197">
        <f t="shared" ref="K241:K246" si="34">H241-F241</f>
        <v>15</v>
      </c>
      <c r="L241" s="198">
        <f t="shared" ref="L241:L246" si="35">K241/F241</f>
        <v>0.2</v>
      </c>
      <c r="M241" s="199" t="s">
        <v>613</v>
      </c>
      <c r="N241" s="200">
        <v>43019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6">
        <v>99</v>
      </c>
      <c r="B242" s="224">
        <v>43011</v>
      </c>
      <c r="C242" s="224"/>
      <c r="D242" s="225" t="s">
        <v>759</v>
      </c>
      <c r="E242" s="226" t="s">
        <v>646</v>
      </c>
      <c r="F242" s="227">
        <v>315</v>
      </c>
      <c r="G242" s="226"/>
      <c r="H242" s="226">
        <v>392</v>
      </c>
      <c r="I242" s="248">
        <v>384</v>
      </c>
      <c r="J242" s="311" t="s">
        <v>760</v>
      </c>
      <c r="K242" s="197">
        <f t="shared" si="34"/>
        <v>77</v>
      </c>
      <c r="L242" s="250">
        <f t="shared" si="35"/>
        <v>0.24444444444444444</v>
      </c>
      <c r="M242" s="251" t="s">
        <v>613</v>
      </c>
      <c r="N242" s="252">
        <v>43017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6">
        <v>100</v>
      </c>
      <c r="B243" s="224">
        <v>43013</v>
      </c>
      <c r="C243" s="224"/>
      <c r="D243" s="225" t="s">
        <v>761</v>
      </c>
      <c r="E243" s="226" t="s">
        <v>646</v>
      </c>
      <c r="F243" s="227">
        <v>145</v>
      </c>
      <c r="G243" s="226"/>
      <c r="H243" s="226">
        <v>179</v>
      </c>
      <c r="I243" s="248">
        <v>180</v>
      </c>
      <c r="J243" s="311" t="s">
        <v>634</v>
      </c>
      <c r="K243" s="197">
        <f t="shared" si="34"/>
        <v>34</v>
      </c>
      <c r="L243" s="250">
        <f t="shared" si="35"/>
        <v>0.23448275862068965</v>
      </c>
      <c r="M243" s="251" t="s">
        <v>613</v>
      </c>
      <c r="N243" s="252">
        <v>43025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6">
        <v>101</v>
      </c>
      <c r="B244" s="224">
        <v>43014</v>
      </c>
      <c r="C244" s="224"/>
      <c r="D244" s="225" t="s">
        <v>346</v>
      </c>
      <c r="E244" s="226" t="s">
        <v>646</v>
      </c>
      <c r="F244" s="227">
        <v>256</v>
      </c>
      <c r="G244" s="226"/>
      <c r="H244" s="226">
        <v>323</v>
      </c>
      <c r="I244" s="248">
        <v>320</v>
      </c>
      <c r="J244" s="311" t="s">
        <v>705</v>
      </c>
      <c r="K244" s="197">
        <f t="shared" si="34"/>
        <v>67</v>
      </c>
      <c r="L244" s="250">
        <f t="shared" si="35"/>
        <v>0.26171875</v>
      </c>
      <c r="M244" s="251" t="s">
        <v>613</v>
      </c>
      <c r="N244" s="252">
        <v>43067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6">
        <v>102</v>
      </c>
      <c r="B245" s="224">
        <v>43017</v>
      </c>
      <c r="C245" s="224"/>
      <c r="D245" s="225" t="s">
        <v>370</v>
      </c>
      <c r="E245" s="226" t="s">
        <v>646</v>
      </c>
      <c r="F245" s="227">
        <v>137.5</v>
      </c>
      <c r="G245" s="226"/>
      <c r="H245" s="226">
        <v>184</v>
      </c>
      <c r="I245" s="248">
        <v>183</v>
      </c>
      <c r="J245" s="249" t="s">
        <v>762</v>
      </c>
      <c r="K245" s="197">
        <f t="shared" si="34"/>
        <v>46.5</v>
      </c>
      <c r="L245" s="250">
        <f t="shared" si="35"/>
        <v>0.33818181818181819</v>
      </c>
      <c r="M245" s="251" t="s">
        <v>613</v>
      </c>
      <c r="N245" s="252">
        <v>43108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6">
        <v>103</v>
      </c>
      <c r="B246" s="224">
        <v>43018</v>
      </c>
      <c r="C246" s="224"/>
      <c r="D246" s="225" t="s">
        <v>763</v>
      </c>
      <c r="E246" s="226" t="s">
        <v>646</v>
      </c>
      <c r="F246" s="227">
        <v>125.5</v>
      </c>
      <c r="G246" s="226"/>
      <c r="H246" s="226">
        <v>158</v>
      </c>
      <c r="I246" s="248">
        <v>155</v>
      </c>
      <c r="J246" s="249" t="s">
        <v>764</v>
      </c>
      <c r="K246" s="197">
        <f t="shared" si="34"/>
        <v>32.5</v>
      </c>
      <c r="L246" s="250">
        <f t="shared" si="35"/>
        <v>0.25896414342629481</v>
      </c>
      <c r="M246" s="251" t="s">
        <v>613</v>
      </c>
      <c r="N246" s="252">
        <v>43067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6">
        <v>104</v>
      </c>
      <c r="B247" s="224">
        <v>43018</v>
      </c>
      <c r="C247" s="224"/>
      <c r="D247" s="225" t="s">
        <v>809</v>
      </c>
      <c r="E247" s="226" t="s">
        <v>646</v>
      </c>
      <c r="F247" s="227">
        <v>895</v>
      </c>
      <c r="G247" s="226"/>
      <c r="H247" s="226">
        <v>1122.5</v>
      </c>
      <c r="I247" s="248">
        <v>1078</v>
      </c>
      <c r="J247" s="249" t="s">
        <v>810</v>
      </c>
      <c r="K247" s="197">
        <v>227.5</v>
      </c>
      <c r="L247" s="250">
        <v>0.25418994413407803</v>
      </c>
      <c r="M247" s="251" t="s">
        <v>613</v>
      </c>
      <c r="N247" s="252">
        <v>43117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6">
        <v>105</v>
      </c>
      <c r="B248" s="224">
        <v>43020</v>
      </c>
      <c r="C248" s="224"/>
      <c r="D248" s="225" t="s">
        <v>357</v>
      </c>
      <c r="E248" s="226" t="s">
        <v>646</v>
      </c>
      <c r="F248" s="227">
        <v>525</v>
      </c>
      <c r="G248" s="226"/>
      <c r="H248" s="226">
        <v>629</v>
      </c>
      <c r="I248" s="248">
        <v>629</v>
      </c>
      <c r="J248" s="311" t="s">
        <v>705</v>
      </c>
      <c r="K248" s="197">
        <v>104</v>
      </c>
      <c r="L248" s="250">
        <v>0.19809523809523799</v>
      </c>
      <c r="M248" s="251" t="s">
        <v>613</v>
      </c>
      <c r="N248" s="252">
        <v>43119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6">
        <v>106</v>
      </c>
      <c r="B249" s="224">
        <v>43046</v>
      </c>
      <c r="C249" s="224"/>
      <c r="D249" s="225" t="s">
        <v>403</v>
      </c>
      <c r="E249" s="226" t="s">
        <v>646</v>
      </c>
      <c r="F249" s="227">
        <v>740</v>
      </c>
      <c r="G249" s="226"/>
      <c r="H249" s="226">
        <v>892.5</v>
      </c>
      <c r="I249" s="248">
        <v>900</v>
      </c>
      <c r="J249" s="249" t="s">
        <v>765</v>
      </c>
      <c r="K249" s="197">
        <f>H249-F249</f>
        <v>152.5</v>
      </c>
      <c r="L249" s="250">
        <f>K249/F249</f>
        <v>0.20608108108108109</v>
      </c>
      <c r="M249" s="251" t="s">
        <v>613</v>
      </c>
      <c r="N249" s="252">
        <v>43052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4">
        <v>107</v>
      </c>
      <c r="B250" s="162">
        <v>43073</v>
      </c>
      <c r="C250" s="162"/>
      <c r="D250" s="163" t="s">
        <v>766</v>
      </c>
      <c r="E250" s="164" t="s">
        <v>646</v>
      </c>
      <c r="F250" s="165">
        <v>118.5</v>
      </c>
      <c r="G250" s="164"/>
      <c r="H250" s="164">
        <v>143.5</v>
      </c>
      <c r="I250" s="195">
        <v>145</v>
      </c>
      <c r="J250" s="210" t="s">
        <v>767</v>
      </c>
      <c r="K250" s="197">
        <f>H250-F250</f>
        <v>25</v>
      </c>
      <c r="L250" s="198">
        <f>K250/F250</f>
        <v>0.2109704641350211</v>
      </c>
      <c r="M250" s="199" t="s">
        <v>613</v>
      </c>
      <c r="N250" s="200">
        <v>43097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5">
        <v>108</v>
      </c>
      <c r="B251" s="166">
        <v>43090</v>
      </c>
      <c r="C251" s="166"/>
      <c r="D251" s="228" t="s">
        <v>453</v>
      </c>
      <c r="E251" s="168" t="s">
        <v>646</v>
      </c>
      <c r="F251" s="169">
        <v>715</v>
      </c>
      <c r="G251" s="169"/>
      <c r="H251" s="170">
        <v>500</v>
      </c>
      <c r="I251" s="201">
        <v>872</v>
      </c>
      <c r="J251" s="207" t="s">
        <v>768</v>
      </c>
      <c r="K251" s="203">
        <f>H251-F251</f>
        <v>-215</v>
      </c>
      <c r="L251" s="204">
        <f>K251/F251</f>
        <v>-0.30069930069930068</v>
      </c>
      <c r="M251" s="205" t="s">
        <v>686</v>
      </c>
      <c r="N251" s="206">
        <v>43670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4">
        <v>109</v>
      </c>
      <c r="B252" s="162">
        <v>43098</v>
      </c>
      <c r="C252" s="162"/>
      <c r="D252" s="163" t="s">
        <v>759</v>
      </c>
      <c r="E252" s="164" t="s">
        <v>646</v>
      </c>
      <c r="F252" s="165">
        <v>435</v>
      </c>
      <c r="G252" s="164"/>
      <c r="H252" s="164">
        <v>542.5</v>
      </c>
      <c r="I252" s="195">
        <v>539</v>
      </c>
      <c r="J252" s="210" t="s">
        <v>705</v>
      </c>
      <c r="K252" s="197">
        <v>107.5</v>
      </c>
      <c r="L252" s="198">
        <v>0.247126436781609</v>
      </c>
      <c r="M252" s="199" t="s">
        <v>613</v>
      </c>
      <c r="N252" s="200">
        <v>43206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4">
        <v>110</v>
      </c>
      <c r="B253" s="162">
        <v>43098</v>
      </c>
      <c r="C253" s="162"/>
      <c r="D253" s="163" t="s">
        <v>584</v>
      </c>
      <c r="E253" s="164" t="s">
        <v>646</v>
      </c>
      <c r="F253" s="165">
        <v>885</v>
      </c>
      <c r="G253" s="164"/>
      <c r="H253" s="164">
        <v>1090</v>
      </c>
      <c r="I253" s="195">
        <v>1084</v>
      </c>
      <c r="J253" s="210" t="s">
        <v>705</v>
      </c>
      <c r="K253" s="197">
        <v>205</v>
      </c>
      <c r="L253" s="198">
        <v>0.23163841807909599</v>
      </c>
      <c r="M253" s="199" t="s">
        <v>613</v>
      </c>
      <c r="N253" s="200">
        <v>43213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548">
        <v>111</v>
      </c>
      <c r="B254" s="520">
        <v>43192</v>
      </c>
      <c r="C254" s="520"/>
      <c r="D254" s="172" t="s">
        <v>781</v>
      </c>
      <c r="E254" s="524" t="s">
        <v>646</v>
      </c>
      <c r="F254" s="527">
        <v>492.5</v>
      </c>
      <c r="G254" s="524"/>
      <c r="H254" s="524">
        <v>442</v>
      </c>
      <c r="I254" s="530">
        <v>613</v>
      </c>
      <c r="J254" s="207" t="s">
        <v>3490</v>
      </c>
      <c r="K254" s="203">
        <f>H254-F254</f>
        <v>-50.5</v>
      </c>
      <c r="L254" s="204">
        <f>K254/F254</f>
        <v>-0.10253807106598985</v>
      </c>
      <c r="M254" s="205" t="s">
        <v>686</v>
      </c>
      <c r="N254" s="206">
        <v>43762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75">
        <v>112</v>
      </c>
      <c r="B255" s="166">
        <v>43194</v>
      </c>
      <c r="C255" s="166"/>
      <c r="D255" s="559" t="s">
        <v>3667</v>
      </c>
      <c r="E255" s="168" t="s">
        <v>646</v>
      </c>
      <c r="F255" s="169">
        <v>141.5</v>
      </c>
      <c r="G255" s="169"/>
      <c r="H255" s="170">
        <v>77</v>
      </c>
      <c r="I255" s="201">
        <v>180</v>
      </c>
      <c r="J255" s="207" t="s">
        <v>769</v>
      </c>
      <c r="K255" s="203">
        <f>H255-F255</f>
        <v>-64.5</v>
      </c>
      <c r="L255" s="204">
        <f>K255/F255</f>
        <v>-0.45583038869257952</v>
      </c>
      <c r="M255" s="205" t="s">
        <v>686</v>
      </c>
      <c r="N255" s="206">
        <v>43522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75">
        <v>113</v>
      </c>
      <c r="B256" s="166">
        <v>43209</v>
      </c>
      <c r="C256" s="166"/>
      <c r="D256" s="167" t="s">
        <v>770</v>
      </c>
      <c r="E256" s="168" t="s">
        <v>646</v>
      </c>
      <c r="F256" s="169">
        <v>430</v>
      </c>
      <c r="G256" s="169"/>
      <c r="H256" s="170">
        <v>220</v>
      </c>
      <c r="I256" s="201">
        <v>537</v>
      </c>
      <c r="J256" s="207" t="s">
        <v>771</v>
      </c>
      <c r="K256" s="203">
        <f>H256-F256</f>
        <v>-210</v>
      </c>
      <c r="L256" s="204">
        <f>K256/F256</f>
        <v>-0.48837209302325579</v>
      </c>
      <c r="M256" s="205" t="s">
        <v>686</v>
      </c>
      <c r="N256" s="206">
        <v>43252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549">
        <v>114</v>
      </c>
      <c r="B257" s="229">
        <v>43220</v>
      </c>
      <c r="C257" s="229"/>
      <c r="D257" s="230" t="s">
        <v>404</v>
      </c>
      <c r="E257" s="231" t="s">
        <v>646</v>
      </c>
      <c r="F257" s="232">
        <v>156</v>
      </c>
      <c r="G257" s="233"/>
      <c r="H257" s="233">
        <v>196</v>
      </c>
      <c r="I257" s="233">
        <v>196</v>
      </c>
      <c r="J257" s="534" t="s">
        <v>772</v>
      </c>
      <c r="K257" s="253">
        <f>H257-F257</f>
        <v>40</v>
      </c>
      <c r="L257" s="254">
        <f>K257/F257</f>
        <v>0.25641025641025639</v>
      </c>
      <c r="M257" s="232" t="s">
        <v>613</v>
      </c>
      <c r="N257" s="255">
        <v>43605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75">
        <v>115</v>
      </c>
      <c r="B258" s="166">
        <v>43306</v>
      </c>
      <c r="C258" s="166"/>
      <c r="D258" s="167" t="s">
        <v>807</v>
      </c>
      <c r="E258" s="168" t="s">
        <v>646</v>
      </c>
      <c r="F258" s="169">
        <v>27.5</v>
      </c>
      <c r="G258" s="169"/>
      <c r="H258" s="170">
        <v>13.1</v>
      </c>
      <c r="I258" s="201">
        <v>60</v>
      </c>
      <c r="J258" s="207" t="s">
        <v>811</v>
      </c>
      <c r="K258" s="203">
        <v>-14.4</v>
      </c>
      <c r="L258" s="204">
        <v>-0.52363636363636401</v>
      </c>
      <c r="M258" s="205" t="s">
        <v>686</v>
      </c>
      <c r="N258" s="206">
        <v>43138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548">
        <v>116</v>
      </c>
      <c r="B259" s="520">
        <v>43318</v>
      </c>
      <c r="C259" s="520"/>
      <c r="D259" s="172" t="s">
        <v>773</v>
      </c>
      <c r="E259" s="524" t="s">
        <v>646</v>
      </c>
      <c r="F259" s="527">
        <v>150</v>
      </c>
      <c r="G259" s="524"/>
      <c r="H259" s="524">
        <v>102</v>
      </c>
      <c r="I259" s="530">
        <v>182</v>
      </c>
      <c r="J259" s="207" t="s">
        <v>774</v>
      </c>
      <c r="K259" s="203">
        <f>H259-F259</f>
        <v>-48</v>
      </c>
      <c r="L259" s="204">
        <f>K259/F259</f>
        <v>-0.32</v>
      </c>
      <c r="M259" s="205" t="s">
        <v>686</v>
      </c>
      <c r="N259" s="206">
        <v>43661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74">
        <v>117</v>
      </c>
      <c r="B260" s="162">
        <v>43335</v>
      </c>
      <c r="C260" s="162"/>
      <c r="D260" s="163" t="s">
        <v>812</v>
      </c>
      <c r="E260" s="164" t="s">
        <v>646</v>
      </c>
      <c r="F260" s="165">
        <v>285</v>
      </c>
      <c r="G260" s="164"/>
      <c r="H260" s="164">
        <v>355</v>
      </c>
      <c r="I260" s="195">
        <v>364</v>
      </c>
      <c r="J260" s="210" t="s">
        <v>813</v>
      </c>
      <c r="K260" s="197">
        <v>70</v>
      </c>
      <c r="L260" s="198">
        <v>0.24561403508771901</v>
      </c>
      <c r="M260" s="199" t="s">
        <v>613</v>
      </c>
      <c r="N260" s="200">
        <v>43455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74">
        <v>118</v>
      </c>
      <c r="B261" s="162">
        <v>43341</v>
      </c>
      <c r="C261" s="162"/>
      <c r="D261" s="163" t="s">
        <v>394</v>
      </c>
      <c r="E261" s="164" t="s">
        <v>646</v>
      </c>
      <c r="F261" s="165">
        <v>525</v>
      </c>
      <c r="G261" s="164"/>
      <c r="H261" s="164">
        <v>585</v>
      </c>
      <c r="I261" s="195">
        <v>635</v>
      </c>
      <c r="J261" s="210" t="s">
        <v>775</v>
      </c>
      <c r="K261" s="197">
        <f t="shared" ref="K261:K273" si="36">H261-F261</f>
        <v>60</v>
      </c>
      <c r="L261" s="198">
        <f t="shared" ref="L261:L273" si="37">K261/F261</f>
        <v>0.11428571428571428</v>
      </c>
      <c r="M261" s="199" t="s">
        <v>613</v>
      </c>
      <c r="N261" s="200">
        <v>43662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74">
        <v>119</v>
      </c>
      <c r="B262" s="162">
        <v>43395</v>
      </c>
      <c r="C262" s="162"/>
      <c r="D262" s="163" t="s">
        <v>378</v>
      </c>
      <c r="E262" s="164" t="s">
        <v>646</v>
      </c>
      <c r="F262" s="165">
        <v>475</v>
      </c>
      <c r="G262" s="164"/>
      <c r="H262" s="164">
        <v>574</v>
      </c>
      <c r="I262" s="195">
        <v>570</v>
      </c>
      <c r="J262" s="210" t="s">
        <v>705</v>
      </c>
      <c r="K262" s="197">
        <f t="shared" si="36"/>
        <v>99</v>
      </c>
      <c r="L262" s="198">
        <f t="shared" si="37"/>
        <v>0.20842105263157895</v>
      </c>
      <c r="M262" s="199" t="s">
        <v>613</v>
      </c>
      <c r="N262" s="200">
        <v>43403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76">
        <v>120</v>
      </c>
      <c r="B263" s="224">
        <v>43397</v>
      </c>
      <c r="C263" s="224"/>
      <c r="D263" s="225" t="s">
        <v>401</v>
      </c>
      <c r="E263" s="226" t="s">
        <v>646</v>
      </c>
      <c r="F263" s="227">
        <v>707.5</v>
      </c>
      <c r="G263" s="226"/>
      <c r="H263" s="226">
        <v>872</v>
      </c>
      <c r="I263" s="248">
        <v>872</v>
      </c>
      <c r="J263" s="249" t="s">
        <v>705</v>
      </c>
      <c r="K263" s="197">
        <f t="shared" si="36"/>
        <v>164.5</v>
      </c>
      <c r="L263" s="250">
        <f t="shared" si="37"/>
        <v>0.23250883392226149</v>
      </c>
      <c r="M263" s="251" t="s">
        <v>613</v>
      </c>
      <c r="N263" s="252">
        <v>43482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76">
        <v>121</v>
      </c>
      <c r="B264" s="224">
        <v>43398</v>
      </c>
      <c r="C264" s="224"/>
      <c r="D264" s="225" t="s">
        <v>358</v>
      </c>
      <c r="E264" s="226" t="s">
        <v>646</v>
      </c>
      <c r="F264" s="227">
        <v>164</v>
      </c>
      <c r="G264" s="226"/>
      <c r="H264" s="226">
        <v>204</v>
      </c>
      <c r="I264" s="248">
        <v>209</v>
      </c>
      <c r="J264" s="249" t="s">
        <v>659</v>
      </c>
      <c r="K264" s="197">
        <f t="shared" si="36"/>
        <v>40</v>
      </c>
      <c r="L264" s="250">
        <f t="shared" si="37"/>
        <v>0.24390243902439024</v>
      </c>
      <c r="M264" s="251" t="s">
        <v>613</v>
      </c>
      <c r="N264" s="252">
        <v>43539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77">
        <v>122</v>
      </c>
      <c r="B265" s="278">
        <v>43399</v>
      </c>
      <c r="C265" s="278"/>
      <c r="D265" s="225" t="s">
        <v>506</v>
      </c>
      <c r="E265" s="279" t="s">
        <v>646</v>
      </c>
      <c r="F265" s="280">
        <v>240</v>
      </c>
      <c r="G265" s="279"/>
      <c r="H265" s="279">
        <v>297</v>
      </c>
      <c r="I265" s="312">
        <v>297</v>
      </c>
      <c r="J265" s="249" t="s">
        <v>705</v>
      </c>
      <c r="K265" s="313">
        <f t="shared" si="36"/>
        <v>57</v>
      </c>
      <c r="L265" s="314">
        <f t="shared" si="37"/>
        <v>0.23749999999999999</v>
      </c>
      <c r="M265" s="315" t="s">
        <v>613</v>
      </c>
      <c r="N265" s="316">
        <v>43417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4">
        <v>123</v>
      </c>
      <c r="B266" s="162">
        <v>43439</v>
      </c>
      <c r="C266" s="162"/>
      <c r="D266" s="163" t="s">
        <v>776</v>
      </c>
      <c r="E266" s="164" t="s">
        <v>646</v>
      </c>
      <c r="F266" s="165">
        <v>202.5</v>
      </c>
      <c r="G266" s="164"/>
      <c r="H266" s="164">
        <v>255</v>
      </c>
      <c r="I266" s="195">
        <v>252</v>
      </c>
      <c r="J266" s="210" t="s">
        <v>705</v>
      </c>
      <c r="K266" s="197">
        <f t="shared" si="36"/>
        <v>52.5</v>
      </c>
      <c r="L266" s="198">
        <f t="shared" si="37"/>
        <v>0.25925925925925924</v>
      </c>
      <c r="M266" s="199" t="s">
        <v>613</v>
      </c>
      <c r="N266" s="200">
        <v>43542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7">
        <v>124</v>
      </c>
      <c r="B267" s="278">
        <v>43465</v>
      </c>
      <c r="C267" s="162"/>
      <c r="D267" s="225" t="s">
        <v>433</v>
      </c>
      <c r="E267" s="279" t="s">
        <v>646</v>
      </c>
      <c r="F267" s="281">
        <v>710</v>
      </c>
      <c r="G267" s="279"/>
      <c r="H267" s="279">
        <v>866</v>
      </c>
      <c r="I267" s="312">
        <v>866</v>
      </c>
      <c r="J267" s="249" t="s">
        <v>705</v>
      </c>
      <c r="K267" s="197">
        <f t="shared" si="36"/>
        <v>156</v>
      </c>
      <c r="L267" s="198">
        <f t="shared" si="37"/>
        <v>0.21971830985915494</v>
      </c>
      <c r="M267" s="199" t="s">
        <v>613</v>
      </c>
      <c r="N267" s="540">
        <v>43553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77">
        <v>125</v>
      </c>
      <c r="B268" s="278">
        <v>43522</v>
      </c>
      <c r="C268" s="278"/>
      <c r="D268" s="225" t="s">
        <v>142</v>
      </c>
      <c r="E268" s="279" t="s">
        <v>646</v>
      </c>
      <c r="F268" s="280">
        <v>340</v>
      </c>
      <c r="G268" s="279"/>
      <c r="H268" s="279">
        <v>398.5</v>
      </c>
      <c r="I268" s="312">
        <v>411</v>
      </c>
      <c r="J268" s="210" t="s">
        <v>3478</v>
      </c>
      <c r="K268" s="197">
        <f t="shared" si="36"/>
        <v>58.5</v>
      </c>
      <c r="L268" s="198">
        <f t="shared" si="37"/>
        <v>0.17205882352941176</v>
      </c>
      <c r="M268" s="199" t="s">
        <v>613</v>
      </c>
      <c r="N268" s="540">
        <v>43760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550">
        <v>126</v>
      </c>
      <c r="B269" s="234">
        <v>43559</v>
      </c>
      <c r="C269" s="234"/>
      <c r="D269" s="235" t="s">
        <v>420</v>
      </c>
      <c r="E269" s="236" t="s">
        <v>646</v>
      </c>
      <c r="F269" s="237">
        <v>130</v>
      </c>
      <c r="G269" s="236"/>
      <c r="H269" s="236">
        <v>65</v>
      </c>
      <c r="I269" s="256">
        <v>158</v>
      </c>
      <c r="J269" s="207" t="s">
        <v>777</v>
      </c>
      <c r="K269" s="203">
        <f t="shared" si="36"/>
        <v>-65</v>
      </c>
      <c r="L269" s="204">
        <f t="shared" si="37"/>
        <v>-0.5</v>
      </c>
      <c r="M269" s="205" t="s">
        <v>686</v>
      </c>
      <c r="N269" s="206">
        <v>43726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551">
        <v>127</v>
      </c>
      <c r="B270" s="257">
        <v>43017</v>
      </c>
      <c r="C270" s="257"/>
      <c r="D270" s="258" t="s">
        <v>170</v>
      </c>
      <c r="E270" s="259" t="s">
        <v>646</v>
      </c>
      <c r="F270" s="260">
        <v>152.5</v>
      </c>
      <c r="G270" s="261"/>
      <c r="H270" s="261">
        <v>183.5</v>
      </c>
      <c r="I270" s="261">
        <v>210</v>
      </c>
      <c r="J270" s="294" t="s">
        <v>778</v>
      </c>
      <c r="K270" s="295">
        <f t="shared" si="36"/>
        <v>31</v>
      </c>
      <c r="L270" s="296">
        <f t="shared" si="37"/>
        <v>0.20327868852459016</v>
      </c>
      <c r="M270" s="260" t="s">
        <v>613</v>
      </c>
      <c r="N270" s="297">
        <v>43042</v>
      </c>
      <c r="O270" s="77"/>
      <c r="P270" s="16"/>
      <c r="Q270" s="16"/>
      <c r="R270" s="134" t="s">
        <v>779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551">
        <v>128</v>
      </c>
      <c r="B271" s="257">
        <v>43074</v>
      </c>
      <c r="C271" s="257"/>
      <c r="D271" s="258" t="s">
        <v>308</v>
      </c>
      <c r="E271" s="259" t="s">
        <v>646</v>
      </c>
      <c r="F271" s="260">
        <v>177.5</v>
      </c>
      <c r="G271" s="261"/>
      <c r="H271" s="261">
        <v>215</v>
      </c>
      <c r="I271" s="261">
        <v>230</v>
      </c>
      <c r="J271" s="298" t="s">
        <v>780</v>
      </c>
      <c r="K271" s="295">
        <f t="shared" si="36"/>
        <v>37.5</v>
      </c>
      <c r="L271" s="296">
        <f t="shared" si="37"/>
        <v>0.21126760563380281</v>
      </c>
      <c r="M271" s="260" t="s">
        <v>613</v>
      </c>
      <c r="N271" s="297">
        <v>43096</v>
      </c>
      <c r="O271" s="77"/>
      <c r="P271" s="16"/>
      <c r="Q271" s="16"/>
      <c r="R271" s="140" t="s">
        <v>779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551">
        <v>129</v>
      </c>
      <c r="B272" s="257">
        <v>43398</v>
      </c>
      <c r="C272" s="257"/>
      <c r="D272" s="258" t="s">
        <v>105</v>
      </c>
      <c r="E272" s="259" t="s">
        <v>646</v>
      </c>
      <c r="F272" s="260">
        <v>707.5</v>
      </c>
      <c r="G272" s="261"/>
      <c r="H272" s="261">
        <v>850</v>
      </c>
      <c r="I272" s="261">
        <v>890</v>
      </c>
      <c r="J272" s="298" t="s">
        <v>783</v>
      </c>
      <c r="K272" s="295">
        <f t="shared" si="36"/>
        <v>142.5</v>
      </c>
      <c r="L272" s="296">
        <f t="shared" si="37"/>
        <v>0.20141342756183744</v>
      </c>
      <c r="M272" s="260" t="s">
        <v>613</v>
      </c>
      <c r="N272" s="297">
        <v>43453</v>
      </c>
      <c r="O272" s="77"/>
      <c r="P272" s="16"/>
      <c r="Q272" s="16"/>
      <c r="R272" s="134" t="s">
        <v>779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46">
        <v>130</v>
      </c>
      <c r="B273" s="213">
        <v>42877</v>
      </c>
      <c r="C273" s="213"/>
      <c r="D273" s="214" t="s">
        <v>393</v>
      </c>
      <c r="E273" s="215" t="s">
        <v>646</v>
      </c>
      <c r="F273" s="216">
        <v>138.6</v>
      </c>
      <c r="G273" s="217"/>
      <c r="H273" s="217">
        <v>138</v>
      </c>
      <c r="I273" s="217">
        <v>190</v>
      </c>
      <c r="J273" s="240" t="s">
        <v>731</v>
      </c>
      <c r="K273" s="241">
        <f t="shared" si="36"/>
        <v>-0.59999999999999432</v>
      </c>
      <c r="L273" s="242">
        <f t="shared" si="37"/>
        <v>-4.3290043290042882E-3</v>
      </c>
      <c r="M273" s="243" t="s">
        <v>731</v>
      </c>
      <c r="N273" s="244">
        <v>43774</v>
      </c>
      <c r="O273" s="77"/>
      <c r="P273" s="16"/>
      <c r="Q273" s="16"/>
      <c r="R273" s="17" t="s">
        <v>782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552">
        <v>131</v>
      </c>
      <c r="B274" s="265">
        <v>43158</v>
      </c>
      <c r="C274" s="265"/>
      <c r="D274" s="262" t="s">
        <v>784</v>
      </c>
      <c r="E274" s="266" t="s">
        <v>646</v>
      </c>
      <c r="F274" s="267" t="s">
        <v>785</v>
      </c>
      <c r="G274" s="266"/>
      <c r="H274" s="266"/>
      <c r="I274" s="304">
        <v>398</v>
      </c>
      <c r="J274" s="300"/>
      <c r="K274" s="264"/>
      <c r="L274" s="263"/>
      <c r="M274" s="300" t="s">
        <v>617</v>
      </c>
      <c r="N274" s="299"/>
      <c r="O274" s="77"/>
      <c r="P274" s="16"/>
      <c r="Q274" s="16"/>
      <c r="R274" s="134" t="s">
        <v>782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552">
        <v>132</v>
      </c>
      <c r="B275" s="268">
        <v>43164</v>
      </c>
      <c r="C275" s="269"/>
      <c r="D275" s="262" t="s">
        <v>136</v>
      </c>
      <c r="E275" s="270" t="s">
        <v>646</v>
      </c>
      <c r="F275" s="271" t="s">
        <v>786</v>
      </c>
      <c r="G275" s="270"/>
      <c r="H275" s="270"/>
      <c r="I275" s="305">
        <v>672</v>
      </c>
      <c r="J275" s="306"/>
      <c r="K275" s="301"/>
      <c r="L275" s="302"/>
      <c r="M275" s="306" t="s">
        <v>617</v>
      </c>
      <c r="N275" s="303"/>
      <c r="O275" s="77"/>
      <c r="P275" s="16"/>
      <c r="Q275" s="16"/>
      <c r="R275" s="134" t="s">
        <v>782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553">
        <v>133</v>
      </c>
      <c r="B276" s="269">
        <v>43237</v>
      </c>
      <c r="C276" s="543"/>
      <c r="D276" s="521" t="s">
        <v>500</v>
      </c>
      <c r="E276" s="523" t="s">
        <v>646</v>
      </c>
      <c r="F276" s="544" t="s">
        <v>794</v>
      </c>
      <c r="G276" s="523"/>
      <c r="H276" s="523"/>
      <c r="I276" s="529">
        <v>348</v>
      </c>
      <c r="J276" s="533"/>
      <c r="K276" s="536"/>
      <c r="L276" s="538"/>
      <c r="M276" s="539" t="s">
        <v>617</v>
      </c>
      <c r="N276" s="542"/>
      <c r="O276" s="77"/>
      <c r="P276" s="16"/>
      <c r="Q276" s="16"/>
      <c r="R276" s="140" t="s">
        <v>779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87">
        <v>134</v>
      </c>
      <c r="B277" s="269">
        <v>43258</v>
      </c>
      <c r="C277" s="269"/>
      <c r="D277" s="272" t="s">
        <v>459</v>
      </c>
      <c r="E277" s="270" t="s">
        <v>646</v>
      </c>
      <c r="F277" s="267" t="s">
        <v>787</v>
      </c>
      <c r="G277" s="270"/>
      <c r="H277" s="270"/>
      <c r="I277" s="305">
        <v>439</v>
      </c>
      <c r="J277" s="307"/>
      <c r="K277" s="308"/>
      <c r="L277" s="309"/>
      <c r="M277" s="307" t="s">
        <v>617</v>
      </c>
      <c r="N277" s="310"/>
      <c r="O277" s="77"/>
      <c r="P277" s="16"/>
      <c r="Q277" s="16"/>
      <c r="R277" s="134" t="s">
        <v>782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87">
        <v>135</v>
      </c>
      <c r="B278" s="269">
        <v>43285</v>
      </c>
      <c r="C278" s="269"/>
      <c r="D278" s="273" t="s">
        <v>50</v>
      </c>
      <c r="E278" s="270" t="s">
        <v>646</v>
      </c>
      <c r="F278" s="267" t="s">
        <v>788</v>
      </c>
      <c r="G278" s="270"/>
      <c r="H278" s="270"/>
      <c r="I278" s="305">
        <v>170</v>
      </c>
      <c r="J278" s="307"/>
      <c r="K278" s="308"/>
      <c r="L278" s="309"/>
      <c r="M278" s="307" t="s">
        <v>617</v>
      </c>
      <c r="N278" s="310"/>
      <c r="O278" s="77"/>
      <c r="P278" s="16"/>
      <c r="Q278" s="16"/>
      <c r="R278" s="458" t="s">
        <v>782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87">
        <v>136</v>
      </c>
      <c r="B279" s="265">
        <v>43294</v>
      </c>
      <c r="C279" s="265"/>
      <c r="D279" s="291" t="s">
        <v>246</v>
      </c>
      <c r="E279" s="270" t="s">
        <v>646</v>
      </c>
      <c r="F279" s="271" t="s">
        <v>814</v>
      </c>
      <c r="G279" s="270"/>
      <c r="H279" s="270"/>
      <c r="I279" s="305">
        <v>59</v>
      </c>
      <c r="J279" s="535"/>
      <c r="K279" s="308"/>
      <c r="L279" s="309"/>
      <c r="M279" s="307" t="s">
        <v>617</v>
      </c>
      <c r="N279" s="310"/>
      <c r="O279" s="77"/>
      <c r="P279" s="16"/>
      <c r="Q279" s="16"/>
      <c r="R279" s="458" t="s">
        <v>779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552">
        <v>137</v>
      </c>
      <c r="B280" s="265">
        <v>43396</v>
      </c>
      <c r="C280" s="265"/>
      <c r="D280" s="273" t="s">
        <v>435</v>
      </c>
      <c r="E280" s="270" t="s">
        <v>646</v>
      </c>
      <c r="F280" s="271" t="s">
        <v>789</v>
      </c>
      <c r="G280" s="270"/>
      <c r="H280" s="270"/>
      <c r="I280" s="305">
        <v>191</v>
      </c>
      <c r="J280" s="307"/>
      <c r="K280" s="308"/>
      <c r="L280" s="309"/>
      <c r="M280" s="307" t="s">
        <v>617</v>
      </c>
      <c r="N280" s="310"/>
      <c r="O280" s="77"/>
      <c r="P280" s="16"/>
      <c r="Q280" s="16"/>
      <c r="R280" s="462" t="s">
        <v>779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552">
        <v>138</v>
      </c>
      <c r="B281" s="265">
        <v>43439</v>
      </c>
      <c r="C281" s="265"/>
      <c r="D281" s="273" t="s">
        <v>336</v>
      </c>
      <c r="E281" s="270" t="s">
        <v>646</v>
      </c>
      <c r="F281" s="271" t="s">
        <v>790</v>
      </c>
      <c r="G281" s="270"/>
      <c r="H281" s="270"/>
      <c r="I281" s="305">
        <v>321</v>
      </c>
      <c r="J281" s="307"/>
      <c r="K281" s="308"/>
      <c r="L281" s="309"/>
      <c r="M281" s="307" t="s">
        <v>617</v>
      </c>
      <c r="N281" s="310"/>
      <c r="O281" s="16"/>
      <c r="P281" s="16"/>
      <c r="Q281" s="16"/>
      <c r="R281" s="458" t="s">
        <v>782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552">
        <v>139</v>
      </c>
      <c r="B282" s="265">
        <v>43439</v>
      </c>
      <c r="C282" s="265"/>
      <c r="D282" s="291" t="s">
        <v>815</v>
      </c>
      <c r="E282" s="270" t="s">
        <v>646</v>
      </c>
      <c r="F282" s="271" t="s">
        <v>816</v>
      </c>
      <c r="G282" s="270"/>
      <c r="H282" s="270"/>
      <c r="I282" s="305">
        <v>840</v>
      </c>
      <c r="J282" s="533"/>
      <c r="K282" s="536"/>
      <c r="L282" s="538"/>
      <c r="M282" s="307" t="s">
        <v>617</v>
      </c>
      <c r="N282" s="542"/>
      <c r="O282" s="16"/>
      <c r="P282" s="16"/>
      <c r="Q282" s="16"/>
      <c r="R282" s="462" t="s">
        <v>779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552">
        <v>140</v>
      </c>
      <c r="B283" s="265">
        <v>43469</v>
      </c>
      <c r="C283" s="265"/>
      <c r="D283" s="273" t="s">
        <v>146</v>
      </c>
      <c r="E283" s="270" t="s">
        <v>646</v>
      </c>
      <c r="F283" s="271" t="s">
        <v>791</v>
      </c>
      <c r="G283" s="270"/>
      <c r="H283" s="270"/>
      <c r="I283" s="305">
        <v>1185</v>
      </c>
      <c r="J283" s="307"/>
      <c r="K283" s="308"/>
      <c r="L283" s="309"/>
      <c r="M283" s="307" t="s">
        <v>617</v>
      </c>
      <c r="N283" s="310"/>
      <c r="O283" s="16"/>
      <c r="P283" s="16"/>
      <c r="Q283" s="16"/>
      <c r="R283" s="462" t="s">
        <v>779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552">
        <v>141</v>
      </c>
      <c r="B284" s="265">
        <v>43559</v>
      </c>
      <c r="C284" s="265"/>
      <c r="D284" s="273" t="s">
        <v>352</v>
      </c>
      <c r="E284" s="270" t="s">
        <v>646</v>
      </c>
      <c r="F284" s="271" t="s">
        <v>792</v>
      </c>
      <c r="G284" s="270"/>
      <c r="H284" s="270"/>
      <c r="I284" s="305">
        <v>490</v>
      </c>
      <c r="J284" s="307"/>
      <c r="K284" s="308"/>
      <c r="L284" s="309"/>
      <c r="M284" s="307" t="s">
        <v>617</v>
      </c>
      <c r="N284" s="310"/>
      <c r="O284" s="16"/>
      <c r="P284" s="16"/>
      <c r="Q284" s="16"/>
      <c r="R284" s="458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52">
        <v>142</v>
      </c>
      <c r="B285" s="265">
        <v>43578</v>
      </c>
      <c r="C285" s="519"/>
      <c r="D285" s="291" t="s">
        <v>817</v>
      </c>
      <c r="E285" s="270" t="s">
        <v>616</v>
      </c>
      <c r="F285" s="271" t="s">
        <v>818</v>
      </c>
      <c r="G285" s="270"/>
      <c r="H285" s="270"/>
      <c r="I285" s="305">
        <v>284</v>
      </c>
      <c r="J285" s="533"/>
      <c r="K285" s="536"/>
      <c r="L285" s="538"/>
      <c r="M285" s="307" t="s">
        <v>617</v>
      </c>
      <c r="N285" s="542"/>
      <c r="O285" s="16"/>
      <c r="P285" s="16"/>
      <c r="Q285" s="16"/>
      <c r="R285" s="462" t="s">
        <v>779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552">
        <v>143</v>
      </c>
      <c r="B286" s="284">
        <v>43622</v>
      </c>
      <c r="C286" s="284"/>
      <c r="D286" s="292" t="s">
        <v>507</v>
      </c>
      <c r="E286" s="285" t="s">
        <v>616</v>
      </c>
      <c r="F286" s="286">
        <v>334</v>
      </c>
      <c r="G286" s="285"/>
      <c r="H286" s="285"/>
      <c r="I286" s="317">
        <v>419</v>
      </c>
      <c r="J286" s="318"/>
      <c r="K286" s="318"/>
      <c r="L286" s="189"/>
      <c r="M286" s="319" t="s">
        <v>617</v>
      </c>
      <c r="N286" s="320"/>
      <c r="O286" s="16"/>
      <c r="P286" s="16"/>
      <c r="Q286" s="16"/>
      <c r="R286" s="462" t="s">
        <v>779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554">
        <v>144</v>
      </c>
      <c r="B287" s="284">
        <v>43641</v>
      </c>
      <c r="C287" s="284"/>
      <c r="D287" s="292" t="s">
        <v>140</v>
      </c>
      <c r="E287" s="285" t="s">
        <v>646</v>
      </c>
      <c r="F287" s="286" t="s">
        <v>819</v>
      </c>
      <c r="G287" s="285"/>
      <c r="H287" s="285"/>
      <c r="I287" s="317">
        <v>452</v>
      </c>
      <c r="J287" s="318"/>
      <c r="K287" s="318"/>
      <c r="L287" s="189"/>
      <c r="M287" s="319" t="s">
        <v>617</v>
      </c>
      <c r="N287" s="320"/>
      <c r="O287" s="16"/>
      <c r="P287" s="16"/>
      <c r="Q287" s="16"/>
      <c r="R287" s="462" t="s">
        <v>779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554">
        <v>145</v>
      </c>
      <c r="B288" s="265">
        <v>43707</v>
      </c>
      <c r="C288" s="265"/>
      <c r="D288" s="273" t="s">
        <v>263</v>
      </c>
      <c r="E288" s="270" t="s">
        <v>646</v>
      </c>
      <c r="F288" s="271" t="s">
        <v>793</v>
      </c>
      <c r="G288" s="270"/>
      <c r="H288" s="270"/>
      <c r="I288" s="305">
        <v>190</v>
      </c>
      <c r="J288" s="307"/>
      <c r="K288" s="308"/>
      <c r="L288" s="309"/>
      <c r="M288" s="531" t="s">
        <v>617</v>
      </c>
      <c r="N288" s="310"/>
      <c r="O288" s="16"/>
      <c r="P288" s="16"/>
      <c r="Q288" s="16"/>
      <c r="R288" s="462" t="s">
        <v>779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552">
        <v>146</v>
      </c>
      <c r="B289" s="283">
        <v>43731</v>
      </c>
      <c r="C289" s="283"/>
      <c r="D289" s="262" t="s">
        <v>450</v>
      </c>
      <c r="E289" s="522" t="s">
        <v>646</v>
      </c>
      <c r="F289" s="525" t="s">
        <v>794</v>
      </c>
      <c r="G289" s="522"/>
      <c r="H289" s="522"/>
      <c r="I289" s="528">
        <v>296</v>
      </c>
      <c r="J289" s="532"/>
      <c r="K289" s="322"/>
      <c r="L289" s="537"/>
      <c r="M289" s="531" t="s">
        <v>617</v>
      </c>
      <c r="N289" s="541"/>
      <c r="O289" s="16"/>
      <c r="P289" s="16"/>
      <c r="Q289" s="16"/>
      <c r="R289" s="462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518">
        <v>147</v>
      </c>
      <c r="B290" s="288">
        <v>43752</v>
      </c>
      <c r="C290" s="288"/>
      <c r="D290" s="272" t="s">
        <v>3666</v>
      </c>
      <c r="E290" s="289" t="s">
        <v>646</v>
      </c>
      <c r="F290" s="290" t="s">
        <v>3440</v>
      </c>
      <c r="G290" s="289"/>
      <c r="H290" s="289"/>
      <c r="I290" s="321">
        <v>333</v>
      </c>
      <c r="J290" s="532"/>
      <c r="K290" s="322"/>
      <c r="L290" s="323"/>
      <c r="M290" s="307" t="s">
        <v>617</v>
      </c>
      <c r="N290" s="324"/>
      <c r="O290" s="16"/>
      <c r="P290" s="16"/>
      <c r="Q290" s="16"/>
      <c r="R290" s="462" t="s">
        <v>782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555">
        <v>148</v>
      </c>
      <c r="B291" s="265">
        <v>43752</v>
      </c>
      <c r="C291" s="265"/>
      <c r="D291" s="273" t="s">
        <v>3665</v>
      </c>
      <c r="E291" s="270" t="s">
        <v>646</v>
      </c>
      <c r="F291" s="271" t="s">
        <v>3441</v>
      </c>
      <c r="G291" s="270"/>
      <c r="H291" s="270"/>
      <c r="I291" s="305">
        <v>1200</v>
      </c>
      <c r="J291" s="532"/>
      <c r="K291" s="322"/>
      <c r="L291" s="537"/>
      <c r="M291" s="307" t="s">
        <v>617</v>
      </c>
      <c r="N291" s="541"/>
      <c r="O291" s="16"/>
      <c r="P291" s="16"/>
      <c r="Q291" s="16"/>
      <c r="R291" s="462" t="s">
        <v>782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52">
        <v>149</v>
      </c>
      <c r="B292" s="519">
        <v>43753</v>
      </c>
      <c r="C292" s="284"/>
      <c r="D292" s="558" t="s">
        <v>3664</v>
      </c>
      <c r="E292" s="523" t="s">
        <v>646</v>
      </c>
      <c r="F292" s="526" t="s">
        <v>3452</v>
      </c>
      <c r="G292" s="523"/>
      <c r="H292" s="523"/>
      <c r="I292" s="529">
        <v>141</v>
      </c>
      <c r="J292" s="318"/>
      <c r="K292" s="318"/>
      <c r="L292" s="189"/>
      <c r="M292" s="539" t="s">
        <v>617</v>
      </c>
      <c r="N292" s="320"/>
      <c r="O292" s="16"/>
      <c r="P292" s="16"/>
      <c r="Q292" s="16"/>
      <c r="R292" s="462" t="s">
        <v>779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556">
        <v>150</v>
      </c>
      <c r="B293" s="284">
        <v>43753</v>
      </c>
      <c r="C293" s="284"/>
      <c r="D293" s="557" t="s">
        <v>3663</v>
      </c>
      <c r="E293" s="285" t="s">
        <v>646</v>
      </c>
      <c r="F293" s="286" t="s">
        <v>3453</v>
      </c>
      <c r="G293" s="285"/>
      <c r="H293" s="285"/>
      <c r="I293" s="317">
        <v>370</v>
      </c>
      <c r="J293" s="318"/>
      <c r="K293" s="318"/>
      <c r="L293" s="189"/>
      <c r="M293" s="459" t="s">
        <v>617</v>
      </c>
      <c r="N293" s="320"/>
      <c r="O293" s="16"/>
      <c r="P293" s="16"/>
      <c r="Q293" s="16"/>
      <c r="R293" s="462" t="s">
        <v>782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554">
        <v>151</v>
      </c>
      <c r="B294" s="283">
        <v>43754</v>
      </c>
      <c r="C294" s="283"/>
      <c r="D294" s="262" t="s">
        <v>3662</v>
      </c>
      <c r="E294" s="522" t="s">
        <v>646</v>
      </c>
      <c r="F294" s="525" t="s">
        <v>3458</v>
      </c>
      <c r="G294" s="522"/>
      <c r="H294" s="522"/>
      <c r="I294" s="528">
        <v>344</v>
      </c>
      <c r="J294" s="532"/>
      <c r="K294" s="322"/>
      <c r="L294" s="537"/>
      <c r="M294" s="459" t="s">
        <v>617</v>
      </c>
      <c r="N294" s="541"/>
      <c r="O294" s="16"/>
      <c r="P294" s="16"/>
      <c r="Q294" s="16"/>
      <c r="R294" s="462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518">
        <v>152</v>
      </c>
      <c r="B295" s="284"/>
      <c r="C295" s="284"/>
      <c r="D295" s="292"/>
      <c r="E295" s="285"/>
      <c r="F295" s="286"/>
      <c r="G295" s="285"/>
      <c r="H295" s="285"/>
      <c r="I295" s="317"/>
      <c r="J295" s="318"/>
      <c r="K295" s="318"/>
      <c r="L295" s="189"/>
      <c r="M295" s="319"/>
      <c r="N295" s="320"/>
      <c r="O295" s="16"/>
      <c r="P295" s="16"/>
      <c r="Q295" s="16"/>
      <c r="R295" s="462" t="s">
        <v>782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82"/>
      <c r="B296" s="284"/>
      <c r="C296" s="284"/>
      <c r="D296" s="292"/>
      <c r="E296" s="285"/>
      <c r="F296" s="286"/>
      <c r="G296" s="285"/>
      <c r="H296" s="285"/>
      <c r="I296" s="317"/>
      <c r="J296" s="318"/>
      <c r="K296" s="318"/>
      <c r="L296" s="189"/>
      <c r="M296" s="319"/>
      <c r="N296" s="320"/>
      <c r="O296" s="16"/>
      <c r="P296" s="16"/>
      <c r="Q296" s="16"/>
      <c r="R296" s="462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82"/>
      <c r="B297" s="271" t="s">
        <v>3719</v>
      </c>
      <c r="C297" s="284"/>
      <c r="D297" s="292"/>
      <c r="E297" s="285"/>
      <c r="F297" s="286"/>
      <c r="G297" s="285"/>
      <c r="H297" s="285"/>
      <c r="I297" s="317"/>
      <c r="J297" s="318"/>
      <c r="K297" s="318"/>
      <c r="L297" s="189"/>
      <c r="M297" s="319"/>
      <c r="N297" s="320"/>
      <c r="O297" s="16"/>
      <c r="P297" s="16"/>
      <c r="Q297" s="16"/>
      <c r="R297" s="462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82"/>
      <c r="B298" s="284"/>
      <c r="C298" s="284"/>
      <c r="D298" s="292"/>
      <c r="E298" s="285"/>
      <c r="F298" s="286"/>
      <c r="G298" s="285"/>
      <c r="H298" s="285"/>
      <c r="I298" s="317"/>
      <c r="J298" s="318"/>
      <c r="K298" s="318"/>
      <c r="L298" s="189"/>
      <c r="M298" s="319"/>
      <c r="N298" s="320"/>
      <c r="O298" s="16"/>
      <c r="P298" s="16"/>
      <c r="Q298" s="16"/>
      <c r="R298" s="462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82"/>
      <c r="B299" s="284"/>
      <c r="C299" s="284"/>
      <c r="D299" s="292"/>
      <c r="E299" s="285"/>
      <c r="F299" s="286"/>
      <c r="G299" s="285"/>
      <c r="H299" s="285"/>
      <c r="I299" s="317"/>
      <c r="J299" s="318"/>
      <c r="K299" s="318"/>
      <c r="L299" s="189"/>
      <c r="M299" s="319"/>
      <c r="N299" s="320"/>
      <c r="O299" s="16"/>
      <c r="P299" s="16"/>
      <c r="Q299" s="16"/>
      <c r="R299" s="462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82"/>
      <c r="B300" s="284"/>
      <c r="C300" s="284"/>
      <c r="D300" s="292"/>
      <c r="E300" s="285"/>
      <c r="F300" s="286"/>
      <c r="G300" s="285"/>
      <c r="H300" s="285"/>
      <c r="I300" s="317"/>
      <c r="J300" s="318"/>
      <c r="K300" s="318"/>
      <c r="L300" s="189"/>
      <c r="M300" s="319"/>
      <c r="N300" s="320"/>
      <c r="O300" s="16"/>
      <c r="P300" s="16"/>
      <c r="Q300" s="16"/>
      <c r="R300" s="462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82"/>
      <c r="B301" s="284"/>
      <c r="C301" s="284"/>
      <c r="D301" s="292"/>
      <c r="E301" s="285"/>
      <c r="F301" s="286"/>
      <c r="G301" s="285"/>
      <c r="H301" s="285"/>
      <c r="I301" s="317"/>
      <c r="J301" s="318"/>
      <c r="K301" s="318"/>
      <c r="L301" s="189"/>
      <c r="M301" s="319"/>
      <c r="N301" s="320"/>
      <c r="O301" s="16"/>
      <c r="P301" s="16"/>
      <c r="Q301" s="16"/>
      <c r="R301" s="462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82"/>
      <c r="B302" s="284"/>
      <c r="C302" s="284"/>
      <c r="D302" s="292"/>
      <c r="E302" s="285"/>
      <c r="F302" s="286"/>
      <c r="G302" s="285"/>
      <c r="H302" s="285"/>
      <c r="I302" s="317"/>
      <c r="J302" s="318"/>
      <c r="K302" s="318"/>
      <c r="L302" s="189"/>
      <c r="M302" s="319"/>
      <c r="N302" s="320"/>
      <c r="O302" s="16"/>
      <c r="P302" s="16"/>
      <c r="Q302" s="16"/>
      <c r="R302" s="462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82"/>
      <c r="B303" s="284"/>
      <c r="C303" s="284"/>
      <c r="D303" s="292"/>
      <c r="E303" s="285"/>
      <c r="F303" s="286"/>
      <c r="G303" s="285"/>
      <c r="H303" s="285"/>
      <c r="I303" s="317"/>
      <c r="J303" s="318"/>
      <c r="K303" s="318"/>
      <c r="L303" s="189"/>
      <c r="M303" s="319"/>
      <c r="N303" s="320"/>
      <c r="O303" s="16"/>
      <c r="P303" s="16"/>
      <c r="Q303" s="16"/>
      <c r="R303" s="462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82"/>
      <c r="B304" s="284"/>
      <c r="C304" s="284"/>
      <c r="D304" s="292"/>
      <c r="E304" s="285"/>
      <c r="F304" s="286"/>
      <c r="G304" s="285"/>
      <c r="H304" s="285"/>
      <c r="I304" s="317"/>
      <c r="J304" s="318"/>
      <c r="K304" s="318"/>
      <c r="L304" s="189"/>
      <c r="M304" s="319"/>
      <c r="N304" s="320"/>
      <c r="O304" s="16"/>
      <c r="P304" s="16"/>
      <c r="Q304" s="16"/>
      <c r="R304" s="462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82"/>
      <c r="B305" s="284"/>
      <c r="C305" s="284"/>
      <c r="D305" s="292"/>
      <c r="E305" s="285"/>
      <c r="F305" s="286"/>
      <c r="G305" s="285"/>
      <c r="H305" s="285"/>
      <c r="I305" s="317"/>
      <c r="J305" s="318"/>
      <c r="K305" s="318"/>
      <c r="L305" s="189"/>
      <c r="M305" s="319"/>
      <c r="N305" s="320"/>
      <c r="O305" s="16"/>
      <c r="P305" s="16"/>
      <c r="Q305" s="16"/>
      <c r="R305" s="462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82"/>
      <c r="B306" s="284"/>
      <c r="C306" s="284"/>
      <c r="D306" s="292"/>
      <c r="E306" s="285"/>
      <c r="F306" s="286"/>
      <c r="G306" s="285"/>
      <c r="H306" s="285"/>
      <c r="I306" s="317"/>
      <c r="J306" s="318"/>
      <c r="K306" s="318"/>
      <c r="L306" s="189"/>
      <c r="M306" s="319"/>
      <c r="N306" s="320"/>
      <c r="O306" s="16"/>
      <c r="P306" s="16"/>
      <c r="Q306" s="16"/>
      <c r="R306" s="462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82"/>
      <c r="B307" s="284"/>
      <c r="C307" s="284"/>
      <c r="D307" s="292"/>
      <c r="E307" s="285"/>
      <c r="F307" s="286"/>
      <c r="G307" s="285"/>
      <c r="H307" s="285"/>
      <c r="I307" s="317"/>
      <c r="J307" s="318"/>
      <c r="K307" s="318"/>
      <c r="L307" s="189"/>
      <c r="M307" s="319"/>
      <c r="N307" s="320"/>
      <c r="O307" s="16"/>
      <c r="P307" s="16"/>
      <c r="Q307" s="16"/>
      <c r="R307" s="462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82"/>
      <c r="B308" s="284"/>
      <c r="C308" s="284"/>
      <c r="D308" s="292"/>
      <c r="E308" s="285"/>
      <c r="F308" s="286"/>
      <c r="G308" s="285"/>
      <c r="H308" s="285"/>
      <c r="I308" s="317"/>
      <c r="J308" s="318"/>
      <c r="K308" s="318"/>
      <c r="L308" s="189"/>
      <c r="M308" s="319"/>
      <c r="N308" s="320"/>
      <c r="O308" s="16"/>
      <c r="P308" s="16"/>
      <c r="Q308" s="16"/>
      <c r="R308" s="462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82"/>
      <c r="B309" s="271"/>
      <c r="O309" s="16"/>
      <c r="P309" s="16"/>
      <c r="Q309" s="16"/>
      <c r="R309" s="462"/>
      <c r="S309" s="16"/>
      <c r="T309" s="16"/>
      <c r="U309" s="16"/>
      <c r="V309" s="16"/>
      <c r="W309" s="16"/>
      <c r="X309" s="16"/>
      <c r="Y309" s="16"/>
      <c r="Z309" s="16"/>
    </row>
    <row r="310" spans="1:26">
      <c r="R310" s="325"/>
    </row>
    <row r="311" spans="1:26">
      <c r="R311" s="325"/>
    </row>
    <row r="312" spans="1:26">
      <c r="R312" s="325"/>
    </row>
    <row r="313" spans="1:26">
      <c r="R313" s="325"/>
    </row>
    <row r="314" spans="1:26">
      <c r="R314" s="325"/>
    </row>
    <row r="315" spans="1:26">
      <c r="R315" s="325"/>
    </row>
    <row r="316" spans="1:26">
      <c r="R316" s="325"/>
    </row>
    <row r="317" spans="1:26">
      <c r="R317" s="325"/>
    </row>
    <row r="318" spans="1:26">
      <c r="R318" s="325"/>
    </row>
    <row r="319" spans="1:26">
      <c r="R319" s="325"/>
    </row>
    <row r="320" spans="1:26">
      <c r="R320" s="325"/>
    </row>
    <row r="326" spans="1:1">
      <c r="A326" s="293"/>
    </row>
    <row r="327" spans="1:1">
      <c r="A327" s="293"/>
    </row>
    <row r="328" spans="1:1">
      <c r="A328" s="285"/>
    </row>
  </sheetData>
  <autoFilter ref="R1:R328"/>
  <mergeCells count="133">
    <mergeCell ref="A120:A121"/>
    <mergeCell ref="B120:B121"/>
    <mergeCell ref="J120:J121"/>
    <mergeCell ref="L120:L121"/>
    <mergeCell ref="M120:M121"/>
    <mergeCell ref="N120:N121"/>
    <mergeCell ref="O120:O121"/>
    <mergeCell ref="A115:A116"/>
    <mergeCell ref="B115:B116"/>
    <mergeCell ref="J115:J116"/>
    <mergeCell ref="L115:L116"/>
    <mergeCell ref="M115:M116"/>
    <mergeCell ref="N115:N116"/>
    <mergeCell ref="O115:O116"/>
    <mergeCell ref="A118:A119"/>
    <mergeCell ref="B118:B119"/>
    <mergeCell ref="J118:J119"/>
    <mergeCell ref="L118:L119"/>
    <mergeCell ref="M118:M119"/>
    <mergeCell ref="N118:N119"/>
    <mergeCell ref="O118:O119"/>
    <mergeCell ref="A106:A107"/>
    <mergeCell ref="B106:B107"/>
    <mergeCell ref="J106:J107"/>
    <mergeCell ref="L106:L107"/>
    <mergeCell ref="M106:M107"/>
    <mergeCell ref="N106:N107"/>
    <mergeCell ref="O106:O107"/>
    <mergeCell ref="N102:N103"/>
    <mergeCell ref="O102:O103"/>
    <mergeCell ref="A104:A105"/>
    <mergeCell ref="B104:B105"/>
    <mergeCell ref="J104:J105"/>
    <mergeCell ref="L104:L105"/>
    <mergeCell ref="M104:M105"/>
    <mergeCell ref="N104:N105"/>
    <mergeCell ref="O104:O105"/>
    <mergeCell ref="A102:A103"/>
    <mergeCell ref="B102:B103"/>
    <mergeCell ref="J102:J103"/>
    <mergeCell ref="L102:L103"/>
    <mergeCell ref="M102:M103"/>
    <mergeCell ref="N98:N99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  <mergeCell ref="N94:N95"/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N90:N91"/>
    <mergeCell ref="O90:O91"/>
    <mergeCell ref="A92:A93"/>
    <mergeCell ref="B92:B93"/>
    <mergeCell ref="J92:J93"/>
    <mergeCell ref="L92:L93"/>
    <mergeCell ref="M92:M93"/>
    <mergeCell ref="N92:N93"/>
    <mergeCell ref="O92:O93"/>
    <mergeCell ref="A90:A91"/>
    <mergeCell ref="B90:B91"/>
    <mergeCell ref="J90:J91"/>
    <mergeCell ref="L90:L91"/>
    <mergeCell ref="M90:M91"/>
    <mergeCell ref="B88:B89"/>
    <mergeCell ref="J88:J89"/>
    <mergeCell ref="L88:L89"/>
    <mergeCell ref="M88:M89"/>
    <mergeCell ref="N88:N89"/>
    <mergeCell ref="O88:O89"/>
    <mergeCell ref="A86:A87"/>
    <mergeCell ref="B86:B87"/>
    <mergeCell ref="J86:J87"/>
    <mergeCell ref="L86:L87"/>
    <mergeCell ref="M86:M87"/>
    <mergeCell ref="A78:A79"/>
    <mergeCell ref="A80:A81"/>
    <mergeCell ref="B78:B79"/>
    <mergeCell ref="B80:B81"/>
    <mergeCell ref="J78:J79"/>
    <mergeCell ref="J80:J81"/>
    <mergeCell ref="O78:O79"/>
    <mergeCell ref="O80:O81"/>
    <mergeCell ref="L78:L79"/>
    <mergeCell ref="L80:L81"/>
    <mergeCell ref="M78:M79"/>
    <mergeCell ref="M80:M81"/>
    <mergeCell ref="N78:N79"/>
    <mergeCell ref="N80:N81"/>
    <mergeCell ref="B82:B83"/>
    <mergeCell ref="J82:J83"/>
    <mergeCell ref="L82:L83"/>
    <mergeCell ref="M82:M83"/>
    <mergeCell ref="N113:N114"/>
    <mergeCell ref="O113:O114"/>
    <mergeCell ref="A113:A114"/>
    <mergeCell ref="B113:B114"/>
    <mergeCell ref="J113:J114"/>
    <mergeCell ref="L113:L114"/>
    <mergeCell ref="M113:M114"/>
    <mergeCell ref="N84:N85"/>
    <mergeCell ref="O84:O85"/>
    <mergeCell ref="A84:A85"/>
    <mergeCell ref="B84:B85"/>
    <mergeCell ref="J84:J85"/>
    <mergeCell ref="L84:L85"/>
    <mergeCell ref="M84:M85"/>
    <mergeCell ref="N82:N83"/>
    <mergeCell ref="O82:O83"/>
    <mergeCell ref="A82:A83"/>
    <mergeCell ref="N86:N87"/>
    <mergeCell ref="O86:O87"/>
    <mergeCell ref="A88:A8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820</v>
      </c>
      <c r="B1" t="s">
        <v>821</v>
      </c>
      <c r="C1" t="s">
        <v>822</v>
      </c>
      <c r="D1" t="s">
        <v>30</v>
      </c>
      <c r="E1" t="s">
        <v>31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  <c r="L1" t="s">
        <v>829</v>
      </c>
      <c r="M1" t="s">
        <v>830</v>
      </c>
      <c r="N1" s="2" t="s">
        <v>830</v>
      </c>
    </row>
    <row r="2" spans="1:14">
      <c r="A2" t="s">
        <v>831</v>
      </c>
      <c r="B2" t="s">
        <v>832</v>
      </c>
      <c r="C2">
        <v>38.450000000000003</v>
      </c>
      <c r="D2">
        <v>38.450000000000003</v>
      </c>
      <c r="E2">
        <v>36.65</v>
      </c>
      <c r="F2">
        <v>37.1</v>
      </c>
      <c r="G2">
        <v>37.4</v>
      </c>
      <c r="H2">
        <v>39.049999999999997</v>
      </c>
      <c r="I2">
        <v>101367</v>
      </c>
      <c r="J2">
        <v>3809072.4</v>
      </c>
      <c r="K2" s="3">
        <v>43777</v>
      </c>
      <c r="L2">
        <v>886</v>
      </c>
      <c r="M2" t="s">
        <v>833</v>
      </c>
      <c r="N2"/>
    </row>
    <row r="3" spans="1:14">
      <c r="A3" t="s">
        <v>3578</v>
      </c>
      <c r="B3" t="s">
        <v>832</v>
      </c>
      <c r="C3">
        <v>14</v>
      </c>
      <c r="D3">
        <v>14</v>
      </c>
      <c r="E3">
        <v>14</v>
      </c>
      <c r="F3">
        <v>14</v>
      </c>
      <c r="G3">
        <v>14</v>
      </c>
      <c r="H3">
        <v>14</v>
      </c>
      <c r="I3">
        <v>6</v>
      </c>
      <c r="J3">
        <v>84</v>
      </c>
      <c r="K3" s="3">
        <v>43777</v>
      </c>
      <c r="L3">
        <v>2</v>
      </c>
      <c r="M3" t="s">
        <v>3579</v>
      </c>
      <c r="N3"/>
    </row>
    <row r="4" spans="1:14">
      <c r="A4" t="s">
        <v>834</v>
      </c>
      <c r="B4" t="s">
        <v>832</v>
      </c>
      <c r="C4">
        <v>1.95</v>
      </c>
      <c r="D4">
        <v>2</v>
      </c>
      <c r="E4">
        <v>1.95</v>
      </c>
      <c r="F4">
        <v>1.95</v>
      </c>
      <c r="G4">
        <v>2</v>
      </c>
      <c r="H4">
        <v>2</v>
      </c>
      <c r="I4">
        <v>859134</v>
      </c>
      <c r="J4">
        <v>1699724.7</v>
      </c>
      <c r="K4" s="3">
        <v>43777</v>
      </c>
      <c r="L4">
        <v>455</v>
      </c>
      <c r="M4" t="s">
        <v>835</v>
      </c>
      <c r="N4"/>
    </row>
    <row r="5" spans="1:14">
      <c r="A5" t="s">
        <v>296</v>
      </c>
      <c r="B5" t="s">
        <v>832</v>
      </c>
      <c r="C5">
        <v>22285.65</v>
      </c>
      <c r="D5">
        <v>22844</v>
      </c>
      <c r="E5">
        <v>22285.65</v>
      </c>
      <c r="F5">
        <v>22392.9</v>
      </c>
      <c r="G5">
        <v>22350</v>
      </c>
      <c r="H5">
        <v>22463.45</v>
      </c>
      <c r="I5">
        <v>1601</v>
      </c>
      <c r="J5">
        <v>36182186.450000003</v>
      </c>
      <c r="K5" s="3">
        <v>43777</v>
      </c>
      <c r="L5">
        <v>787</v>
      </c>
      <c r="M5" t="s">
        <v>836</v>
      </c>
      <c r="N5"/>
    </row>
    <row r="6" spans="1:14">
      <c r="A6" t="s">
        <v>3580</v>
      </c>
      <c r="B6" t="s">
        <v>832</v>
      </c>
      <c r="C6">
        <v>6.3</v>
      </c>
      <c r="D6">
        <v>6.3</v>
      </c>
      <c r="E6">
        <v>6.3</v>
      </c>
      <c r="F6">
        <v>6.3</v>
      </c>
      <c r="G6">
        <v>6.3</v>
      </c>
      <c r="H6">
        <v>6.3</v>
      </c>
      <c r="I6">
        <v>3</v>
      </c>
      <c r="J6">
        <v>18.899999999999999</v>
      </c>
      <c r="K6" s="3">
        <v>43777</v>
      </c>
      <c r="L6">
        <v>1</v>
      </c>
      <c r="M6" t="s">
        <v>3581</v>
      </c>
      <c r="N6"/>
    </row>
    <row r="7" spans="1:14">
      <c r="A7" t="s">
        <v>837</v>
      </c>
      <c r="B7" t="s">
        <v>832</v>
      </c>
      <c r="C7">
        <v>169.45</v>
      </c>
      <c r="D7">
        <v>169.5</v>
      </c>
      <c r="E7">
        <v>165.1</v>
      </c>
      <c r="F7">
        <v>165.85</v>
      </c>
      <c r="G7">
        <v>168</v>
      </c>
      <c r="H7">
        <v>167.35</v>
      </c>
      <c r="I7">
        <v>4080</v>
      </c>
      <c r="J7">
        <v>682729.7</v>
      </c>
      <c r="K7" s="3">
        <v>43777</v>
      </c>
      <c r="L7">
        <v>177</v>
      </c>
      <c r="M7" t="s">
        <v>838</v>
      </c>
      <c r="N7"/>
    </row>
    <row r="8" spans="1:14">
      <c r="A8" t="s">
        <v>839</v>
      </c>
      <c r="B8" t="s">
        <v>832</v>
      </c>
      <c r="C8">
        <v>117.9</v>
      </c>
      <c r="D8">
        <v>119.65</v>
      </c>
      <c r="E8">
        <v>115</v>
      </c>
      <c r="F8">
        <v>115.85</v>
      </c>
      <c r="G8">
        <v>115.9</v>
      </c>
      <c r="H8">
        <v>118.2</v>
      </c>
      <c r="I8">
        <v>85270</v>
      </c>
      <c r="J8">
        <v>9998494.5500000007</v>
      </c>
      <c r="K8" s="3">
        <v>43777</v>
      </c>
      <c r="L8">
        <v>1122</v>
      </c>
      <c r="M8" t="s">
        <v>840</v>
      </c>
      <c r="N8"/>
    </row>
    <row r="9" spans="1:14">
      <c r="A9" t="s">
        <v>841</v>
      </c>
      <c r="B9" t="s">
        <v>832</v>
      </c>
      <c r="C9">
        <v>9.85</v>
      </c>
      <c r="D9">
        <v>10.3</v>
      </c>
      <c r="E9">
        <v>9.6</v>
      </c>
      <c r="F9">
        <v>10.050000000000001</v>
      </c>
      <c r="G9">
        <v>10.050000000000001</v>
      </c>
      <c r="H9">
        <v>9.6999999999999993</v>
      </c>
      <c r="I9">
        <v>354119</v>
      </c>
      <c r="J9">
        <v>3568827.6</v>
      </c>
      <c r="K9" s="3">
        <v>43777</v>
      </c>
      <c r="L9">
        <v>661</v>
      </c>
      <c r="M9" t="s">
        <v>842</v>
      </c>
      <c r="N9"/>
    </row>
    <row r="10" spans="1:14">
      <c r="A10" t="s">
        <v>843</v>
      </c>
      <c r="B10" t="s">
        <v>832</v>
      </c>
      <c r="C10">
        <v>528</v>
      </c>
      <c r="D10">
        <v>537.85</v>
      </c>
      <c r="E10">
        <v>515.95000000000005</v>
      </c>
      <c r="F10">
        <v>518.85</v>
      </c>
      <c r="G10">
        <v>520</v>
      </c>
      <c r="H10">
        <v>523.1</v>
      </c>
      <c r="I10">
        <v>18692</v>
      </c>
      <c r="J10">
        <v>9837991.0500000007</v>
      </c>
      <c r="K10" s="3">
        <v>43777</v>
      </c>
      <c r="L10">
        <v>1542</v>
      </c>
      <c r="M10" t="s">
        <v>844</v>
      </c>
      <c r="N10"/>
    </row>
    <row r="11" spans="1:14" hidden="1">
      <c r="A11" t="s">
        <v>845</v>
      </c>
      <c r="B11" t="s">
        <v>832</v>
      </c>
      <c r="C11">
        <v>819.9</v>
      </c>
      <c r="D11">
        <v>822.4</v>
      </c>
      <c r="E11">
        <v>808.1</v>
      </c>
      <c r="F11">
        <v>812.2</v>
      </c>
      <c r="G11">
        <v>811.1</v>
      </c>
      <c r="H11">
        <v>819.55</v>
      </c>
      <c r="I11">
        <v>51620</v>
      </c>
      <c r="J11">
        <v>42085725.25</v>
      </c>
      <c r="K11" s="3">
        <v>43777</v>
      </c>
      <c r="L11">
        <v>3141</v>
      </c>
      <c r="M11" t="s">
        <v>846</v>
      </c>
      <c r="N11"/>
    </row>
    <row r="12" spans="1:14">
      <c r="A12" t="s">
        <v>847</v>
      </c>
      <c r="B12" t="s">
        <v>832</v>
      </c>
      <c r="C12">
        <v>13.75</v>
      </c>
      <c r="D12">
        <v>14.2</v>
      </c>
      <c r="E12">
        <v>13.7</v>
      </c>
      <c r="F12">
        <v>14.05</v>
      </c>
      <c r="G12">
        <v>14.05</v>
      </c>
      <c r="H12">
        <v>13.75</v>
      </c>
      <c r="I12">
        <v>3816</v>
      </c>
      <c r="J12">
        <v>53210.45</v>
      </c>
      <c r="K12" s="3">
        <v>43777</v>
      </c>
      <c r="L12">
        <v>34</v>
      </c>
      <c r="M12" t="s">
        <v>848</v>
      </c>
      <c r="N12"/>
    </row>
    <row r="13" spans="1:14">
      <c r="A13" t="s">
        <v>299</v>
      </c>
      <c r="B13" t="s">
        <v>832</v>
      </c>
      <c r="C13">
        <v>1556</v>
      </c>
      <c r="D13">
        <v>1601</v>
      </c>
      <c r="E13">
        <v>1520</v>
      </c>
      <c r="F13">
        <v>1564.2</v>
      </c>
      <c r="G13">
        <v>1570</v>
      </c>
      <c r="H13">
        <v>1545.2</v>
      </c>
      <c r="I13">
        <v>181039</v>
      </c>
      <c r="J13">
        <v>288846891.55000001</v>
      </c>
      <c r="K13" s="3">
        <v>43777</v>
      </c>
      <c r="L13">
        <v>4058</v>
      </c>
      <c r="M13" t="s">
        <v>849</v>
      </c>
      <c r="N13"/>
    </row>
    <row r="14" spans="1:14">
      <c r="A14" t="s">
        <v>850</v>
      </c>
      <c r="B14" t="s">
        <v>851</v>
      </c>
      <c r="C14">
        <v>31</v>
      </c>
      <c r="D14">
        <v>32.85</v>
      </c>
      <c r="E14">
        <v>30.6</v>
      </c>
      <c r="F14">
        <v>31</v>
      </c>
      <c r="G14">
        <v>31</v>
      </c>
      <c r="H14">
        <v>32.200000000000003</v>
      </c>
      <c r="I14">
        <v>60639</v>
      </c>
      <c r="J14">
        <v>1866606.9</v>
      </c>
      <c r="K14" s="3">
        <v>43777</v>
      </c>
      <c r="L14">
        <v>370</v>
      </c>
      <c r="M14" t="s">
        <v>852</v>
      </c>
      <c r="N14"/>
    </row>
    <row r="15" spans="1:14">
      <c r="A15" t="s">
        <v>853</v>
      </c>
      <c r="B15" t="s">
        <v>832</v>
      </c>
      <c r="C15">
        <v>1474.5</v>
      </c>
      <c r="D15">
        <v>1479.9</v>
      </c>
      <c r="E15">
        <v>1441.65</v>
      </c>
      <c r="F15">
        <v>1462.7</v>
      </c>
      <c r="G15">
        <v>1470</v>
      </c>
      <c r="H15">
        <v>1482.75</v>
      </c>
      <c r="I15">
        <v>73375</v>
      </c>
      <c r="J15">
        <v>107088200.95</v>
      </c>
      <c r="K15" s="3">
        <v>43777</v>
      </c>
      <c r="L15">
        <v>4817</v>
      </c>
      <c r="M15" t="s">
        <v>854</v>
      </c>
      <c r="N15"/>
    </row>
    <row r="16" spans="1:14">
      <c r="A16" t="s">
        <v>300</v>
      </c>
      <c r="B16" t="s">
        <v>832</v>
      </c>
      <c r="C16">
        <v>11700</v>
      </c>
      <c r="D16">
        <v>11711</v>
      </c>
      <c r="E16">
        <v>11400</v>
      </c>
      <c r="F16">
        <v>11502.95</v>
      </c>
      <c r="G16">
        <v>11410</v>
      </c>
      <c r="H16">
        <v>11695.25</v>
      </c>
      <c r="I16">
        <v>5622</v>
      </c>
      <c r="J16">
        <v>65154854.549999997</v>
      </c>
      <c r="K16" s="3">
        <v>43777</v>
      </c>
      <c r="L16">
        <v>1821</v>
      </c>
      <c r="M16" t="s">
        <v>855</v>
      </c>
      <c r="N16"/>
    </row>
    <row r="17" spans="1:14">
      <c r="A17" t="s">
        <v>229</v>
      </c>
      <c r="B17" t="s">
        <v>832</v>
      </c>
      <c r="C17">
        <v>85.6</v>
      </c>
      <c r="D17">
        <v>88.6</v>
      </c>
      <c r="E17">
        <v>85.6</v>
      </c>
      <c r="F17">
        <v>86.85</v>
      </c>
      <c r="G17">
        <v>86.85</v>
      </c>
      <c r="H17">
        <v>84.7</v>
      </c>
      <c r="I17">
        <v>6258041</v>
      </c>
      <c r="J17">
        <v>545890906.39999998</v>
      </c>
      <c r="K17" s="3">
        <v>43777</v>
      </c>
      <c r="L17">
        <v>35698</v>
      </c>
      <c r="M17" t="s">
        <v>856</v>
      </c>
      <c r="N17"/>
    </row>
    <row r="18" spans="1:14">
      <c r="A18" t="s">
        <v>230</v>
      </c>
      <c r="B18" t="s">
        <v>832</v>
      </c>
      <c r="C18">
        <v>200.5</v>
      </c>
      <c r="D18">
        <v>227.7</v>
      </c>
      <c r="E18">
        <v>200.5</v>
      </c>
      <c r="F18">
        <v>204.6</v>
      </c>
      <c r="G18">
        <v>205.5</v>
      </c>
      <c r="H18">
        <v>202.5</v>
      </c>
      <c r="I18">
        <v>468140</v>
      </c>
      <c r="J18">
        <v>97467117.099999994</v>
      </c>
      <c r="K18" s="3">
        <v>43777</v>
      </c>
      <c r="L18">
        <v>9092</v>
      </c>
      <c r="M18" t="s">
        <v>857</v>
      </c>
      <c r="N18"/>
    </row>
    <row r="19" spans="1:14">
      <c r="A19" t="s">
        <v>3669</v>
      </c>
      <c r="B19" t="s">
        <v>832</v>
      </c>
      <c r="C19">
        <v>308</v>
      </c>
      <c r="D19">
        <v>308</v>
      </c>
      <c r="E19">
        <v>308</v>
      </c>
      <c r="F19">
        <v>308</v>
      </c>
      <c r="G19">
        <v>308</v>
      </c>
      <c r="H19">
        <v>308</v>
      </c>
      <c r="I19">
        <v>49</v>
      </c>
      <c r="J19">
        <v>15092</v>
      </c>
      <c r="K19" s="3">
        <v>43777</v>
      </c>
      <c r="L19">
        <v>2</v>
      </c>
      <c r="M19" t="s">
        <v>3670</v>
      </c>
      <c r="N19"/>
    </row>
    <row r="20" spans="1:14">
      <c r="A20" t="s">
        <v>3722</v>
      </c>
      <c r="B20" t="s">
        <v>832</v>
      </c>
      <c r="C20">
        <v>288.74</v>
      </c>
      <c r="D20">
        <v>288.74</v>
      </c>
      <c r="E20">
        <v>288.74</v>
      </c>
      <c r="F20">
        <v>288.74</v>
      </c>
      <c r="G20">
        <v>288.74</v>
      </c>
      <c r="H20">
        <v>287.57</v>
      </c>
      <c r="I20">
        <v>88</v>
      </c>
      <c r="J20">
        <v>25409.119999999999</v>
      </c>
      <c r="K20" s="3">
        <v>43777</v>
      </c>
      <c r="L20">
        <v>1</v>
      </c>
      <c r="M20" t="s">
        <v>3723</v>
      </c>
      <c r="N20"/>
    </row>
    <row r="21" spans="1:14" hidden="1">
      <c r="A21" t="s">
        <v>39</v>
      </c>
      <c r="B21" t="s">
        <v>832</v>
      </c>
      <c r="C21">
        <v>1526.8</v>
      </c>
      <c r="D21">
        <v>1544</v>
      </c>
      <c r="E21">
        <v>1499.05</v>
      </c>
      <c r="F21">
        <v>1506.4</v>
      </c>
      <c r="G21">
        <v>1502</v>
      </c>
      <c r="H21">
        <v>1527.15</v>
      </c>
      <c r="I21">
        <v>635287</v>
      </c>
      <c r="J21">
        <v>968240342.29999995</v>
      </c>
      <c r="K21" s="3">
        <v>43777</v>
      </c>
      <c r="L21">
        <v>22465</v>
      </c>
      <c r="M21" t="s">
        <v>858</v>
      </c>
      <c r="N21"/>
    </row>
    <row r="22" spans="1:14">
      <c r="A22" t="s">
        <v>859</v>
      </c>
      <c r="B22" t="s">
        <v>832</v>
      </c>
      <c r="C22">
        <v>955.5</v>
      </c>
      <c r="D22">
        <v>969</v>
      </c>
      <c r="E22">
        <v>950</v>
      </c>
      <c r="F22">
        <v>964.8</v>
      </c>
      <c r="G22">
        <v>967</v>
      </c>
      <c r="H22">
        <v>955.5</v>
      </c>
      <c r="I22">
        <v>3883</v>
      </c>
      <c r="J22">
        <v>3738272.8</v>
      </c>
      <c r="K22" s="3">
        <v>43777</v>
      </c>
      <c r="L22">
        <v>413</v>
      </c>
      <c r="M22" t="s">
        <v>860</v>
      </c>
      <c r="N22"/>
    </row>
    <row r="23" spans="1:14" hidden="1">
      <c r="A23" t="s">
        <v>861</v>
      </c>
      <c r="B23" t="s">
        <v>832</v>
      </c>
      <c r="C23">
        <v>88.25</v>
      </c>
      <c r="D23">
        <v>88.35</v>
      </c>
      <c r="E23">
        <v>84.95</v>
      </c>
      <c r="F23">
        <v>85.15</v>
      </c>
      <c r="G23">
        <v>85.1</v>
      </c>
      <c r="H23">
        <v>88.4</v>
      </c>
      <c r="I23">
        <v>146900</v>
      </c>
      <c r="J23">
        <v>12633306.35</v>
      </c>
      <c r="K23" s="3">
        <v>43777</v>
      </c>
      <c r="L23">
        <v>1594</v>
      </c>
      <c r="M23" t="s">
        <v>862</v>
      </c>
      <c r="N23"/>
    </row>
    <row r="24" spans="1:14">
      <c r="A24" t="s">
        <v>41</v>
      </c>
      <c r="B24" t="s">
        <v>832</v>
      </c>
      <c r="C24">
        <v>208.7</v>
      </c>
      <c r="D24">
        <v>212</v>
      </c>
      <c r="E24">
        <v>206.2</v>
      </c>
      <c r="F24">
        <v>208.05</v>
      </c>
      <c r="G24">
        <v>207.25</v>
      </c>
      <c r="H24">
        <v>209.15</v>
      </c>
      <c r="I24">
        <v>4057743</v>
      </c>
      <c r="J24">
        <v>850681983.5</v>
      </c>
      <c r="K24" s="3">
        <v>43777</v>
      </c>
      <c r="L24">
        <v>23951</v>
      </c>
      <c r="M24" t="s">
        <v>863</v>
      </c>
      <c r="N24"/>
    </row>
    <row r="25" spans="1:14">
      <c r="A25" t="s">
        <v>301</v>
      </c>
      <c r="B25" t="s">
        <v>832</v>
      </c>
      <c r="C25">
        <v>147.44999999999999</v>
      </c>
      <c r="D25">
        <v>148.69999999999999</v>
      </c>
      <c r="E25">
        <v>146.6</v>
      </c>
      <c r="F25">
        <v>146.80000000000001</v>
      </c>
      <c r="G25">
        <v>147.05000000000001</v>
      </c>
      <c r="H25">
        <v>147.35</v>
      </c>
      <c r="I25">
        <v>557647</v>
      </c>
      <c r="J25">
        <v>82290242.299999997</v>
      </c>
      <c r="K25" s="3">
        <v>43777</v>
      </c>
      <c r="L25">
        <v>4007</v>
      </c>
      <c r="M25" t="s">
        <v>864</v>
      </c>
      <c r="N25"/>
    </row>
    <row r="26" spans="1:14" hidden="1">
      <c r="A26" t="s">
        <v>302</v>
      </c>
      <c r="B26" t="s">
        <v>832</v>
      </c>
      <c r="C26">
        <v>88.8</v>
      </c>
      <c r="D26">
        <v>89.6</v>
      </c>
      <c r="E26">
        <v>83.6</v>
      </c>
      <c r="F26">
        <v>86.7</v>
      </c>
      <c r="G26">
        <v>86.8</v>
      </c>
      <c r="H26">
        <v>88.7</v>
      </c>
      <c r="I26">
        <v>1403419</v>
      </c>
      <c r="J26">
        <v>121969637.7</v>
      </c>
      <c r="K26" s="3">
        <v>43777</v>
      </c>
      <c r="L26">
        <v>8262</v>
      </c>
      <c r="M26" t="s">
        <v>865</v>
      </c>
      <c r="N26"/>
    </row>
    <row r="27" spans="1:14">
      <c r="A27" t="s">
        <v>42</v>
      </c>
      <c r="B27" t="s">
        <v>832</v>
      </c>
      <c r="C27">
        <v>391.2</v>
      </c>
      <c r="D27">
        <v>391.2</v>
      </c>
      <c r="E27">
        <v>385.5</v>
      </c>
      <c r="F27">
        <v>386.15</v>
      </c>
      <c r="G27">
        <v>385.5</v>
      </c>
      <c r="H27">
        <v>390.45</v>
      </c>
      <c r="I27">
        <v>1206504</v>
      </c>
      <c r="J27">
        <v>469297176.10000002</v>
      </c>
      <c r="K27" s="3">
        <v>43777</v>
      </c>
      <c r="L27">
        <v>16064</v>
      </c>
      <c r="M27" t="s">
        <v>866</v>
      </c>
      <c r="N27"/>
    </row>
    <row r="28" spans="1:14">
      <c r="A28" t="s">
        <v>44</v>
      </c>
      <c r="B28" t="s">
        <v>832</v>
      </c>
      <c r="C28">
        <v>70.3</v>
      </c>
      <c r="D28">
        <v>72.099999999999994</v>
      </c>
      <c r="E28">
        <v>68.3</v>
      </c>
      <c r="F28">
        <v>68.7</v>
      </c>
      <c r="G28">
        <v>68.349999999999994</v>
      </c>
      <c r="H28">
        <v>70.55</v>
      </c>
      <c r="I28">
        <v>8559882</v>
      </c>
      <c r="J28">
        <v>601929720.85000002</v>
      </c>
      <c r="K28" s="3">
        <v>43777</v>
      </c>
      <c r="L28">
        <v>22712</v>
      </c>
      <c r="M28" t="s">
        <v>867</v>
      </c>
      <c r="N28"/>
    </row>
    <row r="29" spans="1:14">
      <c r="A29" t="s">
        <v>303</v>
      </c>
      <c r="B29" t="s">
        <v>832</v>
      </c>
      <c r="C29">
        <v>301</v>
      </c>
      <c r="D29">
        <v>304.89999999999998</v>
      </c>
      <c r="E29">
        <v>285</v>
      </c>
      <c r="F29">
        <v>286.85000000000002</v>
      </c>
      <c r="G29">
        <v>286</v>
      </c>
      <c r="H29">
        <v>298.55</v>
      </c>
      <c r="I29">
        <v>664417</v>
      </c>
      <c r="J29">
        <v>196254416.84999999</v>
      </c>
      <c r="K29" s="3">
        <v>43777</v>
      </c>
      <c r="L29">
        <v>11192</v>
      </c>
      <c r="M29" t="s">
        <v>868</v>
      </c>
      <c r="N29"/>
    </row>
    <row r="30" spans="1:14">
      <c r="A30" t="s">
        <v>869</v>
      </c>
      <c r="B30" t="s">
        <v>832</v>
      </c>
      <c r="C30">
        <v>307</v>
      </c>
      <c r="D30">
        <v>316.39999999999998</v>
      </c>
      <c r="E30">
        <v>298.10000000000002</v>
      </c>
      <c r="F30">
        <v>300.85000000000002</v>
      </c>
      <c r="G30">
        <v>301.64999999999998</v>
      </c>
      <c r="H30">
        <v>308.35000000000002</v>
      </c>
      <c r="I30">
        <v>107698</v>
      </c>
      <c r="J30">
        <v>33199385</v>
      </c>
      <c r="K30" s="3">
        <v>43777</v>
      </c>
      <c r="L30">
        <v>2867</v>
      </c>
      <c r="M30" t="s">
        <v>870</v>
      </c>
      <c r="N30"/>
    </row>
    <row r="31" spans="1:14">
      <c r="A31" t="s">
        <v>871</v>
      </c>
      <c r="B31" t="s">
        <v>832</v>
      </c>
      <c r="C31">
        <v>118.1</v>
      </c>
      <c r="D31">
        <v>120.5</v>
      </c>
      <c r="E31">
        <v>113.5</v>
      </c>
      <c r="F31">
        <v>115.35</v>
      </c>
      <c r="G31">
        <v>114.65</v>
      </c>
      <c r="H31">
        <v>118.2</v>
      </c>
      <c r="I31">
        <v>84244</v>
      </c>
      <c r="J31">
        <v>9898142.6500000004</v>
      </c>
      <c r="K31" s="3">
        <v>43777</v>
      </c>
      <c r="L31">
        <v>1402</v>
      </c>
      <c r="M31" t="s">
        <v>872</v>
      </c>
      <c r="N31"/>
    </row>
    <row r="32" spans="1:14">
      <c r="A32" t="s">
        <v>873</v>
      </c>
      <c r="B32" t="s">
        <v>851</v>
      </c>
      <c r="C32">
        <v>3.15</v>
      </c>
      <c r="D32">
        <v>3.15</v>
      </c>
      <c r="E32">
        <v>3.15</v>
      </c>
      <c r="F32">
        <v>3.15</v>
      </c>
      <c r="G32">
        <v>3.15</v>
      </c>
      <c r="H32">
        <v>3</v>
      </c>
      <c r="I32">
        <v>10405</v>
      </c>
      <c r="J32">
        <v>32775.75</v>
      </c>
      <c r="K32" s="3">
        <v>43777</v>
      </c>
      <c r="L32">
        <v>21</v>
      </c>
      <c r="M32" t="s">
        <v>874</v>
      </c>
      <c r="N32"/>
    </row>
    <row r="33" spans="1:14">
      <c r="A33" t="s">
        <v>875</v>
      </c>
      <c r="B33" t="s">
        <v>832</v>
      </c>
      <c r="C33">
        <v>319.39999999999998</v>
      </c>
      <c r="D33">
        <v>321</v>
      </c>
      <c r="E33">
        <v>311.10000000000002</v>
      </c>
      <c r="F33">
        <v>312.8</v>
      </c>
      <c r="G33">
        <v>312</v>
      </c>
      <c r="H33">
        <v>315.5</v>
      </c>
      <c r="I33">
        <v>5946</v>
      </c>
      <c r="J33">
        <v>1868451.15</v>
      </c>
      <c r="K33" s="3">
        <v>43777</v>
      </c>
      <c r="L33">
        <v>296</v>
      </c>
      <c r="M33" t="s">
        <v>876</v>
      </c>
      <c r="N33"/>
    </row>
    <row r="34" spans="1:14">
      <c r="A34" t="s">
        <v>3459</v>
      </c>
      <c r="B34" t="s">
        <v>851</v>
      </c>
      <c r="C34">
        <v>8.1999999999999993</v>
      </c>
      <c r="D34">
        <v>8.85</v>
      </c>
      <c r="E34">
        <v>8.1999999999999993</v>
      </c>
      <c r="F34">
        <v>8.75</v>
      </c>
      <c r="G34">
        <v>8.75</v>
      </c>
      <c r="H34">
        <v>8.4499999999999993</v>
      </c>
      <c r="I34">
        <v>908</v>
      </c>
      <c r="J34">
        <v>7798.6</v>
      </c>
      <c r="K34" s="3">
        <v>43777</v>
      </c>
      <c r="L34">
        <v>16</v>
      </c>
      <c r="M34" t="s">
        <v>3460</v>
      </c>
      <c r="N34"/>
    </row>
    <row r="35" spans="1:14">
      <c r="A35" t="s">
        <v>877</v>
      </c>
      <c r="B35" t="s">
        <v>832</v>
      </c>
      <c r="C35">
        <v>15</v>
      </c>
      <c r="D35">
        <v>15.4</v>
      </c>
      <c r="E35">
        <v>14.7</v>
      </c>
      <c r="F35">
        <v>15</v>
      </c>
      <c r="G35">
        <v>15</v>
      </c>
      <c r="H35">
        <v>15.05</v>
      </c>
      <c r="I35">
        <v>23485</v>
      </c>
      <c r="J35">
        <v>350871.05</v>
      </c>
      <c r="K35" s="3">
        <v>43777</v>
      </c>
      <c r="L35">
        <v>74</v>
      </c>
      <c r="M35" t="s">
        <v>878</v>
      </c>
      <c r="N35"/>
    </row>
    <row r="36" spans="1:14">
      <c r="A36" t="s">
        <v>879</v>
      </c>
      <c r="B36" t="s">
        <v>832</v>
      </c>
      <c r="C36">
        <v>57.45</v>
      </c>
      <c r="D36">
        <v>58.9</v>
      </c>
      <c r="E36">
        <v>57</v>
      </c>
      <c r="F36">
        <v>57.85</v>
      </c>
      <c r="G36">
        <v>57.95</v>
      </c>
      <c r="H36">
        <v>58.15</v>
      </c>
      <c r="I36">
        <v>4040</v>
      </c>
      <c r="J36">
        <v>232571.5</v>
      </c>
      <c r="K36" s="3">
        <v>43777</v>
      </c>
      <c r="L36">
        <v>69</v>
      </c>
      <c r="M36" t="s">
        <v>880</v>
      </c>
      <c r="N36"/>
    </row>
    <row r="37" spans="1:14">
      <c r="A37" t="s">
        <v>304</v>
      </c>
      <c r="B37" t="s">
        <v>832</v>
      </c>
      <c r="C37">
        <v>178</v>
      </c>
      <c r="D37">
        <v>182.85</v>
      </c>
      <c r="E37">
        <v>178</v>
      </c>
      <c r="F37">
        <v>178.1</v>
      </c>
      <c r="G37">
        <v>178.25</v>
      </c>
      <c r="H37">
        <v>178.6</v>
      </c>
      <c r="I37">
        <v>87400</v>
      </c>
      <c r="J37">
        <v>15682148.35</v>
      </c>
      <c r="K37" s="3">
        <v>43777</v>
      </c>
      <c r="L37">
        <v>2601</v>
      </c>
      <c r="M37" t="s">
        <v>881</v>
      </c>
      <c r="N37"/>
    </row>
    <row r="38" spans="1:14">
      <c r="A38" t="s">
        <v>305</v>
      </c>
      <c r="B38" t="s">
        <v>832</v>
      </c>
      <c r="C38">
        <v>168.9</v>
      </c>
      <c r="D38">
        <v>169.1</v>
      </c>
      <c r="E38">
        <v>162.6</v>
      </c>
      <c r="F38">
        <v>163.44999999999999</v>
      </c>
      <c r="G38">
        <v>163.95</v>
      </c>
      <c r="H38">
        <v>168.05</v>
      </c>
      <c r="I38">
        <v>158869</v>
      </c>
      <c r="J38">
        <v>26245505</v>
      </c>
      <c r="K38" s="3">
        <v>43777</v>
      </c>
      <c r="L38">
        <v>3329</v>
      </c>
      <c r="M38" t="s">
        <v>882</v>
      </c>
      <c r="N38"/>
    </row>
    <row r="39" spans="1:14">
      <c r="A39" t="s">
        <v>883</v>
      </c>
      <c r="B39" t="s">
        <v>832</v>
      </c>
      <c r="C39">
        <v>1388</v>
      </c>
      <c r="D39">
        <v>1428</v>
      </c>
      <c r="E39">
        <v>1366.3</v>
      </c>
      <c r="F39">
        <v>1395.75</v>
      </c>
      <c r="G39">
        <v>1400</v>
      </c>
      <c r="H39">
        <v>1356.35</v>
      </c>
      <c r="I39">
        <v>273487</v>
      </c>
      <c r="J39">
        <v>383282911</v>
      </c>
      <c r="K39" s="3">
        <v>43777</v>
      </c>
      <c r="L39">
        <v>17148</v>
      </c>
      <c r="M39" t="s">
        <v>884</v>
      </c>
      <c r="N39"/>
    </row>
    <row r="40" spans="1:14">
      <c r="A40" t="s">
        <v>885</v>
      </c>
      <c r="B40" t="s">
        <v>832</v>
      </c>
      <c r="C40">
        <v>119.9</v>
      </c>
      <c r="D40">
        <v>119.9</v>
      </c>
      <c r="E40">
        <v>113.1</v>
      </c>
      <c r="F40">
        <v>114.95</v>
      </c>
      <c r="G40">
        <v>114.65</v>
      </c>
      <c r="H40">
        <v>116.9</v>
      </c>
      <c r="I40">
        <v>2959</v>
      </c>
      <c r="J40">
        <v>340474.8</v>
      </c>
      <c r="K40" s="3">
        <v>43777</v>
      </c>
      <c r="L40">
        <v>48</v>
      </c>
      <c r="M40" t="s">
        <v>886</v>
      </c>
      <c r="N40"/>
    </row>
    <row r="41" spans="1:14">
      <c r="A41" t="s">
        <v>887</v>
      </c>
      <c r="B41" t="s">
        <v>851</v>
      </c>
      <c r="C41">
        <v>112.15</v>
      </c>
      <c r="D41">
        <v>122.5</v>
      </c>
      <c r="E41">
        <v>112.15</v>
      </c>
      <c r="F41">
        <v>119.95</v>
      </c>
      <c r="G41">
        <v>120</v>
      </c>
      <c r="H41">
        <v>116.8</v>
      </c>
      <c r="I41">
        <v>2731</v>
      </c>
      <c r="J41">
        <v>324279.65000000002</v>
      </c>
      <c r="K41" s="3">
        <v>43777</v>
      </c>
      <c r="L41">
        <v>24</v>
      </c>
      <c r="M41" t="s">
        <v>888</v>
      </c>
      <c r="N41"/>
    </row>
    <row r="42" spans="1:14">
      <c r="A42" t="s">
        <v>889</v>
      </c>
      <c r="B42" t="s">
        <v>832</v>
      </c>
      <c r="C42">
        <v>46.95</v>
      </c>
      <c r="D42">
        <v>47.75</v>
      </c>
      <c r="E42">
        <v>46.15</v>
      </c>
      <c r="F42">
        <v>46.7</v>
      </c>
      <c r="G42">
        <v>46.9</v>
      </c>
      <c r="H42">
        <v>46.65</v>
      </c>
      <c r="I42">
        <v>7940</v>
      </c>
      <c r="J42">
        <v>372497.25</v>
      </c>
      <c r="K42" s="3">
        <v>43777</v>
      </c>
      <c r="L42">
        <v>275</v>
      </c>
      <c r="M42" t="s">
        <v>890</v>
      </c>
      <c r="N42"/>
    </row>
    <row r="43" spans="1:14">
      <c r="A43" t="s">
        <v>891</v>
      </c>
      <c r="B43" t="s">
        <v>832</v>
      </c>
      <c r="C43">
        <v>120</v>
      </c>
      <c r="D43">
        <v>121.1</v>
      </c>
      <c r="E43">
        <v>119.75</v>
      </c>
      <c r="F43">
        <v>120.8</v>
      </c>
      <c r="G43">
        <v>120.8</v>
      </c>
      <c r="H43">
        <v>119.15</v>
      </c>
      <c r="I43">
        <v>861237</v>
      </c>
      <c r="J43">
        <v>103862646.59999999</v>
      </c>
      <c r="K43" s="3">
        <v>43777</v>
      </c>
      <c r="L43">
        <v>47533</v>
      </c>
      <c r="M43" t="s">
        <v>892</v>
      </c>
      <c r="N43"/>
    </row>
    <row r="44" spans="1:14">
      <c r="A44" t="s">
        <v>893</v>
      </c>
      <c r="B44" t="s">
        <v>832</v>
      </c>
      <c r="C44">
        <v>196</v>
      </c>
      <c r="D44">
        <v>196.95</v>
      </c>
      <c r="E44">
        <v>180.95</v>
      </c>
      <c r="F44">
        <v>181</v>
      </c>
      <c r="G44">
        <v>181</v>
      </c>
      <c r="H44">
        <v>184.8</v>
      </c>
      <c r="I44">
        <v>1175</v>
      </c>
      <c r="J44">
        <v>213676.79999999999</v>
      </c>
      <c r="K44" s="3">
        <v>43777</v>
      </c>
      <c r="L44">
        <v>87</v>
      </c>
      <c r="M44" t="s">
        <v>894</v>
      </c>
      <c r="N44"/>
    </row>
    <row r="45" spans="1:14">
      <c r="A45" t="s">
        <v>895</v>
      </c>
      <c r="B45" t="s">
        <v>832</v>
      </c>
      <c r="C45">
        <v>300.5</v>
      </c>
      <c r="D45">
        <v>304.35000000000002</v>
      </c>
      <c r="E45">
        <v>296.85000000000002</v>
      </c>
      <c r="F45">
        <v>300.75</v>
      </c>
      <c r="G45">
        <v>303.8</v>
      </c>
      <c r="H45">
        <v>299.7</v>
      </c>
      <c r="I45">
        <v>12699</v>
      </c>
      <c r="J45">
        <v>3807036.15</v>
      </c>
      <c r="K45" s="3">
        <v>43777</v>
      </c>
      <c r="L45">
        <v>1500</v>
      </c>
      <c r="M45" t="s">
        <v>896</v>
      </c>
      <c r="N45"/>
    </row>
    <row r="46" spans="1:14">
      <c r="A46" t="s">
        <v>897</v>
      </c>
      <c r="B46" t="s">
        <v>832</v>
      </c>
      <c r="C46">
        <v>273</v>
      </c>
      <c r="D46">
        <v>285.05</v>
      </c>
      <c r="E46">
        <v>268</v>
      </c>
      <c r="F46">
        <v>270</v>
      </c>
      <c r="G46">
        <v>268</v>
      </c>
      <c r="H46">
        <v>271.95</v>
      </c>
      <c r="I46">
        <v>371</v>
      </c>
      <c r="J46">
        <v>102942.05</v>
      </c>
      <c r="K46" s="3">
        <v>43777</v>
      </c>
      <c r="L46">
        <v>171</v>
      </c>
      <c r="M46" t="s">
        <v>898</v>
      </c>
      <c r="N46"/>
    </row>
    <row r="47" spans="1:14">
      <c r="A47" t="s">
        <v>297</v>
      </c>
      <c r="B47" t="s">
        <v>832</v>
      </c>
      <c r="C47">
        <v>1676.2</v>
      </c>
      <c r="D47">
        <v>1702</v>
      </c>
      <c r="E47">
        <v>1670</v>
      </c>
      <c r="F47">
        <v>1686</v>
      </c>
      <c r="G47">
        <v>1698</v>
      </c>
      <c r="H47">
        <v>1692.7</v>
      </c>
      <c r="I47">
        <v>33519</v>
      </c>
      <c r="J47">
        <v>56302597.850000001</v>
      </c>
      <c r="K47" s="3">
        <v>43777</v>
      </c>
      <c r="L47">
        <v>1244</v>
      </c>
      <c r="M47" t="s">
        <v>899</v>
      </c>
      <c r="N47"/>
    </row>
    <row r="48" spans="1:14">
      <c r="A48" t="s">
        <v>900</v>
      </c>
      <c r="B48" t="s">
        <v>832</v>
      </c>
      <c r="C48">
        <v>9.9</v>
      </c>
      <c r="D48">
        <v>10.15</v>
      </c>
      <c r="E48">
        <v>9.8000000000000007</v>
      </c>
      <c r="F48">
        <v>9.9</v>
      </c>
      <c r="G48">
        <v>10</v>
      </c>
      <c r="H48">
        <v>10</v>
      </c>
      <c r="I48">
        <v>112202</v>
      </c>
      <c r="J48">
        <v>1121695.55</v>
      </c>
      <c r="K48" s="3">
        <v>43777</v>
      </c>
      <c r="L48">
        <v>421</v>
      </c>
      <c r="M48" t="s">
        <v>901</v>
      </c>
      <c r="N48"/>
    </row>
    <row r="49" spans="1:14">
      <c r="A49" t="s">
        <v>902</v>
      </c>
      <c r="B49" t="s">
        <v>832</v>
      </c>
      <c r="C49">
        <v>11.8</v>
      </c>
      <c r="D49">
        <v>12.1</v>
      </c>
      <c r="E49">
        <v>11</v>
      </c>
      <c r="F49">
        <v>11.25</v>
      </c>
      <c r="G49">
        <v>11.9</v>
      </c>
      <c r="H49">
        <v>11.55</v>
      </c>
      <c r="I49">
        <v>81982</v>
      </c>
      <c r="J49">
        <v>947678.55</v>
      </c>
      <c r="K49" s="3">
        <v>43777</v>
      </c>
      <c r="L49">
        <v>167</v>
      </c>
      <c r="M49" t="s">
        <v>903</v>
      </c>
      <c r="N49"/>
    </row>
    <row r="50" spans="1:14">
      <c r="A50" t="s">
        <v>231</v>
      </c>
      <c r="B50" t="s">
        <v>832</v>
      </c>
      <c r="C50">
        <v>991.2</v>
      </c>
      <c r="D50">
        <v>1003</v>
      </c>
      <c r="E50">
        <v>985</v>
      </c>
      <c r="F50">
        <v>988.8</v>
      </c>
      <c r="G50">
        <v>986</v>
      </c>
      <c r="H50">
        <v>991.3</v>
      </c>
      <c r="I50">
        <v>91434</v>
      </c>
      <c r="J50">
        <v>90936960.75</v>
      </c>
      <c r="K50" s="3">
        <v>43777</v>
      </c>
      <c r="L50">
        <v>7299</v>
      </c>
      <c r="M50" t="s">
        <v>904</v>
      </c>
      <c r="N50"/>
    </row>
    <row r="51" spans="1:14">
      <c r="A51" t="s">
        <v>905</v>
      </c>
      <c r="B51" t="s">
        <v>832</v>
      </c>
      <c r="C51">
        <v>135</v>
      </c>
      <c r="D51">
        <v>135</v>
      </c>
      <c r="E51">
        <v>128.19999999999999</v>
      </c>
      <c r="F51">
        <v>130.35</v>
      </c>
      <c r="G51">
        <v>130</v>
      </c>
      <c r="H51">
        <v>136.30000000000001</v>
      </c>
      <c r="I51">
        <v>80671</v>
      </c>
      <c r="J51">
        <v>10567761.699999999</v>
      </c>
      <c r="K51" s="3">
        <v>43777</v>
      </c>
      <c r="L51">
        <v>1905</v>
      </c>
      <c r="M51" t="s">
        <v>906</v>
      </c>
      <c r="N51"/>
    </row>
    <row r="52" spans="1:14">
      <c r="A52" t="s">
        <v>3480</v>
      </c>
      <c r="B52" t="s">
        <v>832</v>
      </c>
      <c r="C52">
        <v>62.55</v>
      </c>
      <c r="D52">
        <v>63.25</v>
      </c>
      <c r="E52">
        <v>62</v>
      </c>
      <c r="F52">
        <v>63.2</v>
      </c>
      <c r="G52">
        <v>63.2</v>
      </c>
      <c r="H52">
        <v>62.5</v>
      </c>
      <c r="I52">
        <v>2205</v>
      </c>
      <c r="J52">
        <v>138213.75</v>
      </c>
      <c r="K52" s="3">
        <v>43777</v>
      </c>
      <c r="L52">
        <v>9</v>
      </c>
      <c r="M52" t="s">
        <v>3481</v>
      </c>
      <c r="N52"/>
    </row>
    <row r="53" spans="1:14">
      <c r="A53" t="s">
        <v>907</v>
      </c>
      <c r="B53" t="s">
        <v>832</v>
      </c>
      <c r="C53">
        <v>214.9</v>
      </c>
      <c r="D53">
        <v>216</v>
      </c>
      <c r="E53">
        <v>211</v>
      </c>
      <c r="F53">
        <v>214</v>
      </c>
      <c r="G53">
        <v>216</v>
      </c>
      <c r="H53">
        <v>215</v>
      </c>
      <c r="I53">
        <v>2253</v>
      </c>
      <c r="J53">
        <v>481854.65</v>
      </c>
      <c r="K53" s="3">
        <v>43777</v>
      </c>
      <c r="L53">
        <v>228</v>
      </c>
      <c r="M53" t="s">
        <v>908</v>
      </c>
      <c r="N53"/>
    </row>
    <row r="54" spans="1:14">
      <c r="A54" t="s">
        <v>909</v>
      </c>
      <c r="B54" t="s">
        <v>832</v>
      </c>
      <c r="C54">
        <v>7.55</v>
      </c>
      <c r="D54">
        <v>7.55</v>
      </c>
      <c r="E54">
        <v>7.35</v>
      </c>
      <c r="F54">
        <v>7.5</v>
      </c>
      <c r="G54">
        <v>7.5</v>
      </c>
      <c r="H54">
        <v>7.55</v>
      </c>
      <c r="I54">
        <v>152548</v>
      </c>
      <c r="J54">
        <v>1137233.1499999999</v>
      </c>
      <c r="K54" s="3">
        <v>43777</v>
      </c>
      <c r="L54">
        <v>363</v>
      </c>
      <c r="M54" t="s">
        <v>910</v>
      </c>
      <c r="N54"/>
    </row>
    <row r="55" spans="1:14" hidden="1">
      <c r="A55" t="s">
        <v>306</v>
      </c>
      <c r="B55" t="s">
        <v>832</v>
      </c>
      <c r="C55">
        <v>2222</v>
      </c>
      <c r="D55">
        <v>2238.9499999999998</v>
      </c>
      <c r="E55">
        <v>2125.1</v>
      </c>
      <c r="F55">
        <v>2152.6999999999998</v>
      </c>
      <c r="G55">
        <v>2140</v>
      </c>
      <c r="H55">
        <v>2186.1999999999998</v>
      </c>
      <c r="I55">
        <v>15021</v>
      </c>
      <c r="J55">
        <v>32550173.850000001</v>
      </c>
      <c r="K55" s="3">
        <v>43777</v>
      </c>
      <c r="L55">
        <v>1718</v>
      </c>
      <c r="M55" t="s">
        <v>911</v>
      </c>
      <c r="N55"/>
    </row>
    <row r="56" spans="1:14">
      <c r="A56" t="s">
        <v>912</v>
      </c>
      <c r="B56" t="s">
        <v>832</v>
      </c>
      <c r="C56">
        <v>16</v>
      </c>
      <c r="D56">
        <v>16</v>
      </c>
      <c r="E56">
        <v>14.85</v>
      </c>
      <c r="F56">
        <v>14.85</v>
      </c>
      <c r="G56">
        <v>14.85</v>
      </c>
      <c r="H56">
        <v>15.6</v>
      </c>
      <c r="I56">
        <v>73397</v>
      </c>
      <c r="J56">
        <v>1108059</v>
      </c>
      <c r="K56" s="3">
        <v>43777</v>
      </c>
      <c r="L56">
        <v>259</v>
      </c>
      <c r="M56" t="s">
        <v>913</v>
      </c>
      <c r="N56"/>
    </row>
    <row r="57" spans="1:14">
      <c r="A57" t="s">
        <v>914</v>
      </c>
      <c r="B57" t="s">
        <v>832</v>
      </c>
      <c r="C57">
        <v>402</v>
      </c>
      <c r="D57">
        <v>409</v>
      </c>
      <c r="E57">
        <v>393.2</v>
      </c>
      <c r="F57">
        <v>402.4</v>
      </c>
      <c r="G57">
        <v>406.95</v>
      </c>
      <c r="H57">
        <v>403.95</v>
      </c>
      <c r="I57">
        <v>1821</v>
      </c>
      <c r="J57">
        <v>730636.25</v>
      </c>
      <c r="K57" s="3">
        <v>43777</v>
      </c>
      <c r="L57">
        <v>213</v>
      </c>
      <c r="M57" t="s">
        <v>915</v>
      </c>
      <c r="N57"/>
    </row>
    <row r="58" spans="1:14" hidden="1">
      <c r="A58" t="s">
        <v>233</v>
      </c>
      <c r="B58" t="s">
        <v>832</v>
      </c>
      <c r="C58">
        <v>27.25</v>
      </c>
      <c r="D58">
        <v>27.6</v>
      </c>
      <c r="E58">
        <v>24</v>
      </c>
      <c r="F58">
        <v>25.95</v>
      </c>
      <c r="G58">
        <v>26.05</v>
      </c>
      <c r="H58">
        <v>27</v>
      </c>
      <c r="I58">
        <v>6214896</v>
      </c>
      <c r="J58">
        <v>158282638.69999999</v>
      </c>
      <c r="K58" s="3">
        <v>43777</v>
      </c>
      <c r="L58">
        <v>16941</v>
      </c>
      <c r="M58" t="s">
        <v>916</v>
      </c>
      <c r="N58"/>
    </row>
    <row r="59" spans="1:14" hidden="1">
      <c r="A59" t="s">
        <v>917</v>
      </c>
      <c r="B59" t="s">
        <v>851</v>
      </c>
      <c r="C59">
        <v>0.85</v>
      </c>
      <c r="D59">
        <v>0.85</v>
      </c>
      <c r="E59">
        <v>0.85</v>
      </c>
      <c r="F59">
        <v>0.85</v>
      </c>
      <c r="G59">
        <v>0.85</v>
      </c>
      <c r="H59">
        <v>0.85</v>
      </c>
      <c r="I59">
        <v>1500</v>
      </c>
      <c r="J59">
        <v>1275</v>
      </c>
      <c r="K59" s="3">
        <v>43777</v>
      </c>
      <c r="L59">
        <v>3</v>
      </c>
      <c r="M59" t="s">
        <v>918</v>
      </c>
      <c r="N59"/>
    </row>
    <row r="60" spans="1:14">
      <c r="A60" t="s">
        <v>919</v>
      </c>
      <c r="B60" t="s">
        <v>832</v>
      </c>
      <c r="C60">
        <v>49</v>
      </c>
      <c r="D60">
        <v>50.4</v>
      </c>
      <c r="E60">
        <v>48.2</v>
      </c>
      <c r="F60">
        <v>49.95</v>
      </c>
      <c r="G60">
        <v>50.1</v>
      </c>
      <c r="H60">
        <v>48.75</v>
      </c>
      <c r="I60">
        <v>122492</v>
      </c>
      <c r="J60">
        <v>6076378.0499999998</v>
      </c>
      <c r="K60" s="3">
        <v>43777</v>
      </c>
      <c r="L60">
        <v>1160</v>
      </c>
      <c r="M60" t="s">
        <v>920</v>
      </c>
      <c r="N60"/>
    </row>
    <row r="61" spans="1:14">
      <c r="A61" t="s">
        <v>921</v>
      </c>
      <c r="B61" t="s">
        <v>832</v>
      </c>
      <c r="C61">
        <v>385.45</v>
      </c>
      <c r="D61">
        <v>389.95</v>
      </c>
      <c r="E61">
        <v>382</v>
      </c>
      <c r="F61">
        <v>385.85</v>
      </c>
      <c r="G61">
        <v>386</v>
      </c>
      <c r="H61">
        <v>389</v>
      </c>
      <c r="I61">
        <v>1597</v>
      </c>
      <c r="J61">
        <v>614667.35</v>
      </c>
      <c r="K61" s="3">
        <v>43777</v>
      </c>
      <c r="L61">
        <v>48</v>
      </c>
      <c r="M61" t="s">
        <v>922</v>
      </c>
      <c r="N61"/>
    </row>
    <row r="62" spans="1:14">
      <c r="A62" t="s">
        <v>923</v>
      </c>
      <c r="B62" t="s">
        <v>832</v>
      </c>
      <c r="C62">
        <v>52.95</v>
      </c>
      <c r="D62">
        <v>53.75</v>
      </c>
      <c r="E62">
        <v>51.1</v>
      </c>
      <c r="F62">
        <v>52.45</v>
      </c>
      <c r="G62">
        <v>52.6</v>
      </c>
      <c r="H62">
        <v>52.75</v>
      </c>
      <c r="I62">
        <v>15012</v>
      </c>
      <c r="J62">
        <v>793229.15</v>
      </c>
      <c r="K62" s="3">
        <v>43777</v>
      </c>
      <c r="L62">
        <v>261</v>
      </c>
      <c r="M62" t="s">
        <v>924</v>
      </c>
      <c r="N62"/>
    </row>
    <row r="63" spans="1:14">
      <c r="A63" t="s">
        <v>232</v>
      </c>
      <c r="B63" t="s">
        <v>832</v>
      </c>
      <c r="C63">
        <v>2005.1</v>
      </c>
      <c r="D63">
        <v>2048.3000000000002</v>
      </c>
      <c r="E63">
        <v>2005.1</v>
      </c>
      <c r="F63">
        <v>2034.25</v>
      </c>
      <c r="G63">
        <v>2037</v>
      </c>
      <c r="H63">
        <v>2006.95</v>
      </c>
      <c r="I63">
        <v>10123</v>
      </c>
      <c r="J63">
        <v>20519490.800000001</v>
      </c>
      <c r="K63" s="3">
        <v>43777</v>
      </c>
      <c r="L63">
        <v>1308</v>
      </c>
      <c r="M63" t="s">
        <v>925</v>
      </c>
      <c r="N63"/>
    </row>
    <row r="64" spans="1:14">
      <c r="A64" t="s">
        <v>926</v>
      </c>
      <c r="B64" t="s">
        <v>832</v>
      </c>
      <c r="C64">
        <v>1003.9</v>
      </c>
      <c r="D64">
        <v>1074.95</v>
      </c>
      <c r="E64">
        <v>992.3</v>
      </c>
      <c r="F64">
        <v>1015.2</v>
      </c>
      <c r="G64">
        <v>1016</v>
      </c>
      <c r="H64">
        <v>998.65</v>
      </c>
      <c r="I64">
        <v>69784</v>
      </c>
      <c r="J64">
        <v>72410991.799999997</v>
      </c>
      <c r="K64" s="3">
        <v>43777</v>
      </c>
      <c r="L64">
        <v>6672</v>
      </c>
      <c r="M64" t="s">
        <v>927</v>
      </c>
      <c r="N64"/>
    </row>
    <row r="65" spans="1:14">
      <c r="A65" t="s">
        <v>308</v>
      </c>
      <c r="B65" t="s">
        <v>832</v>
      </c>
      <c r="C65">
        <v>106.65</v>
      </c>
      <c r="D65">
        <v>108.3</v>
      </c>
      <c r="E65">
        <v>100.5</v>
      </c>
      <c r="F65">
        <v>101.75</v>
      </c>
      <c r="G65">
        <v>102.5</v>
      </c>
      <c r="H65">
        <v>106.6</v>
      </c>
      <c r="I65">
        <v>166617</v>
      </c>
      <c r="J65">
        <v>17285054.649999999</v>
      </c>
      <c r="K65" s="3">
        <v>43777</v>
      </c>
      <c r="L65">
        <v>3086</v>
      </c>
      <c r="M65" t="s">
        <v>928</v>
      </c>
      <c r="N65"/>
    </row>
    <row r="66" spans="1:14">
      <c r="A66" t="s">
        <v>929</v>
      </c>
      <c r="B66" t="s">
        <v>832</v>
      </c>
      <c r="C66">
        <v>284.89999999999998</v>
      </c>
      <c r="D66">
        <v>287.7</v>
      </c>
      <c r="E66">
        <v>281.95</v>
      </c>
      <c r="F66">
        <v>283.35000000000002</v>
      </c>
      <c r="G66">
        <v>287</v>
      </c>
      <c r="H66">
        <v>282.7</v>
      </c>
      <c r="I66">
        <v>812</v>
      </c>
      <c r="J66">
        <v>231041.3</v>
      </c>
      <c r="K66" s="3">
        <v>43777</v>
      </c>
      <c r="L66">
        <v>174</v>
      </c>
      <c r="M66" t="s">
        <v>930</v>
      </c>
      <c r="N66"/>
    </row>
    <row r="67" spans="1:14">
      <c r="A67" t="s">
        <v>931</v>
      </c>
      <c r="B67" t="s">
        <v>832</v>
      </c>
      <c r="C67">
        <v>1.8</v>
      </c>
      <c r="D67">
        <v>1.8</v>
      </c>
      <c r="E67">
        <v>1.75</v>
      </c>
      <c r="F67">
        <v>1.8</v>
      </c>
      <c r="G67">
        <v>1.8</v>
      </c>
      <c r="H67">
        <v>1.75</v>
      </c>
      <c r="I67">
        <v>2563395</v>
      </c>
      <c r="J67">
        <v>4611576.95</v>
      </c>
      <c r="K67" s="3">
        <v>43777</v>
      </c>
      <c r="L67">
        <v>1234</v>
      </c>
      <c r="M67" t="s">
        <v>932</v>
      </c>
      <c r="N67"/>
    </row>
    <row r="68" spans="1:14">
      <c r="A68" t="s">
        <v>933</v>
      </c>
      <c r="B68" t="s">
        <v>832</v>
      </c>
      <c r="C68">
        <v>18</v>
      </c>
      <c r="D68">
        <v>18.2</v>
      </c>
      <c r="E68">
        <v>17</v>
      </c>
      <c r="F68">
        <v>17.5</v>
      </c>
      <c r="G68">
        <v>17.7</v>
      </c>
      <c r="H68">
        <v>17.7</v>
      </c>
      <c r="I68">
        <v>34443</v>
      </c>
      <c r="J68">
        <v>610958.19999999995</v>
      </c>
      <c r="K68" s="3">
        <v>43777</v>
      </c>
      <c r="L68">
        <v>234</v>
      </c>
      <c r="M68" t="s">
        <v>934</v>
      </c>
      <c r="N68"/>
    </row>
    <row r="69" spans="1:14">
      <c r="A69" t="s">
        <v>935</v>
      </c>
      <c r="B69" t="s">
        <v>832</v>
      </c>
      <c r="C69">
        <v>188</v>
      </c>
      <c r="D69">
        <v>193.2</v>
      </c>
      <c r="E69">
        <v>183.2</v>
      </c>
      <c r="F69">
        <v>184.6</v>
      </c>
      <c r="G69">
        <v>186</v>
      </c>
      <c r="H69">
        <v>188.8</v>
      </c>
      <c r="I69">
        <v>10575</v>
      </c>
      <c r="J69">
        <v>1988670.85</v>
      </c>
      <c r="K69" s="3">
        <v>43777</v>
      </c>
      <c r="L69">
        <v>374</v>
      </c>
      <c r="M69" t="s">
        <v>936</v>
      </c>
      <c r="N69"/>
    </row>
    <row r="70" spans="1:14">
      <c r="A70" t="s">
        <v>937</v>
      </c>
      <c r="B70" t="s">
        <v>851</v>
      </c>
      <c r="C70">
        <v>0.5</v>
      </c>
      <c r="D70">
        <v>0.55000000000000004</v>
      </c>
      <c r="E70">
        <v>0.5</v>
      </c>
      <c r="F70">
        <v>0.55000000000000004</v>
      </c>
      <c r="G70">
        <v>0.55000000000000004</v>
      </c>
      <c r="H70">
        <v>0.5</v>
      </c>
      <c r="I70">
        <v>37701</v>
      </c>
      <c r="J70">
        <v>19133</v>
      </c>
      <c r="K70" s="3">
        <v>43777</v>
      </c>
      <c r="L70">
        <v>16</v>
      </c>
      <c r="M70" t="s">
        <v>938</v>
      </c>
      <c r="N70"/>
    </row>
    <row r="71" spans="1:14">
      <c r="A71" t="s">
        <v>46</v>
      </c>
      <c r="B71" t="s">
        <v>832</v>
      </c>
      <c r="C71">
        <v>664</v>
      </c>
      <c r="D71">
        <v>674.2</v>
      </c>
      <c r="E71">
        <v>650.5</v>
      </c>
      <c r="F71">
        <v>654.20000000000005</v>
      </c>
      <c r="G71">
        <v>655.75</v>
      </c>
      <c r="H71">
        <v>662.5</v>
      </c>
      <c r="I71">
        <v>374273</v>
      </c>
      <c r="J71">
        <v>249176412</v>
      </c>
      <c r="K71" s="3">
        <v>43777</v>
      </c>
      <c r="L71">
        <v>10208</v>
      </c>
      <c r="M71" t="s">
        <v>939</v>
      </c>
      <c r="N71"/>
    </row>
    <row r="72" spans="1:14">
      <c r="A72" t="s">
        <v>309</v>
      </c>
      <c r="B72" t="s">
        <v>832</v>
      </c>
      <c r="C72">
        <v>1020</v>
      </c>
      <c r="D72">
        <v>1025.3499999999999</v>
      </c>
      <c r="E72">
        <v>965</v>
      </c>
      <c r="F72">
        <v>976.05</v>
      </c>
      <c r="G72">
        <v>968</v>
      </c>
      <c r="H72">
        <v>999.55</v>
      </c>
      <c r="I72">
        <v>173715</v>
      </c>
      <c r="J72">
        <v>173509167.90000001</v>
      </c>
      <c r="K72" s="3">
        <v>43777</v>
      </c>
      <c r="L72">
        <v>10268</v>
      </c>
      <c r="M72" t="s">
        <v>940</v>
      </c>
      <c r="N72"/>
    </row>
    <row r="73" spans="1:14">
      <c r="A73" t="s">
        <v>941</v>
      </c>
      <c r="B73" t="s">
        <v>832</v>
      </c>
      <c r="C73">
        <v>891.45</v>
      </c>
      <c r="D73">
        <v>908.95</v>
      </c>
      <c r="E73">
        <v>856</v>
      </c>
      <c r="F73">
        <v>864.3</v>
      </c>
      <c r="G73">
        <v>878.95</v>
      </c>
      <c r="H73">
        <v>899.05</v>
      </c>
      <c r="I73">
        <v>9425</v>
      </c>
      <c r="J73">
        <v>8340040.0999999996</v>
      </c>
      <c r="K73" s="3">
        <v>43777</v>
      </c>
      <c r="L73">
        <v>1032</v>
      </c>
      <c r="M73" t="s">
        <v>942</v>
      </c>
      <c r="N73"/>
    </row>
    <row r="74" spans="1:14">
      <c r="A74" t="s">
        <v>47</v>
      </c>
      <c r="B74" t="s">
        <v>832</v>
      </c>
      <c r="C74">
        <v>203.2</v>
      </c>
      <c r="D74">
        <v>204.9</v>
      </c>
      <c r="E74">
        <v>200</v>
      </c>
      <c r="F74">
        <v>202.25</v>
      </c>
      <c r="G74">
        <v>200.05</v>
      </c>
      <c r="H74">
        <v>203.2</v>
      </c>
      <c r="I74">
        <v>2181870</v>
      </c>
      <c r="J74">
        <v>441764329.75</v>
      </c>
      <c r="K74" s="3">
        <v>43777</v>
      </c>
      <c r="L74">
        <v>12193</v>
      </c>
      <c r="M74" t="s">
        <v>943</v>
      </c>
      <c r="N74"/>
    </row>
    <row r="75" spans="1:14">
      <c r="A75" t="s">
        <v>944</v>
      </c>
      <c r="B75" t="s">
        <v>832</v>
      </c>
      <c r="C75">
        <v>18.5</v>
      </c>
      <c r="D75">
        <v>19.95</v>
      </c>
      <c r="E75">
        <v>17.55</v>
      </c>
      <c r="F75">
        <v>19.75</v>
      </c>
      <c r="G75">
        <v>19.600000000000001</v>
      </c>
      <c r="H75">
        <v>19.2</v>
      </c>
      <c r="I75">
        <v>44477</v>
      </c>
      <c r="J75">
        <v>858171.5</v>
      </c>
      <c r="K75" s="3">
        <v>43777</v>
      </c>
      <c r="L75">
        <v>167</v>
      </c>
      <c r="M75" t="s">
        <v>945</v>
      </c>
      <c r="N75"/>
    </row>
    <row r="76" spans="1:14">
      <c r="A76" t="s">
        <v>946</v>
      </c>
      <c r="B76" t="s">
        <v>832</v>
      </c>
      <c r="C76">
        <v>19.399999999999999</v>
      </c>
      <c r="D76">
        <v>19.399999999999999</v>
      </c>
      <c r="E76">
        <v>18.25</v>
      </c>
      <c r="F76">
        <v>18.95</v>
      </c>
      <c r="G76">
        <v>18.75</v>
      </c>
      <c r="H76">
        <v>19.100000000000001</v>
      </c>
      <c r="I76">
        <v>16469</v>
      </c>
      <c r="J76">
        <v>307478.8</v>
      </c>
      <c r="K76" s="3">
        <v>43777</v>
      </c>
      <c r="L76">
        <v>122</v>
      </c>
      <c r="M76" t="s">
        <v>947</v>
      </c>
      <c r="N76"/>
    </row>
    <row r="77" spans="1:14">
      <c r="A77" t="s">
        <v>948</v>
      </c>
      <c r="B77" t="s">
        <v>832</v>
      </c>
      <c r="C77">
        <v>490</v>
      </c>
      <c r="D77">
        <v>497.85</v>
      </c>
      <c r="E77">
        <v>482.5</v>
      </c>
      <c r="F77">
        <v>492</v>
      </c>
      <c r="G77">
        <v>488</v>
      </c>
      <c r="H77">
        <v>488</v>
      </c>
      <c r="I77">
        <v>86243</v>
      </c>
      <c r="J77">
        <v>42430849.100000001</v>
      </c>
      <c r="K77" s="3">
        <v>43777</v>
      </c>
      <c r="L77">
        <v>3843</v>
      </c>
      <c r="M77" t="s">
        <v>949</v>
      </c>
      <c r="N77"/>
    </row>
    <row r="78" spans="1:14">
      <c r="A78" t="s">
        <v>950</v>
      </c>
      <c r="B78" t="s">
        <v>832</v>
      </c>
      <c r="C78">
        <v>33.700000000000003</v>
      </c>
      <c r="D78">
        <v>33.700000000000003</v>
      </c>
      <c r="E78">
        <v>33</v>
      </c>
      <c r="F78">
        <v>33.049999999999997</v>
      </c>
      <c r="G78">
        <v>33.1</v>
      </c>
      <c r="H78">
        <v>33.25</v>
      </c>
      <c r="I78">
        <v>159878</v>
      </c>
      <c r="J78">
        <v>5310525.95</v>
      </c>
      <c r="K78" s="3">
        <v>43777</v>
      </c>
      <c r="L78">
        <v>654</v>
      </c>
      <c r="M78" t="s">
        <v>951</v>
      </c>
      <c r="N78"/>
    </row>
    <row r="79" spans="1:14">
      <c r="A79" t="s">
        <v>310</v>
      </c>
      <c r="B79" t="s">
        <v>832</v>
      </c>
      <c r="C79">
        <v>19.100000000000001</v>
      </c>
      <c r="D79">
        <v>19.149999999999999</v>
      </c>
      <c r="E79">
        <v>17.55</v>
      </c>
      <c r="F79">
        <v>18.05</v>
      </c>
      <c r="G79">
        <v>17.899999999999999</v>
      </c>
      <c r="H79">
        <v>18.649999999999999</v>
      </c>
      <c r="I79">
        <v>1638044</v>
      </c>
      <c r="J79">
        <v>30140930.600000001</v>
      </c>
      <c r="K79" s="3">
        <v>43777</v>
      </c>
      <c r="L79">
        <v>4121</v>
      </c>
      <c r="M79" t="s">
        <v>952</v>
      </c>
      <c r="N79"/>
    </row>
    <row r="80" spans="1:14">
      <c r="A80" t="s">
        <v>953</v>
      </c>
      <c r="B80" t="s">
        <v>851</v>
      </c>
      <c r="C80">
        <v>2.85</v>
      </c>
      <c r="D80">
        <v>2.85</v>
      </c>
      <c r="E80">
        <v>2.75</v>
      </c>
      <c r="F80">
        <v>2.8</v>
      </c>
      <c r="G80">
        <v>2.8</v>
      </c>
      <c r="H80">
        <v>2.75</v>
      </c>
      <c r="I80">
        <v>25207</v>
      </c>
      <c r="J80">
        <v>71307.75</v>
      </c>
      <c r="K80" s="3">
        <v>43777</v>
      </c>
      <c r="L80">
        <v>84</v>
      </c>
      <c r="M80" t="s">
        <v>954</v>
      </c>
      <c r="N80"/>
    </row>
    <row r="81" spans="1:14">
      <c r="A81" t="s">
        <v>955</v>
      </c>
      <c r="B81" t="s">
        <v>832</v>
      </c>
      <c r="C81">
        <v>295.39999999999998</v>
      </c>
      <c r="D81">
        <v>295.39999999999998</v>
      </c>
      <c r="E81">
        <v>286.25</v>
      </c>
      <c r="F81">
        <v>290.10000000000002</v>
      </c>
      <c r="G81">
        <v>290.05</v>
      </c>
      <c r="H81">
        <v>278.64999999999998</v>
      </c>
      <c r="I81">
        <v>170500</v>
      </c>
      <c r="J81">
        <v>49554965.299999997</v>
      </c>
      <c r="K81" s="3">
        <v>43777</v>
      </c>
      <c r="L81">
        <v>5223</v>
      </c>
      <c r="M81" t="s">
        <v>956</v>
      </c>
      <c r="N81"/>
    </row>
    <row r="82" spans="1:14">
      <c r="A82" t="s">
        <v>957</v>
      </c>
      <c r="B82" t="s">
        <v>851</v>
      </c>
      <c r="C82">
        <v>9</v>
      </c>
      <c r="D82">
        <v>9.4499999999999993</v>
      </c>
      <c r="E82">
        <v>9</v>
      </c>
      <c r="F82">
        <v>9.4499999999999993</v>
      </c>
      <c r="G82">
        <v>9.4499999999999993</v>
      </c>
      <c r="H82">
        <v>9</v>
      </c>
      <c r="I82">
        <v>3365</v>
      </c>
      <c r="J82">
        <v>31203.5</v>
      </c>
      <c r="K82" s="3">
        <v>43777</v>
      </c>
      <c r="L82">
        <v>26</v>
      </c>
      <c r="M82" t="s">
        <v>958</v>
      </c>
      <c r="N82"/>
    </row>
    <row r="83" spans="1:14">
      <c r="A83" t="s">
        <v>959</v>
      </c>
      <c r="B83" t="s">
        <v>851</v>
      </c>
      <c r="C83">
        <v>0.5</v>
      </c>
      <c r="D83">
        <v>0.55000000000000004</v>
      </c>
      <c r="E83">
        <v>0.5</v>
      </c>
      <c r="F83">
        <v>0.5</v>
      </c>
      <c r="G83">
        <v>0.5</v>
      </c>
      <c r="H83">
        <v>0.5</v>
      </c>
      <c r="I83">
        <v>27632</v>
      </c>
      <c r="J83">
        <v>14816</v>
      </c>
      <c r="K83" s="3">
        <v>43777</v>
      </c>
      <c r="L83">
        <v>17</v>
      </c>
      <c r="M83" t="s">
        <v>960</v>
      </c>
      <c r="N83"/>
    </row>
    <row r="84" spans="1:14">
      <c r="A84" t="s">
        <v>961</v>
      </c>
      <c r="B84" t="s">
        <v>832</v>
      </c>
      <c r="C84">
        <v>5.55</v>
      </c>
      <c r="D84">
        <v>5.55</v>
      </c>
      <c r="E84">
        <v>5.55</v>
      </c>
      <c r="F84">
        <v>5.55</v>
      </c>
      <c r="G84">
        <v>5.55</v>
      </c>
      <c r="H84">
        <v>5.3</v>
      </c>
      <c r="I84">
        <v>23891</v>
      </c>
      <c r="J84">
        <v>132595.04999999999</v>
      </c>
      <c r="K84" s="3">
        <v>43777</v>
      </c>
      <c r="L84">
        <v>35</v>
      </c>
      <c r="M84" t="s">
        <v>962</v>
      </c>
      <c r="N84"/>
    </row>
    <row r="85" spans="1:14" hidden="1">
      <c r="A85" t="s">
        <v>963</v>
      </c>
      <c r="B85" t="s">
        <v>832</v>
      </c>
      <c r="C85">
        <v>7.7</v>
      </c>
      <c r="D85">
        <v>8.35</v>
      </c>
      <c r="E85">
        <v>7.6</v>
      </c>
      <c r="F85">
        <v>8.35</v>
      </c>
      <c r="G85">
        <v>8.35</v>
      </c>
      <c r="H85">
        <v>7.6</v>
      </c>
      <c r="I85">
        <v>922989</v>
      </c>
      <c r="J85">
        <v>7540354.4000000004</v>
      </c>
      <c r="K85" s="3">
        <v>43777</v>
      </c>
      <c r="L85">
        <v>1416</v>
      </c>
      <c r="M85" t="s">
        <v>964</v>
      </c>
      <c r="N85"/>
    </row>
    <row r="86" spans="1:14">
      <c r="A86" t="s">
        <v>965</v>
      </c>
      <c r="B86" t="s">
        <v>851</v>
      </c>
      <c r="C86">
        <v>0.6</v>
      </c>
      <c r="D86">
        <v>0.7</v>
      </c>
      <c r="E86">
        <v>0.6</v>
      </c>
      <c r="F86">
        <v>0.7</v>
      </c>
      <c r="G86">
        <v>0.6</v>
      </c>
      <c r="H86">
        <v>0.65</v>
      </c>
      <c r="I86">
        <v>36937</v>
      </c>
      <c r="J86">
        <v>23232.25</v>
      </c>
      <c r="K86" s="3">
        <v>43777</v>
      </c>
      <c r="L86">
        <v>39</v>
      </c>
      <c r="M86" t="s">
        <v>966</v>
      </c>
      <c r="N86"/>
    </row>
    <row r="87" spans="1:14">
      <c r="A87" t="s">
        <v>967</v>
      </c>
      <c r="B87" t="s">
        <v>832</v>
      </c>
      <c r="C87">
        <v>475.15</v>
      </c>
      <c r="D87">
        <v>548</v>
      </c>
      <c r="E87">
        <v>475.15</v>
      </c>
      <c r="F87">
        <v>512.79999999999995</v>
      </c>
      <c r="G87">
        <v>516</v>
      </c>
      <c r="H87">
        <v>481.1</v>
      </c>
      <c r="I87">
        <v>47794</v>
      </c>
      <c r="J87">
        <v>24794927.100000001</v>
      </c>
      <c r="K87" s="3">
        <v>43777</v>
      </c>
      <c r="L87">
        <v>2757</v>
      </c>
      <c r="M87" t="s">
        <v>968</v>
      </c>
      <c r="N87"/>
    </row>
    <row r="88" spans="1:14">
      <c r="A88" t="s">
        <v>969</v>
      </c>
      <c r="B88" t="s">
        <v>832</v>
      </c>
      <c r="C88">
        <v>546.75</v>
      </c>
      <c r="D88">
        <v>546.75</v>
      </c>
      <c r="E88">
        <v>516.04999999999995</v>
      </c>
      <c r="F88">
        <v>519.70000000000005</v>
      </c>
      <c r="G88">
        <v>520.9</v>
      </c>
      <c r="H88">
        <v>549.6</v>
      </c>
      <c r="I88">
        <v>9634</v>
      </c>
      <c r="J88">
        <v>5054890.8499999996</v>
      </c>
      <c r="K88" s="3">
        <v>43777</v>
      </c>
      <c r="L88">
        <v>939</v>
      </c>
      <c r="M88" t="s">
        <v>970</v>
      </c>
      <c r="N88"/>
    </row>
    <row r="89" spans="1:14">
      <c r="A89" t="s">
        <v>971</v>
      </c>
      <c r="B89" t="s">
        <v>832</v>
      </c>
      <c r="C89">
        <v>162</v>
      </c>
      <c r="D89">
        <v>162.94999999999999</v>
      </c>
      <c r="E89">
        <v>147.55000000000001</v>
      </c>
      <c r="F89">
        <v>157.15</v>
      </c>
      <c r="G89">
        <v>158.80000000000001</v>
      </c>
      <c r="H89">
        <v>161</v>
      </c>
      <c r="I89">
        <v>23928</v>
      </c>
      <c r="J89">
        <v>3665881.3</v>
      </c>
      <c r="K89" s="3">
        <v>43777</v>
      </c>
      <c r="L89">
        <v>889</v>
      </c>
      <c r="M89" t="s">
        <v>972</v>
      </c>
      <c r="N89"/>
    </row>
    <row r="90" spans="1:14">
      <c r="A90" t="s">
        <v>973</v>
      </c>
      <c r="B90" t="s">
        <v>832</v>
      </c>
      <c r="C90">
        <v>165</v>
      </c>
      <c r="D90">
        <v>166.95</v>
      </c>
      <c r="E90">
        <v>164.65</v>
      </c>
      <c r="F90">
        <v>166.05</v>
      </c>
      <c r="G90">
        <v>166</v>
      </c>
      <c r="H90">
        <v>165.55</v>
      </c>
      <c r="I90">
        <v>12046</v>
      </c>
      <c r="J90">
        <v>1999928.9</v>
      </c>
      <c r="K90" s="3">
        <v>43777</v>
      </c>
      <c r="L90">
        <v>338</v>
      </c>
      <c r="M90" t="s">
        <v>974</v>
      </c>
      <c r="N90"/>
    </row>
    <row r="91" spans="1:14">
      <c r="A91" t="s">
        <v>975</v>
      </c>
      <c r="B91" t="s">
        <v>832</v>
      </c>
      <c r="C91">
        <v>286</v>
      </c>
      <c r="D91">
        <v>329</v>
      </c>
      <c r="E91">
        <v>281</v>
      </c>
      <c r="F91">
        <v>315.95</v>
      </c>
      <c r="G91">
        <v>312.95</v>
      </c>
      <c r="H91">
        <v>279.75</v>
      </c>
      <c r="I91">
        <v>2099510</v>
      </c>
      <c r="J91">
        <v>657346660.29999995</v>
      </c>
      <c r="K91" s="3">
        <v>43777</v>
      </c>
      <c r="L91">
        <v>39237</v>
      </c>
      <c r="M91" t="s">
        <v>976</v>
      </c>
      <c r="N91"/>
    </row>
    <row r="92" spans="1:14">
      <c r="A92" t="s">
        <v>298</v>
      </c>
      <c r="B92" t="s">
        <v>832</v>
      </c>
      <c r="C92">
        <v>1469.45</v>
      </c>
      <c r="D92">
        <v>1486</v>
      </c>
      <c r="E92">
        <v>1426.45</v>
      </c>
      <c r="F92">
        <v>1438.55</v>
      </c>
      <c r="G92">
        <v>1448.5</v>
      </c>
      <c r="H92">
        <v>1454.15</v>
      </c>
      <c r="I92">
        <v>10272</v>
      </c>
      <c r="J92">
        <v>14949410.199999999</v>
      </c>
      <c r="K92" s="3">
        <v>43777</v>
      </c>
      <c r="L92">
        <v>1330</v>
      </c>
      <c r="M92" t="s">
        <v>977</v>
      </c>
      <c r="N92"/>
    </row>
    <row r="93" spans="1:14">
      <c r="A93" t="s">
        <v>307</v>
      </c>
      <c r="B93" t="s">
        <v>832</v>
      </c>
      <c r="C93">
        <v>577.25</v>
      </c>
      <c r="D93">
        <v>586.45000000000005</v>
      </c>
      <c r="E93">
        <v>571.29999999999995</v>
      </c>
      <c r="F93">
        <v>577.04999999999995</v>
      </c>
      <c r="G93">
        <v>576</v>
      </c>
      <c r="H93">
        <v>576.45000000000005</v>
      </c>
      <c r="I93">
        <v>82911</v>
      </c>
      <c r="J93">
        <v>48064324.850000001</v>
      </c>
      <c r="K93" s="3">
        <v>43777</v>
      </c>
      <c r="L93">
        <v>1960</v>
      </c>
      <c r="M93" t="s">
        <v>978</v>
      </c>
      <c r="N93"/>
    </row>
    <row r="94" spans="1:14">
      <c r="A94" t="s">
        <v>979</v>
      </c>
      <c r="B94" t="s">
        <v>832</v>
      </c>
      <c r="C94">
        <v>82.1</v>
      </c>
      <c r="D94">
        <v>91</v>
      </c>
      <c r="E94">
        <v>81</v>
      </c>
      <c r="F94">
        <v>82.25</v>
      </c>
      <c r="G94">
        <v>82.7</v>
      </c>
      <c r="H94">
        <v>82.15</v>
      </c>
      <c r="I94">
        <v>153564</v>
      </c>
      <c r="J94">
        <v>13239158.25</v>
      </c>
      <c r="K94" s="3">
        <v>43777</v>
      </c>
      <c r="L94">
        <v>2153</v>
      </c>
      <c r="M94" t="s">
        <v>980</v>
      </c>
      <c r="N94"/>
    </row>
    <row r="95" spans="1:14">
      <c r="A95" t="s">
        <v>48</v>
      </c>
      <c r="B95" t="s">
        <v>832</v>
      </c>
      <c r="C95">
        <v>1467.9</v>
      </c>
      <c r="D95">
        <v>1467.9</v>
      </c>
      <c r="E95">
        <v>1415</v>
      </c>
      <c r="F95">
        <v>1418.6</v>
      </c>
      <c r="G95">
        <v>1421</v>
      </c>
      <c r="H95">
        <v>1463.9</v>
      </c>
      <c r="I95">
        <v>504630</v>
      </c>
      <c r="J95">
        <v>726392028.25</v>
      </c>
      <c r="K95" s="3">
        <v>43777</v>
      </c>
      <c r="L95">
        <v>23231</v>
      </c>
      <c r="M95" t="s">
        <v>981</v>
      </c>
      <c r="N95"/>
    </row>
    <row r="96" spans="1:14">
      <c r="A96" t="s">
        <v>49</v>
      </c>
      <c r="B96" t="s">
        <v>832</v>
      </c>
      <c r="C96">
        <v>167</v>
      </c>
      <c r="D96">
        <v>168.8</v>
      </c>
      <c r="E96">
        <v>164.5</v>
      </c>
      <c r="F96">
        <v>165.15</v>
      </c>
      <c r="G96">
        <v>164.85</v>
      </c>
      <c r="H96">
        <v>167</v>
      </c>
      <c r="I96">
        <v>2566305</v>
      </c>
      <c r="J96">
        <v>428911519.44999999</v>
      </c>
      <c r="K96" s="3">
        <v>43777</v>
      </c>
      <c r="L96">
        <v>20574</v>
      </c>
      <c r="M96" t="s">
        <v>982</v>
      </c>
      <c r="N96"/>
    </row>
    <row r="97" spans="1:14">
      <c r="A97" t="s">
        <v>983</v>
      </c>
      <c r="B97" t="s">
        <v>832</v>
      </c>
      <c r="C97">
        <v>791</v>
      </c>
      <c r="D97">
        <v>801.9</v>
      </c>
      <c r="E97">
        <v>791</v>
      </c>
      <c r="F97">
        <v>801.9</v>
      </c>
      <c r="G97">
        <v>801.9</v>
      </c>
      <c r="H97">
        <v>796.8</v>
      </c>
      <c r="I97">
        <v>868</v>
      </c>
      <c r="J97">
        <v>691528.7</v>
      </c>
      <c r="K97" s="3">
        <v>43777</v>
      </c>
      <c r="L97">
        <v>42</v>
      </c>
      <c r="M97" t="s">
        <v>984</v>
      </c>
      <c r="N97"/>
    </row>
    <row r="98" spans="1:14">
      <c r="A98" t="s">
        <v>985</v>
      </c>
      <c r="B98" t="s">
        <v>832</v>
      </c>
      <c r="C98">
        <v>169.05</v>
      </c>
      <c r="D98">
        <v>175.8</v>
      </c>
      <c r="E98">
        <v>169.05</v>
      </c>
      <c r="F98">
        <v>171.15</v>
      </c>
      <c r="G98">
        <v>171.2</v>
      </c>
      <c r="H98">
        <v>170.55</v>
      </c>
      <c r="I98">
        <v>200747</v>
      </c>
      <c r="J98">
        <v>34674133.450000003</v>
      </c>
      <c r="K98" s="3">
        <v>43777</v>
      </c>
      <c r="L98">
        <v>3687</v>
      </c>
      <c r="M98" t="s">
        <v>986</v>
      </c>
      <c r="N98"/>
    </row>
    <row r="99" spans="1:14">
      <c r="A99" t="s">
        <v>987</v>
      </c>
      <c r="B99" t="s">
        <v>832</v>
      </c>
      <c r="C99">
        <v>28.5</v>
      </c>
      <c r="D99">
        <v>30.25</v>
      </c>
      <c r="E99">
        <v>27.9</v>
      </c>
      <c r="F99">
        <v>28.35</v>
      </c>
      <c r="G99">
        <v>28</v>
      </c>
      <c r="H99">
        <v>29.3</v>
      </c>
      <c r="I99">
        <v>12783</v>
      </c>
      <c r="J99">
        <v>373764.35</v>
      </c>
      <c r="K99" s="3">
        <v>43777</v>
      </c>
      <c r="L99">
        <v>248</v>
      </c>
      <c r="M99" t="s">
        <v>988</v>
      </c>
      <c r="N99"/>
    </row>
    <row r="100" spans="1:14">
      <c r="A100" t="s">
        <v>989</v>
      </c>
      <c r="B100" t="s">
        <v>851</v>
      </c>
      <c r="C100">
        <v>19.600000000000001</v>
      </c>
      <c r="D100">
        <v>19.600000000000001</v>
      </c>
      <c r="E100">
        <v>19</v>
      </c>
      <c r="F100">
        <v>19.2</v>
      </c>
      <c r="G100">
        <v>19</v>
      </c>
      <c r="H100">
        <v>19.350000000000001</v>
      </c>
      <c r="I100">
        <v>15836</v>
      </c>
      <c r="J100">
        <v>303844.34999999998</v>
      </c>
      <c r="K100" s="3">
        <v>43777</v>
      </c>
      <c r="L100">
        <v>73</v>
      </c>
      <c r="M100" t="s">
        <v>990</v>
      </c>
      <c r="N100"/>
    </row>
    <row r="101" spans="1:14">
      <c r="A101" t="s">
        <v>991</v>
      </c>
      <c r="B101" t="s">
        <v>851</v>
      </c>
      <c r="C101">
        <v>2.1</v>
      </c>
      <c r="D101">
        <v>2.1</v>
      </c>
      <c r="E101">
        <v>2.1</v>
      </c>
      <c r="F101">
        <v>2.1</v>
      </c>
      <c r="G101">
        <v>2.1</v>
      </c>
      <c r="H101">
        <v>2</v>
      </c>
      <c r="I101">
        <v>4968</v>
      </c>
      <c r="J101">
        <v>10432.799999999999</v>
      </c>
      <c r="K101" s="3">
        <v>43777</v>
      </c>
      <c r="L101">
        <v>15</v>
      </c>
      <c r="M101" t="s">
        <v>992</v>
      </c>
      <c r="N101"/>
    </row>
    <row r="102" spans="1:14">
      <c r="A102" t="s">
        <v>993</v>
      </c>
      <c r="B102" t="s">
        <v>832</v>
      </c>
      <c r="C102">
        <v>63</v>
      </c>
      <c r="D102">
        <v>65</v>
      </c>
      <c r="E102">
        <v>62.95</v>
      </c>
      <c r="F102">
        <v>64.349999999999994</v>
      </c>
      <c r="G102">
        <v>65</v>
      </c>
      <c r="H102">
        <v>64.349999999999994</v>
      </c>
      <c r="I102">
        <v>17175</v>
      </c>
      <c r="J102">
        <v>1095577</v>
      </c>
      <c r="K102" s="3">
        <v>43777</v>
      </c>
      <c r="L102">
        <v>340</v>
      </c>
      <c r="M102" t="s">
        <v>994</v>
      </c>
      <c r="N102"/>
    </row>
    <row r="103" spans="1:14">
      <c r="A103" t="s">
        <v>995</v>
      </c>
      <c r="B103" t="s">
        <v>832</v>
      </c>
      <c r="C103">
        <v>25.4</v>
      </c>
      <c r="D103">
        <v>27.75</v>
      </c>
      <c r="E103">
        <v>25</v>
      </c>
      <c r="F103">
        <v>27.75</v>
      </c>
      <c r="G103">
        <v>27.75</v>
      </c>
      <c r="H103">
        <v>23.15</v>
      </c>
      <c r="I103">
        <v>62039</v>
      </c>
      <c r="J103">
        <v>1679272.6</v>
      </c>
      <c r="K103" s="3">
        <v>43777</v>
      </c>
      <c r="L103">
        <v>778</v>
      </c>
      <c r="M103" t="s">
        <v>996</v>
      </c>
      <c r="N103"/>
    </row>
    <row r="104" spans="1:14">
      <c r="A104" t="s">
        <v>997</v>
      </c>
      <c r="B104" t="s">
        <v>851</v>
      </c>
      <c r="C104">
        <v>27.7</v>
      </c>
      <c r="D104">
        <v>27.7</v>
      </c>
      <c r="E104">
        <v>25.2</v>
      </c>
      <c r="F104">
        <v>26.6</v>
      </c>
      <c r="G104">
        <v>27.2</v>
      </c>
      <c r="H104">
        <v>26.5</v>
      </c>
      <c r="I104">
        <v>104900</v>
      </c>
      <c r="J104">
        <v>2818716.4</v>
      </c>
      <c r="K104" s="3">
        <v>43777</v>
      </c>
      <c r="L104">
        <v>57</v>
      </c>
      <c r="M104" t="s">
        <v>998</v>
      </c>
      <c r="N104"/>
    </row>
    <row r="105" spans="1:14">
      <c r="A105" t="s">
        <v>999</v>
      </c>
      <c r="B105" t="s">
        <v>832</v>
      </c>
      <c r="C105">
        <v>565</v>
      </c>
      <c r="D105">
        <v>576</v>
      </c>
      <c r="E105">
        <v>556.04999999999995</v>
      </c>
      <c r="F105">
        <v>564.25</v>
      </c>
      <c r="G105">
        <v>563</v>
      </c>
      <c r="H105">
        <v>567.15</v>
      </c>
      <c r="I105">
        <v>1513</v>
      </c>
      <c r="J105">
        <v>861717.5</v>
      </c>
      <c r="K105" s="3">
        <v>43777</v>
      </c>
      <c r="L105">
        <v>135</v>
      </c>
      <c r="M105" t="s">
        <v>1000</v>
      </c>
      <c r="N105"/>
    </row>
    <row r="106" spans="1:14">
      <c r="A106" t="s">
        <v>1001</v>
      </c>
      <c r="B106" t="s">
        <v>832</v>
      </c>
      <c r="C106">
        <v>40.450000000000003</v>
      </c>
      <c r="D106">
        <v>40.85</v>
      </c>
      <c r="E106">
        <v>39.1</v>
      </c>
      <c r="F106">
        <v>39.65</v>
      </c>
      <c r="G106">
        <v>39.65</v>
      </c>
      <c r="H106">
        <v>39.700000000000003</v>
      </c>
      <c r="I106">
        <v>1938</v>
      </c>
      <c r="J106">
        <v>76968.5</v>
      </c>
      <c r="K106" s="3">
        <v>43777</v>
      </c>
      <c r="L106">
        <v>74</v>
      </c>
      <c r="M106" t="s">
        <v>1002</v>
      </c>
      <c r="N106"/>
    </row>
    <row r="107" spans="1:14">
      <c r="A107" t="s">
        <v>1003</v>
      </c>
      <c r="B107" t="s">
        <v>832</v>
      </c>
      <c r="C107">
        <v>54.3</v>
      </c>
      <c r="D107">
        <v>54.3</v>
      </c>
      <c r="E107">
        <v>51.1</v>
      </c>
      <c r="F107">
        <v>52.15</v>
      </c>
      <c r="G107">
        <v>53.2</v>
      </c>
      <c r="H107">
        <v>53.05</v>
      </c>
      <c r="I107">
        <v>4421</v>
      </c>
      <c r="J107">
        <v>230232.55</v>
      </c>
      <c r="K107" s="3">
        <v>43777</v>
      </c>
      <c r="L107">
        <v>129</v>
      </c>
      <c r="M107" t="s">
        <v>1004</v>
      </c>
      <c r="N107"/>
    </row>
    <row r="108" spans="1:14">
      <c r="A108" t="s">
        <v>1005</v>
      </c>
      <c r="B108" t="s">
        <v>832</v>
      </c>
      <c r="C108">
        <v>13.3</v>
      </c>
      <c r="D108">
        <v>14</v>
      </c>
      <c r="E108">
        <v>12.45</v>
      </c>
      <c r="F108">
        <v>12.85</v>
      </c>
      <c r="G108">
        <v>12.9</v>
      </c>
      <c r="H108">
        <v>12.2</v>
      </c>
      <c r="I108">
        <v>115862</v>
      </c>
      <c r="J108">
        <v>1522966.3</v>
      </c>
      <c r="K108" s="3">
        <v>43777</v>
      </c>
      <c r="L108">
        <v>892</v>
      </c>
      <c r="M108" t="s">
        <v>1006</v>
      </c>
      <c r="N108"/>
    </row>
    <row r="109" spans="1:14">
      <c r="A109" t="s">
        <v>1007</v>
      </c>
      <c r="B109" t="s">
        <v>832</v>
      </c>
      <c r="C109">
        <v>18</v>
      </c>
      <c r="D109">
        <v>18.899999999999999</v>
      </c>
      <c r="E109">
        <v>17.3</v>
      </c>
      <c r="F109">
        <v>17.95</v>
      </c>
      <c r="G109">
        <v>17.3</v>
      </c>
      <c r="H109">
        <v>18</v>
      </c>
      <c r="I109">
        <v>57351</v>
      </c>
      <c r="J109">
        <v>1066727.95</v>
      </c>
      <c r="K109" s="3">
        <v>43777</v>
      </c>
      <c r="L109">
        <v>393</v>
      </c>
      <c r="M109" t="s">
        <v>1008</v>
      </c>
      <c r="N109"/>
    </row>
    <row r="110" spans="1:14">
      <c r="A110" t="s">
        <v>1009</v>
      </c>
      <c r="B110" t="s">
        <v>832</v>
      </c>
      <c r="C110">
        <v>25.45</v>
      </c>
      <c r="D110">
        <v>25.45</v>
      </c>
      <c r="E110">
        <v>24.6</v>
      </c>
      <c r="F110">
        <v>24.75</v>
      </c>
      <c r="G110">
        <v>24.95</v>
      </c>
      <c r="H110">
        <v>25</v>
      </c>
      <c r="I110">
        <v>3339</v>
      </c>
      <c r="J110">
        <v>82701.7</v>
      </c>
      <c r="K110" s="3">
        <v>43777</v>
      </c>
      <c r="L110">
        <v>33</v>
      </c>
      <c r="M110" t="s">
        <v>1010</v>
      </c>
      <c r="N110"/>
    </row>
    <row r="111" spans="1:14">
      <c r="A111" t="s">
        <v>1011</v>
      </c>
      <c r="B111" t="s">
        <v>832</v>
      </c>
      <c r="C111">
        <v>51.4</v>
      </c>
      <c r="D111">
        <v>53.8</v>
      </c>
      <c r="E111">
        <v>50.6</v>
      </c>
      <c r="F111">
        <v>52.5</v>
      </c>
      <c r="G111">
        <v>52.5</v>
      </c>
      <c r="H111">
        <v>51.5</v>
      </c>
      <c r="I111">
        <v>2298321</v>
      </c>
      <c r="J111">
        <v>120969686.34999999</v>
      </c>
      <c r="K111" s="3">
        <v>43777</v>
      </c>
      <c r="L111">
        <v>14156</v>
      </c>
      <c r="M111" t="s">
        <v>1012</v>
      </c>
      <c r="N111"/>
    </row>
    <row r="112" spans="1:14">
      <c r="A112" t="s">
        <v>311</v>
      </c>
      <c r="B112" t="s">
        <v>832</v>
      </c>
      <c r="C112">
        <v>427</v>
      </c>
      <c r="D112">
        <v>434</v>
      </c>
      <c r="E112">
        <v>422.15</v>
      </c>
      <c r="F112">
        <v>425.35</v>
      </c>
      <c r="G112">
        <v>422.15</v>
      </c>
      <c r="H112">
        <v>431.5</v>
      </c>
      <c r="I112">
        <v>43651</v>
      </c>
      <c r="J112">
        <v>18731970.649999999</v>
      </c>
      <c r="K112" s="3">
        <v>43777</v>
      </c>
      <c r="L112">
        <v>9228</v>
      </c>
      <c r="M112" t="s">
        <v>1013</v>
      </c>
      <c r="N112"/>
    </row>
    <row r="113" spans="1:14">
      <c r="A113" t="s">
        <v>1014</v>
      </c>
      <c r="B113" t="s">
        <v>832</v>
      </c>
      <c r="C113">
        <v>102.65</v>
      </c>
      <c r="D113">
        <v>103.8</v>
      </c>
      <c r="E113">
        <v>100.5</v>
      </c>
      <c r="F113">
        <v>101.2</v>
      </c>
      <c r="G113">
        <v>101</v>
      </c>
      <c r="H113">
        <v>101.75</v>
      </c>
      <c r="I113">
        <v>8302</v>
      </c>
      <c r="J113">
        <v>847459.8</v>
      </c>
      <c r="K113" s="3">
        <v>43777</v>
      </c>
      <c r="L113">
        <v>461</v>
      </c>
      <c r="M113" t="s">
        <v>1015</v>
      </c>
      <c r="N113"/>
    </row>
    <row r="114" spans="1:14">
      <c r="A114" t="s">
        <v>1016</v>
      </c>
      <c r="B114" t="s">
        <v>832</v>
      </c>
      <c r="C114">
        <v>196.25</v>
      </c>
      <c r="D114">
        <v>199.4</v>
      </c>
      <c r="E114">
        <v>189.1</v>
      </c>
      <c r="F114">
        <v>190.55</v>
      </c>
      <c r="G114">
        <v>191.65</v>
      </c>
      <c r="H114">
        <v>195.05</v>
      </c>
      <c r="I114">
        <v>12766</v>
      </c>
      <c r="J114">
        <v>2469812</v>
      </c>
      <c r="K114" s="3">
        <v>43777</v>
      </c>
      <c r="L114">
        <v>440</v>
      </c>
      <c r="M114" t="s">
        <v>1017</v>
      </c>
      <c r="N114"/>
    </row>
    <row r="115" spans="1:14">
      <c r="A115" t="s">
        <v>1018</v>
      </c>
      <c r="B115" t="s">
        <v>832</v>
      </c>
      <c r="C115">
        <v>155.5</v>
      </c>
      <c r="D115">
        <v>155.94999999999999</v>
      </c>
      <c r="E115">
        <v>148.1</v>
      </c>
      <c r="F115">
        <v>150.05000000000001</v>
      </c>
      <c r="G115">
        <v>148.5</v>
      </c>
      <c r="H115">
        <v>152.80000000000001</v>
      </c>
      <c r="I115">
        <v>2817</v>
      </c>
      <c r="J115">
        <v>429995.25</v>
      </c>
      <c r="K115" s="3">
        <v>43777</v>
      </c>
      <c r="L115">
        <v>158</v>
      </c>
      <c r="M115" t="s">
        <v>1019</v>
      </c>
      <c r="N115"/>
    </row>
    <row r="116" spans="1:14">
      <c r="A116" t="s">
        <v>1020</v>
      </c>
      <c r="B116" t="s">
        <v>832</v>
      </c>
      <c r="C116">
        <v>34.25</v>
      </c>
      <c r="D116">
        <v>34.25</v>
      </c>
      <c r="E116">
        <v>32.4</v>
      </c>
      <c r="F116">
        <v>32.700000000000003</v>
      </c>
      <c r="G116">
        <v>32.549999999999997</v>
      </c>
      <c r="H116">
        <v>33.299999999999997</v>
      </c>
      <c r="I116">
        <v>11312</v>
      </c>
      <c r="J116">
        <v>371977.9</v>
      </c>
      <c r="K116" s="3">
        <v>43777</v>
      </c>
      <c r="L116">
        <v>83</v>
      </c>
      <c r="M116" t="s">
        <v>1021</v>
      </c>
      <c r="N116"/>
    </row>
    <row r="117" spans="1:14">
      <c r="A117" t="s">
        <v>1022</v>
      </c>
      <c r="B117" t="s">
        <v>851</v>
      </c>
      <c r="C117">
        <v>28</v>
      </c>
      <c r="D117">
        <v>30</v>
      </c>
      <c r="E117">
        <v>27.55</v>
      </c>
      <c r="F117">
        <v>27.6</v>
      </c>
      <c r="G117">
        <v>27.7</v>
      </c>
      <c r="H117">
        <v>29</v>
      </c>
      <c r="I117">
        <v>64226</v>
      </c>
      <c r="J117">
        <v>1783367.8</v>
      </c>
      <c r="K117" s="3">
        <v>43777</v>
      </c>
      <c r="L117">
        <v>281</v>
      </c>
      <c r="M117" t="s">
        <v>1023</v>
      </c>
      <c r="N117"/>
    </row>
    <row r="118" spans="1:14">
      <c r="A118" t="s">
        <v>1024</v>
      </c>
      <c r="B118" t="s">
        <v>832</v>
      </c>
      <c r="C118">
        <v>100</v>
      </c>
      <c r="D118">
        <v>101.8</v>
      </c>
      <c r="E118">
        <v>99.05</v>
      </c>
      <c r="F118">
        <v>99.65</v>
      </c>
      <c r="G118">
        <v>99.05</v>
      </c>
      <c r="H118">
        <v>101.8</v>
      </c>
      <c r="I118">
        <v>14529</v>
      </c>
      <c r="J118">
        <v>1458858.4</v>
      </c>
      <c r="K118" s="3">
        <v>43777</v>
      </c>
      <c r="L118">
        <v>312</v>
      </c>
      <c r="M118" t="s">
        <v>1025</v>
      </c>
      <c r="N118"/>
    </row>
    <row r="119" spans="1:14">
      <c r="A119" t="s">
        <v>1026</v>
      </c>
      <c r="B119" t="s">
        <v>832</v>
      </c>
      <c r="C119">
        <v>7.75</v>
      </c>
      <c r="D119">
        <v>7.95</v>
      </c>
      <c r="E119">
        <v>7.55</v>
      </c>
      <c r="F119">
        <v>7.85</v>
      </c>
      <c r="G119">
        <v>7.9</v>
      </c>
      <c r="H119">
        <v>7.75</v>
      </c>
      <c r="I119">
        <v>20012</v>
      </c>
      <c r="J119">
        <v>155479</v>
      </c>
      <c r="K119" s="3">
        <v>43777</v>
      </c>
      <c r="L119">
        <v>112</v>
      </c>
      <c r="M119" t="s">
        <v>1027</v>
      </c>
      <c r="N119"/>
    </row>
    <row r="120" spans="1:14" hidden="1">
      <c r="A120" t="s">
        <v>312</v>
      </c>
      <c r="B120" t="s">
        <v>832</v>
      </c>
      <c r="C120">
        <v>96.4</v>
      </c>
      <c r="D120">
        <v>97.9</v>
      </c>
      <c r="E120">
        <v>96.3</v>
      </c>
      <c r="F120">
        <v>96.95</v>
      </c>
      <c r="G120">
        <v>97.25</v>
      </c>
      <c r="H120">
        <v>97.1</v>
      </c>
      <c r="I120">
        <v>185677</v>
      </c>
      <c r="J120">
        <v>18003223.350000001</v>
      </c>
      <c r="K120" s="3">
        <v>43777</v>
      </c>
      <c r="L120">
        <v>3161</v>
      </c>
      <c r="M120" t="s">
        <v>1028</v>
      </c>
      <c r="N120"/>
    </row>
    <row r="121" spans="1:14">
      <c r="A121" t="s">
        <v>50</v>
      </c>
      <c r="B121" t="s">
        <v>832</v>
      </c>
      <c r="C121">
        <v>76.05</v>
      </c>
      <c r="D121">
        <v>79.25</v>
      </c>
      <c r="E121">
        <v>75.7</v>
      </c>
      <c r="F121">
        <v>76.55</v>
      </c>
      <c r="G121">
        <v>76.150000000000006</v>
      </c>
      <c r="H121">
        <v>76.7</v>
      </c>
      <c r="I121">
        <v>28384175</v>
      </c>
      <c r="J121">
        <v>2198744257.4499998</v>
      </c>
      <c r="K121" s="3">
        <v>43777</v>
      </c>
      <c r="L121">
        <v>85462</v>
      </c>
      <c r="M121" t="s">
        <v>1029</v>
      </c>
      <c r="N121"/>
    </row>
    <row r="122" spans="1:14">
      <c r="A122" t="s">
        <v>3468</v>
      </c>
      <c r="B122" t="s">
        <v>832</v>
      </c>
      <c r="C122">
        <v>105</v>
      </c>
      <c r="D122">
        <v>105.4</v>
      </c>
      <c r="E122">
        <v>100</v>
      </c>
      <c r="F122">
        <v>100</v>
      </c>
      <c r="G122">
        <v>100</v>
      </c>
      <c r="H122">
        <v>101.9</v>
      </c>
      <c r="I122">
        <v>732</v>
      </c>
      <c r="J122">
        <v>74425.45</v>
      </c>
      <c r="K122" s="3">
        <v>43777</v>
      </c>
      <c r="L122">
        <v>102</v>
      </c>
      <c r="M122" t="s">
        <v>3469</v>
      </c>
      <c r="N122"/>
    </row>
    <row r="123" spans="1:14">
      <c r="A123" t="s">
        <v>52</v>
      </c>
      <c r="B123" t="s">
        <v>832</v>
      </c>
      <c r="C123">
        <v>1826</v>
      </c>
      <c r="D123">
        <v>1826.8</v>
      </c>
      <c r="E123">
        <v>1790.8</v>
      </c>
      <c r="F123">
        <v>1794.85</v>
      </c>
      <c r="G123">
        <v>1790.8</v>
      </c>
      <c r="H123">
        <v>1826.95</v>
      </c>
      <c r="I123">
        <v>1077136</v>
      </c>
      <c r="J123">
        <v>1943964124.95</v>
      </c>
      <c r="K123" s="3">
        <v>43777</v>
      </c>
      <c r="L123">
        <v>78960</v>
      </c>
      <c r="M123" t="s">
        <v>1030</v>
      </c>
      <c r="N123"/>
    </row>
    <row r="124" spans="1:14">
      <c r="A124" t="s">
        <v>742</v>
      </c>
      <c r="B124" t="s">
        <v>832</v>
      </c>
      <c r="C124">
        <v>227</v>
      </c>
      <c r="D124">
        <v>228.8</v>
      </c>
      <c r="E124">
        <v>224.1</v>
      </c>
      <c r="F124">
        <v>225.2</v>
      </c>
      <c r="G124">
        <v>224.1</v>
      </c>
      <c r="H124">
        <v>229.25</v>
      </c>
      <c r="I124">
        <v>23069</v>
      </c>
      <c r="J124">
        <v>5228877.45</v>
      </c>
      <c r="K124" s="3">
        <v>43777</v>
      </c>
      <c r="L124">
        <v>2195</v>
      </c>
      <c r="M124" t="s">
        <v>1031</v>
      </c>
      <c r="N124"/>
    </row>
    <row r="125" spans="1:14">
      <c r="A125" t="s">
        <v>1032</v>
      </c>
      <c r="B125" t="s">
        <v>832</v>
      </c>
      <c r="C125">
        <v>144</v>
      </c>
      <c r="D125">
        <v>148</v>
      </c>
      <c r="E125">
        <v>144</v>
      </c>
      <c r="F125">
        <v>144</v>
      </c>
      <c r="G125">
        <v>144</v>
      </c>
      <c r="H125">
        <v>144</v>
      </c>
      <c r="I125">
        <v>498</v>
      </c>
      <c r="J125">
        <v>71732.100000000006</v>
      </c>
      <c r="K125" s="3">
        <v>43777</v>
      </c>
      <c r="L125">
        <v>7</v>
      </c>
      <c r="M125" t="s">
        <v>1033</v>
      </c>
      <c r="N125"/>
    </row>
    <row r="126" spans="1:14">
      <c r="A126" t="s">
        <v>1034</v>
      </c>
      <c r="B126" t="s">
        <v>832</v>
      </c>
      <c r="C126">
        <v>356</v>
      </c>
      <c r="D126">
        <v>361</v>
      </c>
      <c r="E126">
        <v>356</v>
      </c>
      <c r="F126">
        <v>359.7</v>
      </c>
      <c r="G126">
        <v>359.7</v>
      </c>
      <c r="H126">
        <v>359.9</v>
      </c>
      <c r="I126">
        <v>7118</v>
      </c>
      <c r="J126">
        <v>2557305.0499999998</v>
      </c>
      <c r="K126" s="3">
        <v>43777</v>
      </c>
      <c r="L126">
        <v>175</v>
      </c>
      <c r="M126" t="s">
        <v>1035</v>
      </c>
      <c r="N126"/>
    </row>
    <row r="127" spans="1:14">
      <c r="A127" t="s">
        <v>313</v>
      </c>
      <c r="B127" t="s">
        <v>832</v>
      </c>
      <c r="C127">
        <v>139</v>
      </c>
      <c r="D127">
        <v>146.5</v>
      </c>
      <c r="E127">
        <v>138</v>
      </c>
      <c r="F127">
        <v>144.75</v>
      </c>
      <c r="G127">
        <v>145</v>
      </c>
      <c r="H127">
        <v>140.94999999999999</v>
      </c>
      <c r="I127">
        <v>108944</v>
      </c>
      <c r="J127">
        <v>15587423.550000001</v>
      </c>
      <c r="K127" s="3">
        <v>43777</v>
      </c>
      <c r="L127">
        <v>3391</v>
      </c>
      <c r="M127" t="s">
        <v>1036</v>
      </c>
      <c r="N127"/>
    </row>
    <row r="128" spans="1:14">
      <c r="A128" t="s">
        <v>315</v>
      </c>
      <c r="B128" t="s">
        <v>832</v>
      </c>
      <c r="C128">
        <v>1097</v>
      </c>
      <c r="D128">
        <v>1115.25</v>
      </c>
      <c r="E128">
        <v>1091.0999999999999</v>
      </c>
      <c r="F128">
        <v>1103.95</v>
      </c>
      <c r="G128">
        <v>1093</v>
      </c>
      <c r="H128">
        <v>1090.45</v>
      </c>
      <c r="I128">
        <v>559316</v>
      </c>
      <c r="J128">
        <v>616622066</v>
      </c>
      <c r="K128" s="3">
        <v>43777</v>
      </c>
      <c r="L128">
        <v>12975</v>
      </c>
      <c r="M128" t="s">
        <v>1037</v>
      </c>
      <c r="N128"/>
    </row>
    <row r="129" spans="1:14">
      <c r="A129" t="s">
        <v>1038</v>
      </c>
      <c r="B129" t="s">
        <v>832</v>
      </c>
      <c r="C129">
        <v>76.05</v>
      </c>
      <c r="D129">
        <v>76.849999999999994</v>
      </c>
      <c r="E129">
        <v>75</v>
      </c>
      <c r="F129">
        <v>75.599999999999994</v>
      </c>
      <c r="G129">
        <v>75.400000000000006</v>
      </c>
      <c r="H129">
        <v>76.900000000000006</v>
      </c>
      <c r="I129">
        <v>58342</v>
      </c>
      <c r="J129">
        <v>4427096.5999999996</v>
      </c>
      <c r="K129" s="3">
        <v>43777</v>
      </c>
      <c r="L129">
        <v>443</v>
      </c>
      <c r="M129" t="s">
        <v>1039</v>
      </c>
      <c r="N129"/>
    </row>
    <row r="130" spans="1:14">
      <c r="A130" t="s">
        <v>314</v>
      </c>
      <c r="B130" t="s">
        <v>832</v>
      </c>
      <c r="C130">
        <v>2509.25</v>
      </c>
      <c r="D130">
        <v>2538.1999999999998</v>
      </c>
      <c r="E130">
        <v>2480</v>
      </c>
      <c r="F130">
        <v>2492</v>
      </c>
      <c r="G130">
        <v>2484</v>
      </c>
      <c r="H130">
        <v>2495.1</v>
      </c>
      <c r="I130">
        <v>10006</v>
      </c>
      <c r="J130">
        <v>25191082.449999999</v>
      </c>
      <c r="K130" s="3">
        <v>43777</v>
      </c>
      <c r="L130">
        <v>1571</v>
      </c>
      <c r="M130" t="s">
        <v>1040</v>
      </c>
      <c r="N130"/>
    </row>
    <row r="131" spans="1:14">
      <c r="A131" t="s">
        <v>1041</v>
      </c>
      <c r="B131" t="s">
        <v>832</v>
      </c>
      <c r="C131">
        <v>39</v>
      </c>
      <c r="D131">
        <v>39</v>
      </c>
      <c r="E131">
        <v>39</v>
      </c>
      <c r="F131">
        <v>39</v>
      </c>
      <c r="G131">
        <v>39</v>
      </c>
      <c r="H131">
        <v>41.05</v>
      </c>
      <c r="I131">
        <v>171589</v>
      </c>
      <c r="J131">
        <v>6691971</v>
      </c>
      <c r="K131" s="3">
        <v>43777</v>
      </c>
      <c r="L131">
        <v>393</v>
      </c>
      <c r="M131" t="s">
        <v>1042</v>
      </c>
      <c r="N131"/>
    </row>
    <row r="132" spans="1:14">
      <c r="A132" t="s">
        <v>1043</v>
      </c>
      <c r="B132" t="s">
        <v>832</v>
      </c>
      <c r="C132">
        <v>640</v>
      </c>
      <c r="D132">
        <v>642.5</v>
      </c>
      <c r="E132">
        <v>615.6</v>
      </c>
      <c r="F132">
        <v>623.6</v>
      </c>
      <c r="G132">
        <v>618</v>
      </c>
      <c r="H132">
        <v>634.5</v>
      </c>
      <c r="I132">
        <v>3836</v>
      </c>
      <c r="J132">
        <v>2407292.15</v>
      </c>
      <c r="K132" s="3">
        <v>43777</v>
      </c>
      <c r="L132">
        <v>500</v>
      </c>
      <c r="M132" t="s">
        <v>1044</v>
      </c>
      <c r="N132"/>
    </row>
    <row r="133" spans="1:14">
      <c r="A133" t="s">
        <v>1045</v>
      </c>
      <c r="B133" t="s">
        <v>851</v>
      </c>
      <c r="C133">
        <v>7.1</v>
      </c>
      <c r="D133">
        <v>7.4</v>
      </c>
      <c r="E133">
        <v>6.75</v>
      </c>
      <c r="F133">
        <v>7</v>
      </c>
      <c r="G133">
        <v>7</v>
      </c>
      <c r="H133">
        <v>7.1</v>
      </c>
      <c r="I133">
        <v>6289</v>
      </c>
      <c r="J133">
        <v>44033.55</v>
      </c>
      <c r="K133" s="3">
        <v>43777</v>
      </c>
      <c r="L133">
        <v>50</v>
      </c>
      <c r="M133" t="s">
        <v>1046</v>
      </c>
      <c r="N133"/>
    </row>
    <row r="134" spans="1:14">
      <c r="A134" t="s">
        <v>316</v>
      </c>
      <c r="B134" t="s">
        <v>832</v>
      </c>
      <c r="C134">
        <v>4225</v>
      </c>
      <c r="D134">
        <v>4258</v>
      </c>
      <c r="E134">
        <v>4191</v>
      </c>
      <c r="F134">
        <v>4202.7</v>
      </c>
      <c r="G134">
        <v>4191</v>
      </c>
      <c r="H134">
        <v>4225.6499999999996</v>
      </c>
      <c r="I134">
        <v>4894</v>
      </c>
      <c r="J134">
        <v>20601545.199999999</v>
      </c>
      <c r="K134" s="3">
        <v>43777</v>
      </c>
      <c r="L134">
        <v>974</v>
      </c>
      <c r="M134" t="s">
        <v>1047</v>
      </c>
      <c r="N134"/>
    </row>
    <row r="135" spans="1:14">
      <c r="A135" t="s">
        <v>1048</v>
      </c>
      <c r="B135" t="s">
        <v>832</v>
      </c>
      <c r="C135">
        <v>220.25</v>
      </c>
      <c r="D135">
        <v>224.35</v>
      </c>
      <c r="E135">
        <v>216.35</v>
      </c>
      <c r="F135">
        <v>217.55</v>
      </c>
      <c r="G135">
        <v>216.65</v>
      </c>
      <c r="H135">
        <v>220.1</v>
      </c>
      <c r="I135">
        <v>10219</v>
      </c>
      <c r="J135">
        <v>2244464.5499999998</v>
      </c>
      <c r="K135" s="3">
        <v>43777</v>
      </c>
      <c r="L135">
        <v>527</v>
      </c>
      <c r="M135" t="s">
        <v>1049</v>
      </c>
      <c r="N135"/>
    </row>
    <row r="136" spans="1:14">
      <c r="A136" t="s">
        <v>228</v>
      </c>
      <c r="B136" t="s">
        <v>832</v>
      </c>
      <c r="C136">
        <v>689</v>
      </c>
      <c r="D136">
        <v>697</v>
      </c>
      <c r="E136">
        <v>676</v>
      </c>
      <c r="F136">
        <v>689.5</v>
      </c>
      <c r="G136">
        <v>688.75</v>
      </c>
      <c r="H136">
        <v>685.1</v>
      </c>
      <c r="I136">
        <v>267306</v>
      </c>
      <c r="J136">
        <v>184673636.5</v>
      </c>
      <c r="K136" s="3">
        <v>43777</v>
      </c>
      <c r="L136">
        <v>10589</v>
      </c>
      <c r="M136" t="s">
        <v>1050</v>
      </c>
      <c r="N136"/>
    </row>
    <row r="137" spans="1:14">
      <c r="A137" t="s">
        <v>1051</v>
      </c>
      <c r="B137" t="s">
        <v>832</v>
      </c>
      <c r="C137">
        <v>79.5</v>
      </c>
      <c r="D137">
        <v>82</v>
      </c>
      <c r="E137">
        <v>77.099999999999994</v>
      </c>
      <c r="F137">
        <v>77.8</v>
      </c>
      <c r="G137">
        <v>77.2</v>
      </c>
      <c r="H137">
        <v>79.5</v>
      </c>
      <c r="I137">
        <v>3301</v>
      </c>
      <c r="J137">
        <v>261777.7</v>
      </c>
      <c r="K137" s="3">
        <v>43777</v>
      </c>
      <c r="L137">
        <v>205</v>
      </c>
      <c r="M137" t="s">
        <v>1052</v>
      </c>
      <c r="N137"/>
    </row>
    <row r="138" spans="1:14">
      <c r="A138" t="s">
        <v>54</v>
      </c>
      <c r="B138" t="s">
        <v>832</v>
      </c>
      <c r="C138">
        <v>452.6</v>
      </c>
      <c r="D138">
        <v>456.25</v>
      </c>
      <c r="E138">
        <v>436.5</v>
      </c>
      <c r="F138">
        <v>439.95</v>
      </c>
      <c r="G138">
        <v>439.65</v>
      </c>
      <c r="H138">
        <v>452</v>
      </c>
      <c r="I138">
        <v>3189184</v>
      </c>
      <c r="J138">
        <v>1424323523.5</v>
      </c>
      <c r="K138" s="3">
        <v>43777</v>
      </c>
      <c r="L138">
        <v>47232</v>
      </c>
      <c r="M138" t="s">
        <v>1053</v>
      </c>
      <c r="N138"/>
    </row>
    <row r="139" spans="1:14">
      <c r="A139" t="s">
        <v>1054</v>
      </c>
      <c r="B139" t="s">
        <v>832</v>
      </c>
      <c r="C139">
        <v>28.05</v>
      </c>
      <c r="D139">
        <v>28.95</v>
      </c>
      <c r="E139">
        <v>27.1</v>
      </c>
      <c r="F139">
        <v>27.75</v>
      </c>
      <c r="G139">
        <v>27.65</v>
      </c>
      <c r="H139">
        <v>28.65</v>
      </c>
      <c r="I139">
        <v>709</v>
      </c>
      <c r="J139">
        <v>19614.150000000001</v>
      </c>
      <c r="K139" s="3">
        <v>43777</v>
      </c>
      <c r="L139">
        <v>84</v>
      </c>
      <c r="M139" t="s">
        <v>1055</v>
      </c>
      <c r="N139"/>
    </row>
    <row r="140" spans="1:14">
      <c r="A140" t="s">
        <v>1056</v>
      </c>
      <c r="B140" t="s">
        <v>832</v>
      </c>
      <c r="C140">
        <v>853.85</v>
      </c>
      <c r="D140">
        <v>853.85</v>
      </c>
      <c r="E140">
        <v>827.1</v>
      </c>
      <c r="F140">
        <v>831.5</v>
      </c>
      <c r="G140">
        <v>831</v>
      </c>
      <c r="H140">
        <v>841.5</v>
      </c>
      <c r="I140">
        <v>8174</v>
      </c>
      <c r="J140">
        <v>6852990.25</v>
      </c>
      <c r="K140" s="3">
        <v>43777</v>
      </c>
      <c r="L140">
        <v>788</v>
      </c>
      <c r="M140" t="s">
        <v>1057</v>
      </c>
      <c r="N140"/>
    </row>
    <row r="141" spans="1:14">
      <c r="A141" t="s">
        <v>1058</v>
      </c>
      <c r="B141" t="s">
        <v>832</v>
      </c>
      <c r="C141">
        <v>23.9</v>
      </c>
      <c r="D141">
        <v>24.3</v>
      </c>
      <c r="E141">
        <v>22.15</v>
      </c>
      <c r="F141">
        <v>22.6</v>
      </c>
      <c r="G141">
        <v>23.25</v>
      </c>
      <c r="H141">
        <v>23.9</v>
      </c>
      <c r="I141">
        <v>13931</v>
      </c>
      <c r="J141">
        <v>323394.2</v>
      </c>
      <c r="K141" s="3">
        <v>43777</v>
      </c>
      <c r="L141">
        <v>127</v>
      </c>
      <c r="M141" t="s">
        <v>1059</v>
      </c>
      <c r="N141"/>
    </row>
    <row r="142" spans="1:14">
      <c r="A142" t="s">
        <v>1060</v>
      </c>
      <c r="B142" t="s">
        <v>832</v>
      </c>
      <c r="C142">
        <v>22.35</v>
      </c>
      <c r="D142">
        <v>23.45</v>
      </c>
      <c r="E142">
        <v>22.05</v>
      </c>
      <c r="F142">
        <v>22.65</v>
      </c>
      <c r="G142">
        <v>22.05</v>
      </c>
      <c r="H142">
        <v>22.7</v>
      </c>
      <c r="I142">
        <v>1155</v>
      </c>
      <c r="J142">
        <v>25892.85</v>
      </c>
      <c r="K142" s="3">
        <v>43777</v>
      </c>
      <c r="L142">
        <v>50</v>
      </c>
      <c r="M142" t="s">
        <v>1061</v>
      </c>
      <c r="N142"/>
    </row>
    <row r="143" spans="1:14">
      <c r="A143" t="s">
        <v>1062</v>
      </c>
      <c r="B143" t="s">
        <v>832</v>
      </c>
      <c r="C143">
        <v>260</v>
      </c>
      <c r="D143">
        <v>265</v>
      </c>
      <c r="E143">
        <v>258.05</v>
      </c>
      <c r="F143">
        <v>258.60000000000002</v>
      </c>
      <c r="G143">
        <v>258.35000000000002</v>
      </c>
      <c r="H143">
        <v>257.55</v>
      </c>
      <c r="I143">
        <v>112235</v>
      </c>
      <c r="J143">
        <v>29308763.600000001</v>
      </c>
      <c r="K143" s="3">
        <v>43777</v>
      </c>
      <c r="L143">
        <v>2126</v>
      </c>
      <c r="M143" t="s">
        <v>1063</v>
      </c>
      <c r="N143"/>
    </row>
    <row r="144" spans="1:14">
      <c r="A144" t="s">
        <v>317</v>
      </c>
      <c r="B144" t="s">
        <v>832</v>
      </c>
      <c r="C144">
        <v>516</v>
      </c>
      <c r="D144">
        <v>562</v>
      </c>
      <c r="E144">
        <v>504.5</v>
      </c>
      <c r="F144">
        <v>553.95000000000005</v>
      </c>
      <c r="G144">
        <v>559.9</v>
      </c>
      <c r="H144">
        <v>523.79999999999995</v>
      </c>
      <c r="I144">
        <v>2964706</v>
      </c>
      <c r="J144">
        <v>1610690313.7</v>
      </c>
      <c r="K144" s="3">
        <v>43777</v>
      </c>
      <c r="L144">
        <v>109789</v>
      </c>
      <c r="M144" t="s">
        <v>1064</v>
      </c>
      <c r="N144"/>
    </row>
    <row r="145" spans="1:14">
      <c r="A145" t="s">
        <v>1065</v>
      </c>
      <c r="B145" t="s">
        <v>832</v>
      </c>
      <c r="C145">
        <v>24.8</v>
      </c>
      <c r="D145">
        <v>29.4</v>
      </c>
      <c r="E145">
        <v>24.2</v>
      </c>
      <c r="F145">
        <v>29.05</v>
      </c>
      <c r="G145">
        <v>29.2</v>
      </c>
      <c r="H145">
        <v>24.5</v>
      </c>
      <c r="I145">
        <v>708702</v>
      </c>
      <c r="J145">
        <v>20591781.100000001</v>
      </c>
      <c r="K145" s="3">
        <v>43777</v>
      </c>
      <c r="L145">
        <v>2192</v>
      </c>
      <c r="M145" t="s">
        <v>1066</v>
      </c>
      <c r="N145"/>
    </row>
    <row r="146" spans="1:14">
      <c r="A146" t="s">
        <v>56</v>
      </c>
      <c r="B146" t="s">
        <v>832</v>
      </c>
      <c r="C146">
        <v>735.9</v>
      </c>
      <c r="D146">
        <v>735.9</v>
      </c>
      <c r="E146">
        <v>722.8</v>
      </c>
      <c r="F146">
        <v>725.5</v>
      </c>
      <c r="G146">
        <v>725.4</v>
      </c>
      <c r="H146">
        <v>734.75</v>
      </c>
      <c r="I146">
        <v>7427196</v>
      </c>
      <c r="J146">
        <v>5424604453.1000004</v>
      </c>
      <c r="K146" s="3">
        <v>43777</v>
      </c>
      <c r="L146">
        <v>114812</v>
      </c>
      <c r="M146" t="s">
        <v>1067</v>
      </c>
      <c r="N146"/>
    </row>
    <row r="147" spans="1:14">
      <c r="A147" t="s">
        <v>1068</v>
      </c>
      <c r="B147" t="s">
        <v>832</v>
      </c>
      <c r="C147">
        <v>72.900000000000006</v>
      </c>
      <c r="D147">
        <v>73.5</v>
      </c>
      <c r="E147">
        <v>70.7</v>
      </c>
      <c r="F147">
        <v>71.2</v>
      </c>
      <c r="G147">
        <v>71.5</v>
      </c>
      <c r="H147">
        <v>71.75</v>
      </c>
      <c r="I147">
        <v>112355</v>
      </c>
      <c r="J147">
        <v>8146093.0999999996</v>
      </c>
      <c r="K147" s="3">
        <v>43777</v>
      </c>
      <c r="L147">
        <v>1178</v>
      </c>
      <c r="M147" t="s">
        <v>1069</v>
      </c>
      <c r="N147"/>
    </row>
    <row r="148" spans="1:14">
      <c r="A148" t="s">
        <v>1070</v>
      </c>
      <c r="B148" t="s">
        <v>832</v>
      </c>
      <c r="C148">
        <v>3360</v>
      </c>
      <c r="D148">
        <v>3369</v>
      </c>
      <c r="E148">
        <v>3324</v>
      </c>
      <c r="F148">
        <v>3333.6</v>
      </c>
      <c r="G148">
        <v>3330</v>
      </c>
      <c r="H148">
        <v>3369.55</v>
      </c>
      <c r="I148">
        <v>575</v>
      </c>
      <c r="J148">
        <v>1917885.2</v>
      </c>
      <c r="K148" s="3">
        <v>43777</v>
      </c>
      <c r="L148">
        <v>94</v>
      </c>
      <c r="M148" t="s">
        <v>1071</v>
      </c>
      <c r="N148"/>
    </row>
    <row r="149" spans="1:14">
      <c r="A149" t="s">
        <v>1072</v>
      </c>
      <c r="B149" t="s">
        <v>832</v>
      </c>
      <c r="C149">
        <v>1230</v>
      </c>
      <c r="D149">
        <v>1239.31</v>
      </c>
      <c r="E149">
        <v>1225.9000000000001</v>
      </c>
      <c r="F149">
        <v>1228.5899999999999</v>
      </c>
      <c r="G149">
        <v>1228.5899999999999</v>
      </c>
      <c r="H149">
        <v>1231.99</v>
      </c>
      <c r="I149">
        <v>140</v>
      </c>
      <c r="J149">
        <v>172079.16</v>
      </c>
      <c r="K149" s="3">
        <v>43777</v>
      </c>
      <c r="L149">
        <v>15</v>
      </c>
      <c r="M149" t="s">
        <v>1073</v>
      </c>
      <c r="N149"/>
    </row>
    <row r="150" spans="1:14">
      <c r="A150" t="s">
        <v>1074</v>
      </c>
      <c r="B150" t="s">
        <v>832</v>
      </c>
      <c r="C150">
        <v>31.05</v>
      </c>
      <c r="D150">
        <v>31.3</v>
      </c>
      <c r="E150">
        <v>30.15</v>
      </c>
      <c r="F150">
        <v>30.6</v>
      </c>
      <c r="G150">
        <v>30.6</v>
      </c>
      <c r="H150">
        <v>31</v>
      </c>
      <c r="I150">
        <v>1608</v>
      </c>
      <c r="J150">
        <v>49143.55</v>
      </c>
      <c r="K150" s="3">
        <v>43777</v>
      </c>
      <c r="L150">
        <v>27</v>
      </c>
      <c r="M150" t="s">
        <v>1075</v>
      </c>
      <c r="N150"/>
    </row>
    <row r="151" spans="1:14">
      <c r="A151" t="s">
        <v>1076</v>
      </c>
      <c r="B151" t="s">
        <v>832</v>
      </c>
      <c r="C151">
        <v>2</v>
      </c>
      <c r="D151">
        <v>2</v>
      </c>
      <c r="E151">
        <v>2</v>
      </c>
      <c r="F151">
        <v>2</v>
      </c>
      <c r="G151">
        <v>2</v>
      </c>
      <c r="H151">
        <v>1.95</v>
      </c>
      <c r="I151">
        <v>156277</v>
      </c>
      <c r="J151">
        <v>312554</v>
      </c>
      <c r="K151" s="3">
        <v>43777</v>
      </c>
      <c r="L151">
        <v>132</v>
      </c>
      <c r="M151" t="s">
        <v>1077</v>
      </c>
      <c r="N151"/>
    </row>
    <row r="152" spans="1:14">
      <c r="A152" t="s">
        <v>57</v>
      </c>
      <c r="B152" t="s">
        <v>832</v>
      </c>
      <c r="C152">
        <v>3257.8</v>
      </c>
      <c r="D152">
        <v>3288.8</v>
      </c>
      <c r="E152">
        <v>3235.55</v>
      </c>
      <c r="F152">
        <v>3245.55</v>
      </c>
      <c r="G152">
        <v>3246.9</v>
      </c>
      <c r="H152">
        <v>3265.85</v>
      </c>
      <c r="I152">
        <v>483871</v>
      </c>
      <c r="J152">
        <v>1582608377.3499999</v>
      </c>
      <c r="K152" s="3">
        <v>43777</v>
      </c>
      <c r="L152">
        <v>26498</v>
      </c>
      <c r="M152" t="s">
        <v>1078</v>
      </c>
      <c r="N152"/>
    </row>
    <row r="153" spans="1:14">
      <c r="A153" t="s">
        <v>321</v>
      </c>
      <c r="B153" t="s">
        <v>832</v>
      </c>
      <c r="C153">
        <v>255.7</v>
      </c>
      <c r="D153">
        <v>255.7</v>
      </c>
      <c r="E153">
        <v>249</v>
      </c>
      <c r="F153">
        <v>249.8</v>
      </c>
      <c r="G153">
        <v>249.05</v>
      </c>
      <c r="H153">
        <v>255.75</v>
      </c>
      <c r="I153">
        <v>146067</v>
      </c>
      <c r="J153">
        <v>36652518.850000001</v>
      </c>
      <c r="K153" s="3">
        <v>43777</v>
      </c>
      <c r="L153">
        <v>3396</v>
      </c>
      <c r="M153" t="s">
        <v>1079</v>
      </c>
      <c r="N153"/>
    </row>
    <row r="154" spans="1:14">
      <c r="A154" t="s">
        <v>322</v>
      </c>
      <c r="B154" t="s">
        <v>832</v>
      </c>
      <c r="C154">
        <v>339.9</v>
      </c>
      <c r="D154">
        <v>340</v>
      </c>
      <c r="E154">
        <v>323</v>
      </c>
      <c r="F154">
        <v>325.05</v>
      </c>
      <c r="G154">
        <v>324</v>
      </c>
      <c r="H154">
        <v>335.15</v>
      </c>
      <c r="I154">
        <v>276634</v>
      </c>
      <c r="J154">
        <v>91245552.549999997</v>
      </c>
      <c r="K154" s="3">
        <v>43777</v>
      </c>
      <c r="L154">
        <v>7458</v>
      </c>
      <c r="M154" t="s">
        <v>1080</v>
      </c>
      <c r="N154"/>
    </row>
    <row r="155" spans="1:14">
      <c r="A155" t="s">
        <v>59</v>
      </c>
      <c r="B155" t="s">
        <v>832</v>
      </c>
      <c r="C155">
        <v>8795</v>
      </c>
      <c r="D155">
        <v>8950</v>
      </c>
      <c r="E155">
        <v>8750</v>
      </c>
      <c r="F155">
        <v>8818.85</v>
      </c>
      <c r="G155">
        <v>8812</v>
      </c>
      <c r="H155">
        <v>8832.9</v>
      </c>
      <c r="I155">
        <v>294904</v>
      </c>
      <c r="J155">
        <v>2610886065.5999999</v>
      </c>
      <c r="K155" s="3">
        <v>43777</v>
      </c>
      <c r="L155">
        <v>34977</v>
      </c>
      <c r="M155" t="s">
        <v>1081</v>
      </c>
      <c r="N155"/>
    </row>
    <row r="156" spans="1:14">
      <c r="A156" t="s">
        <v>1082</v>
      </c>
      <c r="B156" t="s">
        <v>832</v>
      </c>
      <c r="C156">
        <v>7</v>
      </c>
      <c r="D156">
        <v>7.2</v>
      </c>
      <c r="E156">
        <v>6.9</v>
      </c>
      <c r="F156">
        <v>6.95</v>
      </c>
      <c r="G156">
        <v>7</v>
      </c>
      <c r="H156">
        <v>6.9</v>
      </c>
      <c r="I156">
        <v>906118</v>
      </c>
      <c r="J156">
        <v>6346247</v>
      </c>
      <c r="K156" s="3">
        <v>43777</v>
      </c>
      <c r="L156">
        <v>1058</v>
      </c>
      <c r="M156" t="s">
        <v>1083</v>
      </c>
      <c r="N156"/>
    </row>
    <row r="157" spans="1:14">
      <c r="A157" t="s">
        <v>235</v>
      </c>
      <c r="B157" t="s">
        <v>832</v>
      </c>
      <c r="C157">
        <v>3830</v>
      </c>
      <c r="D157">
        <v>3903.95</v>
      </c>
      <c r="E157">
        <v>3763.2</v>
      </c>
      <c r="F157">
        <v>3777.1</v>
      </c>
      <c r="G157">
        <v>3781</v>
      </c>
      <c r="H157">
        <v>3799.95</v>
      </c>
      <c r="I157">
        <v>34834</v>
      </c>
      <c r="J157">
        <v>133147441.09999999</v>
      </c>
      <c r="K157" s="3">
        <v>43777</v>
      </c>
      <c r="L157">
        <v>4541</v>
      </c>
      <c r="M157" t="s">
        <v>1084</v>
      </c>
      <c r="N157"/>
    </row>
    <row r="158" spans="1:14">
      <c r="A158" t="s">
        <v>60</v>
      </c>
      <c r="B158" t="s">
        <v>832</v>
      </c>
      <c r="C158">
        <v>4220</v>
      </c>
      <c r="D158">
        <v>4240</v>
      </c>
      <c r="E158">
        <v>4148</v>
      </c>
      <c r="F158">
        <v>4159.45</v>
      </c>
      <c r="G158">
        <v>4160</v>
      </c>
      <c r="H158">
        <v>4225.8500000000004</v>
      </c>
      <c r="I158">
        <v>1509693</v>
      </c>
      <c r="J158">
        <v>6332596181.3999996</v>
      </c>
      <c r="K158" s="3">
        <v>43777</v>
      </c>
      <c r="L158">
        <v>94208</v>
      </c>
      <c r="M158" t="s">
        <v>1085</v>
      </c>
      <c r="N158"/>
    </row>
    <row r="159" spans="1:14">
      <c r="A159" t="s">
        <v>1086</v>
      </c>
      <c r="B159" t="s">
        <v>832</v>
      </c>
      <c r="C159">
        <v>56.8</v>
      </c>
      <c r="D159">
        <v>58.2</v>
      </c>
      <c r="E159">
        <v>55.45</v>
      </c>
      <c r="F159">
        <v>56.4</v>
      </c>
      <c r="G159">
        <v>57</v>
      </c>
      <c r="H159">
        <v>56.4</v>
      </c>
      <c r="I159">
        <v>50184</v>
      </c>
      <c r="J159">
        <v>2850038</v>
      </c>
      <c r="K159" s="3">
        <v>43777</v>
      </c>
      <c r="L159">
        <v>568</v>
      </c>
      <c r="M159" t="s">
        <v>1087</v>
      </c>
      <c r="N159"/>
    </row>
    <row r="160" spans="1:14">
      <c r="A160" t="s">
        <v>1088</v>
      </c>
      <c r="B160" t="s">
        <v>832</v>
      </c>
      <c r="C160">
        <v>378</v>
      </c>
      <c r="D160">
        <v>390</v>
      </c>
      <c r="E160">
        <v>374</v>
      </c>
      <c r="F160">
        <v>379.75</v>
      </c>
      <c r="G160">
        <v>375.35</v>
      </c>
      <c r="H160">
        <v>377.25</v>
      </c>
      <c r="I160">
        <v>68531</v>
      </c>
      <c r="J160">
        <v>26258220.949999999</v>
      </c>
      <c r="K160" s="3">
        <v>43777</v>
      </c>
      <c r="L160">
        <v>3908</v>
      </c>
      <c r="M160" t="s">
        <v>1089</v>
      </c>
      <c r="N160"/>
    </row>
    <row r="161" spans="1:14">
      <c r="A161" t="s">
        <v>1090</v>
      </c>
      <c r="B161" t="s">
        <v>832</v>
      </c>
      <c r="C161">
        <v>82</v>
      </c>
      <c r="D161">
        <v>82</v>
      </c>
      <c r="E161">
        <v>75.05</v>
      </c>
      <c r="F161">
        <v>75.55</v>
      </c>
      <c r="G161">
        <v>79.8</v>
      </c>
      <c r="H161">
        <v>78.349999999999994</v>
      </c>
      <c r="I161">
        <v>512</v>
      </c>
      <c r="J161">
        <v>39659.15</v>
      </c>
      <c r="K161" s="3">
        <v>43777</v>
      </c>
      <c r="L161">
        <v>42</v>
      </c>
      <c r="M161" t="s">
        <v>1091</v>
      </c>
      <c r="N161"/>
    </row>
    <row r="162" spans="1:14">
      <c r="A162" t="s">
        <v>1092</v>
      </c>
      <c r="B162" t="s">
        <v>851</v>
      </c>
      <c r="C162">
        <v>18.95</v>
      </c>
      <c r="D162">
        <v>19</v>
      </c>
      <c r="E162">
        <v>18.3</v>
      </c>
      <c r="F162">
        <v>18.350000000000001</v>
      </c>
      <c r="G162">
        <v>18.7</v>
      </c>
      <c r="H162">
        <v>18.399999999999999</v>
      </c>
      <c r="I162">
        <v>5135</v>
      </c>
      <c r="J162">
        <v>95421.4</v>
      </c>
      <c r="K162" s="3">
        <v>43777</v>
      </c>
      <c r="L162">
        <v>36</v>
      </c>
      <c r="M162" t="s">
        <v>1093</v>
      </c>
      <c r="N162"/>
    </row>
    <row r="163" spans="1:14" hidden="1">
      <c r="A163" t="s">
        <v>61</v>
      </c>
      <c r="B163" t="s">
        <v>832</v>
      </c>
      <c r="C163">
        <v>869.9</v>
      </c>
      <c r="D163">
        <v>871</v>
      </c>
      <c r="E163">
        <v>845.45</v>
      </c>
      <c r="F163">
        <v>850.75</v>
      </c>
      <c r="G163">
        <v>849.5</v>
      </c>
      <c r="H163">
        <v>865.95</v>
      </c>
      <c r="I163">
        <v>135534</v>
      </c>
      <c r="J163">
        <v>116434708</v>
      </c>
      <c r="K163" s="3">
        <v>43777</v>
      </c>
      <c r="L163">
        <v>4802</v>
      </c>
      <c r="M163" t="s">
        <v>1094</v>
      </c>
      <c r="N163"/>
    </row>
    <row r="164" spans="1:14">
      <c r="A164" t="s">
        <v>1095</v>
      </c>
      <c r="B164" t="s">
        <v>832</v>
      </c>
      <c r="C164">
        <v>0.55000000000000004</v>
      </c>
      <c r="D164">
        <v>0.55000000000000004</v>
      </c>
      <c r="E164">
        <v>0.5</v>
      </c>
      <c r="F164">
        <v>0.5</v>
      </c>
      <c r="G164">
        <v>0.5</v>
      </c>
      <c r="H164">
        <v>0.55000000000000004</v>
      </c>
      <c r="I164">
        <v>3578478</v>
      </c>
      <c r="J164">
        <v>1790443.85</v>
      </c>
      <c r="K164" s="3">
        <v>43777</v>
      </c>
      <c r="L164">
        <v>406</v>
      </c>
      <c r="M164" t="s">
        <v>1096</v>
      </c>
      <c r="N164"/>
    </row>
    <row r="165" spans="1:14">
      <c r="A165" t="s">
        <v>323</v>
      </c>
      <c r="B165" t="s">
        <v>832</v>
      </c>
      <c r="C165">
        <v>198.35</v>
      </c>
      <c r="D165">
        <v>203.45</v>
      </c>
      <c r="E165">
        <v>197</v>
      </c>
      <c r="F165">
        <v>198.05</v>
      </c>
      <c r="G165">
        <v>199.65</v>
      </c>
      <c r="H165">
        <v>198.35</v>
      </c>
      <c r="I165">
        <v>93492</v>
      </c>
      <c r="J165">
        <v>18638253.199999999</v>
      </c>
      <c r="K165" s="3">
        <v>43777</v>
      </c>
      <c r="L165">
        <v>1818</v>
      </c>
      <c r="M165" t="s">
        <v>1097</v>
      </c>
      <c r="N165"/>
    </row>
    <row r="166" spans="1:14">
      <c r="A166" t="s">
        <v>1098</v>
      </c>
      <c r="B166" t="s">
        <v>832</v>
      </c>
      <c r="C166">
        <v>45.05</v>
      </c>
      <c r="D166">
        <v>48.9</v>
      </c>
      <c r="E166">
        <v>44.1</v>
      </c>
      <c r="F166">
        <v>46.8</v>
      </c>
      <c r="G166">
        <v>47</v>
      </c>
      <c r="H166">
        <v>45.4</v>
      </c>
      <c r="I166">
        <v>27912</v>
      </c>
      <c r="J166">
        <v>1331685.1000000001</v>
      </c>
      <c r="K166" s="3">
        <v>43777</v>
      </c>
      <c r="L166">
        <v>681</v>
      </c>
      <c r="M166" t="s">
        <v>1099</v>
      </c>
      <c r="N166"/>
    </row>
    <row r="167" spans="1:14">
      <c r="A167" t="s">
        <v>324</v>
      </c>
      <c r="B167" t="s">
        <v>832</v>
      </c>
      <c r="C167">
        <v>153.05000000000001</v>
      </c>
      <c r="D167">
        <v>154.4</v>
      </c>
      <c r="E167">
        <v>148</v>
      </c>
      <c r="F167">
        <v>149.5</v>
      </c>
      <c r="G167">
        <v>148.80000000000001</v>
      </c>
      <c r="H167">
        <v>152.75</v>
      </c>
      <c r="I167">
        <v>980459</v>
      </c>
      <c r="J167">
        <v>148798930.94999999</v>
      </c>
      <c r="K167" s="3">
        <v>43777</v>
      </c>
      <c r="L167">
        <v>18366</v>
      </c>
      <c r="M167" t="s">
        <v>1100</v>
      </c>
      <c r="N167"/>
    </row>
    <row r="168" spans="1:14">
      <c r="A168" t="s">
        <v>1101</v>
      </c>
      <c r="B168" t="s">
        <v>832</v>
      </c>
      <c r="C168">
        <v>33.5</v>
      </c>
      <c r="D168">
        <v>34.700000000000003</v>
      </c>
      <c r="E168">
        <v>33.200000000000003</v>
      </c>
      <c r="F168">
        <v>33.25</v>
      </c>
      <c r="G168">
        <v>33.200000000000003</v>
      </c>
      <c r="H168">
        <v>33.85</v>
      </c>
      <c r="I168">
        <v>1388</v>
      </c>
      <c r="J168">
        <v>47475.25</v>
      </c>
      <c r="K168" s="3">
        <v>43777</v>
      </c>
      <c r="L168">
        <v>31</v>
      </c>
      <c r="M168" t="s">
        <v>1102</v>
      </c>
      <c r="N168"/>
    </row>
    <row r="169" spans="1:14">
      <c r="A169" t="s">
        <v>1103</v>
      </c>
      <c r="B169" t="s">
        <v>832</v>
      </c>
      <c r="C169">
        <v>1172</v>
      </c>
      <c r="D169">
        <v>1245</v>
      </c>
      <c r="E169">
        <v>1172</v>
      </c>
      <c r="F169">
        <v>1182.3</v>
      </c>
      <c r="G169">
        <v>1182</v>
      </c>
      <c r="H169">
        <v>1200</v>
      </c>
      <c r="I169">
        <v>386</v>
      </c>
      <c r="J169">
        <v>460080.8</v>
      </c>
      <c r="K169" s="3">
        <v>43777</v>
      </c>
      <c r="L169">
        <v>68</v>
      </c>
      <c r="M169" t="s">
        <v>1104</v>
      </c>
      <c r="N169"/>
    </row>
    <row r="170" spans="1:14">
      <c r="A170" t="s">
        <v>1105</v>
      </c>
      <c r="B170" t="s">
        <v>832</v>
      </c>
      <c r="C170">
        <v>109.2</v>
      </c>
      <c r="D170">
        <v>111.75</v>
      </c>
      <c r="E170">
        <v>105.6</v>
      </c>
      <c r="F170">
        <v>106.8</v>
      </c>
      <c r="G170">
        <v>107.5</v>
      </c>
      <c r="H170">
        <v>110</v>
      </c>
      <c r="I170">
        <v>54373</v>
      </c>
      <c r="J170">
        <v>5928178.5999999996</v>
      </c>
      <c r="K170" s="3">
        <v>43777</v>
      </c>
      <c r="L170">
        <v>1295</v>
      </c>
      <c r="M170" t="s">
        <v>1106</v>
      </c>
      <c r="N170"/>
    </row>
    <row r="171" spans="1:14">
      <c r="A171" t="s">
        <v>236</v>
      </c>
      <c r="B171" t="s">
        <v>832</v>
      </c>
      <c r="C171">
        <v>568</v>
      </c>
      <c r="D171">
        <v>574.25</v>
      </c>
      <c r="E171">
        <v>548.5</v>
      </c>
      <c r="F171">
        <v>550.79999999999995</v>
      </c>
      <c r="G171">
        <v>550.54999999999995</v>
      </c>
      <c r="H171">
        <v>568.6</v>
      </c>
      <c r="I171">
        <v>1979356</v>
      </c>
      <c r="J171">
        <v>1102413079.95</v>
      </c>
      <c r="K171" s="3">
        <v>43777</v>
      </c>
      <c r="L171">
        <v>161905</v>
      </c>
      <c r="M171" t="s">
        <v>1107</v>
      </c>
      <c r="N171"/>
    </row>
    <row r="172" spans="1:14">
      <c r="A172" t="s">
        <v>1108</v>
      </c>
      <c r="B172" t="s">
        <v>832</v>
      </c>
      <c r="C172">
        <v>17.100000000000001</v>
      </c>
      <c r="D172">
        <v>18</v>
      </c>
      <c r="E172">
        <v>17</v>
      </c>
      <c r="F172">
        <v>17.649999999999999</v>
      </c>
      <c r="G172">
        <v>17.350000000000001</v>
      </c>
      <c r="H172">
        <v>17.899999999999999</v>
      </c>
      <c r="I172">
        <v>2675</v>
      </c>
      <c r="J172">
        <v>47074.6</v>
      </c>
      <c r="K172" s="3">
        <v>43777</v>
      </c>
      <c r="L172">
        <v>99</v>
      </c>
      <c r="M172" t="s">
        <v>1109</v>
      </c>
      <c r="N172"/>
    </row>
    <row r="173" spans="1:14">
      <c r="A173" t="s">
        <v>62</v>
      </c>
      <c r="B173" t="s">
        <v>832</v>
      </c>
      <c r="C173">
        <v>95.7</v>
      </c>
      <c r="D173">
        <v>97.15</v>
      </c>
      <c r="E173">
        <v>93.35</v>
      </c>
      <c r="F173">
        <v>93.8</v>
      </c>
      <c r="G173">
        <v>93.9</v>
      </c>
      <c r="H173">
        <v>96.2</v>
      </c>
      <c r="I173">
        <v>36265152</v>
      </c>
      <c r="J173">
        <v>3453379000.0999999</v>
      </c>
      <c r="K173" s="3">
        <v>43777</v>
      </c>
      <c r="L173">
        <v>89956</v>
      </c>
      <c r="M173" t="s">
        <v>1110</v>
      </c>
      <c r="N173"/>
    </row>
    <row r="174" spans="1:14">
      <c r="A174" t="s">
        <v>1111</v>
      </c>
      <c r="B174" t="s">
        <v>832</v>
      </c>
      <c r="C174">
        <v>3120</v>
      </c>
      <c r="D174">
        <v>3168.9</v>
      </c>
      <c r="E174">
        <v>3120</v>
      </c>
      <c r="F174">
        <v>3141.19</v>
      </c>
      <c r="G174">
        <v>3147.18</v>
      </c>
      <c r="H174">
        <v>3128.67</v>
      </c>
      <c r="I174">
        <v>9192</v>
      </c>
      <c r="J174">
        <v>28922330.850000001</v>
      </c>
      <c r="K174" s="3">
        <v>43777</v>
      </c>
      <c r="L174">
        <v>940</v>
      </c>
      <c r="M174" t="s">
        <v>1112</v>
      </c>
      <c r="N174"/>
    </row>
    <row r="175" spans="1:14">
      <c r="A175" t="s">
        <v>63</v>
      </c>
      <c r="B175" t="s">
        <v>832</v>
      </c>
      <c r="C175">
        <v>68</v>
      </c>
      <c r="D175">
        <v>69.2</v>
      </c>
      <c r="E175">
        <v>66.099999999999994</v>
      </c>
      <c r="F175">
        <v>66.45</v>
      </c>
      <c r="G175">
        <v>66.55</v>
      </c>
      <c r="H175">
        <v>68.75</v>
      </c>
      <c r="I175">
        <v>8076600</v>
      </c>
      <c r="J175">
        <v>548887763.29999995</v>
      </c>
      <c r="K175" s="3">
        <v>43777</v>
      </c>
      <c r="L175">
        <v>19091</v>
      </c>
      <c r="M175" t="s">
        <v>1113</v>
      </c>
      <c r="N175"/>
    </row>
    <row r="176" spans="1:14">
      <c r="A176" t="s">
        <v>1114</v>
      </c>
      <c r="B176" t="s">
        <v>832</v>
      </c>
      <c r="C176">
        <v>67.75</v>
      </c>
      <c r="D176">
        <v>74.5</v>
      </c>
      <c r="E176">
        <v>67.7</v>
      </c>
      <c r="F176">
        <v>73.75</v>
      </c>
      <c r="G176">
        <v>73.25</v>
      </c>
      <c r="H176">
        <v>69.599999999999994</v>
      </c>
      <c r="I176">
        <v>12360</v>
      </c>
      <c r="J176">
        <v>893883.55</v>
      </c>
      <c r="K176" s="3">
        <v>43777</v>
      </c>
      <c r="L176">
        <v>564</v>
      </c>
      <c r="M176" t="s">
        <v>1115</v>
      </c>
      <c r="N176"/>
    </row>
    <row r="177" spans="1:14">
      <c r="A177" t="s">
        <v>1116</v>
      </c>
      <c r="B177" t="s">
        <v>851</v>
      </c>
      <c r="C177">
        <v>1.6</v>
      </c>
      <c r="D177">
        <v>1.6</v>
      </c>
      <c r="E177">
        <v>1.6</v>
      </c>
      <c r="F177">
        <v>1.6</v>
      </c>
      <c r="G177">
        <v>1.6</v>
      </c>
      <c r="H177">
        <v>1.55</v>
      </c>
      <c r="I177">
        <v>3458</v>
      </c>
      <c r="J177">
        <v>5532.8</v>
      </c>
      <c r="K177" s="3">
        <v>43777</v>
      </c>
      <c r="L177">
        <v>11</v>
      </c>
      <c r="M177" t="s">
        <v>1117</v>
      </c>
      <c r="N177"/>
    </row>
    <row r="178" spans="1:14">
      <c r="A178" t="s">
        <v>318</v>
      </c>
      <c r="B178" t="s">
        <v>832</v>
      </c>
      <c r="C178">
        <v>963.05</v>
      </c>
      <c r="D178">
        <v>993.95</v>
      </c>
      <c r="E178">
        <v>941.9</v>
      </c>
      <c r="F178">
        <v>985.7</v>
      </c>
      <c r="G178">
        <v>985</v>
      </c>
      <c r="H178">
        <v>962.85</v>
      </c>
      <c r="I178">
        <v>23068</v>
      </c>
      <c r="J178">
        <v>22550742.100000001</v>
      </c>
      <c r="K178" s="3">
        <v>43777</v>
      </c>
      <c r="L178">
        <v>2877</v>
      </c>
      <c r="M178" t="s">
        <v>1118</v>
      </c>
      <c r="N178"/>
    </row>
    <row r="179" spans="1:14">
      <c r="A179" t="s">
        <v>1119</v>
      </c>
      <c r="B179" t="s">
        <v>832</v>
      </c>
      <c r="C179">
        <v>140</v>
      </c>
      <c r="D179">
        <v>140</v>
      </c>
      <c r="E179">
        <v>135.05000000000001</v>
      </c>
      <c r="F179">
        <v>135.25</v>
      </c>
      <c r="G179">
        <v>139.85</v>
      </c>
      <c r="H179">
        <v>138.35</v>
      </c>
      <c r="I179">
        <v>1411</v>
      </c>
      <c r="J179">
        <v>196197.2</v>
      </c>
      <c r="K179" s="3">
        <v>43777</v>
      </c>
      <c r="L179">
        <v>43</v>
      </c>
      <c r="M179" t="s">
        <v>1120</v>
      </c>
      <c r="N179"/>
    </row>
    <row r="180" spans="1:14">
      <c r="A180" t="s">
        <v>64</v>
      </c>
      <c r="B180" t="s">
        <v>832</v>
      </c>
      <c r="C180">
        <v>1724</v>
      </c>
      <c r="D180">
        <v>1741</v>
      </c>
      <c r="E180">
        <v>1688.65</v>
      </c>
      <c r="F180">
        <v>1697.75</v>
      </c>
      <c r="G180">
        <v>1698.15</v>
      </c>
      <c r="H180">
        <v>1725.75</v>
      </c>
      <c r="I180">
        <v>456488</v>
      </c>
      <c r="J180">
        <v>785609145.85000002</v>
      </c>
      <c r="K180" s="3">
        <v>43777</v>
      </c>
      <c r="L180">
        <v>19408</v>
      </c>
      <c r="M180" t="s">
        <v>1121</v>
      </c>
      <c r="N180"/>
    </row>
    <row r="181" spans="1:14">
      <c r="A181" t="s">
        <v>326</v>
      </c>
      <c r="B181" t="s">
        <v>832</v>
      </c>
      <c r="C181">
        <v>3551.9</v>
      </c>
      <c r="D181">
        <v>3600</v>
      </c>
      <c r="E181">
        <v>3425</v>
      </c>
      <c r="F181">
        <v>3445.35</v>
      </c>
      <c r="G181">
        <v>3441</v>
      </c>
      <c r="H181">
        <v>3549.35</v>
      </c>
      <c r="I181">
        <v>4728</v>
      </c>
      <c r="J181">
        <v>16469767.449999999</v>
      </c>
      <c r="K181" s="3">
        <v>43777</v>
      </c>
      <c r="L181">
        <v>1358</v>
      </c>
      <c r="M181" t="s">
        <v>1122</v>
      </c>
      <c r="N181"/>
    </row>
    <row r="182" spans="1:14">
      <c r="A182" t="s">
        <v>1123</v>
      </c>
      <c r="B182" t="s">
        <v>832</v>
      </c>
      <c r="C182">
        <v>904.65</v>
      </c>
      <c r="D182">
        <v>909.7</v>
      </c>
      <c r="E182">
        <v>884</v>
      </c>
      <c r="F182">
        <v>889.7</v>
      </c>
      <c r="G182">
        <v>884</v>
      </c>
      <c r="H182">
        <v>904.8</v>
      </c>
      <c r="I182">
        <v>6015</v>
      </c>
      <c r="J182">
        <v>5375037.9000000004</v>
      </c>
      <c r="K182" s="3">
        <v>43777</v>
      </c>
      <c r="L182">
        <v>611</v>
      </c>
      <c r="M182" t="s">
        <v>1124</v>
      </c>
      <c r="N182"/>
    </row>
    <row r="183" spans="1:14">
      <c r="A183" t="s">
        <v>237</v>
      </c>
      <c r="B183" t="s">
        <v>832</v>
      </c>
      <c r="C183">
        <v>1183.95</v>
      </c>
      <c r="D183">
        <v>1248</v>
      </c>
      <c r="E183">
        <v>1180.8</v>
      </c>
      <c r="F183">
        <v>1201.25</v>
      </c>
      <c r="G183">
        <v>1203</v>
      </c>
      <c r="H183">
        <v>1187</v>
      </c>
      <c r="I183">
        <v>367624</v>
      </c>
      <c r="J183">
        <v>446514270.30000001</v>
      </c>
      <c r="K183" s="3">
        <v>43777</v>
      </c>
      <c r="L183">
        <v>16220</v>
      </c>
      <c r="M183" t="s">
        <v>1125</v>
      </c>
      <c r="N183"/>
    </row>
    <row r="184" spans="1:14">
      <c r="A184" t="s">
        <v>1126</v>
      </c>
      <c r="B184" t="s">
        <v>832</v>
      </c>
      <c r="C184">
        <v>3.15</v>
      </c>
      <c r="D184">
        <v>3.2</v>
      </c>
      <c r="E184">
        <v>3</v>
      </c>
      <c r="F184">
        <v>3.15</v>
      </c>
      <c r="G184">
        <v>3.1</v>
      </c>
      <c r="H184">
        <v>3.1</v>
      </c>
      <c r="I184">
        <v>142958</v>
      </c>
      <c r="J184">
        <v>441458.55</v>
      </c>
      <c r="K184" s="3">
        <v>43777</v>
      </c>
      <c r="L184">
        <v>165</v>
      </c>
      <c r="M184" t="s">
        <v>1127</v>
      </c>
      <c r="N184"/>
    </row>
    <row r="185" spans="1:14">
      <c r="A185" t="s">
        <v>1128</v>
      </c>
      <c r="B185" t="s">
        <v>832</v>
      </c>
      <c r="C185">
        <v>8.5500000000000007</v>
      </c>
      <c r="D185">
        <v>8.5500000000000007</v>
      </c>
      <c r="E185">
        <v>8.5500000000000007</v>
      </c>
      <c r="F185">
        <v>8.5500000000000007</v>
      </c>
      <c r="G185">
        <v>8.5500000000000007</v>
      </c>
      <c r="H185">
        <v>8.4</v>
      </c>
      <c r="I185">
        <v>141400</v>
      </c>
      <c r="J185">
        <v>1208970</v>
      </c>
      <c r="K185" s="3">
        <v>43777</v>
      </c>
      <c r="L185">
        <v>50</v>
      </c>
      <c r="M185" t="s">
        <v>1129</v>
      </c>
      <c r="N185"/>
    </row>
    <row r="186" spans="1:14">
      <c r="A186" t="s">
        <v>327</v>
      </c>
      <c r="B186" t="s">
        <v>832</v>
      </c>
      <c r="C186">
        <v>325</v>
      </c>
      <c r="D186">
        <v>334.9</v>
      </c>
      <c r="E186">
        <v>323</v>
      </c>
      <c r="F186">
        <v>327.95</v>
      </c>
      <c r="G186">
        <v>328.4</v>
      </c>
      <c r="H186">
        <v>325.64999999999998</v>
      </c>
      <c r="I186">
        <v>64135</v>
      </c>
      <c r="J186">
        <v>21106550.949999999</v>
      </c>
      <c r="K186" s="3">
        <v>43777</v>
      </c>
      <c r="L186">
        <v>2525</v>
      </c>
      <c r="M186" t="s">
        <v>1130</v>
      </c>
      <c r="N186"/>
    </row>
    <row r="187" spans="1:14">
      <c r="A187" t="s">
        <v>1131</v>
      </c>
      <c r="B187" t="s">
        <v>832</v>
      </c>
      <c r="C187">
        <v>12.2</v>
      </c>
      <c r="D187">
        <v>12.2</v>
      </c>
      <c r="E187">
        <v>11</v>
      </c>
      <c r="F187">
        <v>11.4</v>
      </c>
      <c r="G187">
        <v>11.75</v>
      </c>
      <c r="H187">
        <v>11.85</v>
      </c>
      <c r="I187">
        <v>2872</v>
      </c>
      <c r="J187">
        <v>32942.050000000003</v>
      </c>
      <c r="K187" s="3">
        <v>43777</v>
      </c>
      <c r="L187">
        <v>68</v>
      </c>
      <c r="M187" t="s">
        <v>1132</v>
      </c>
      <c r="N187"/>
    </row>
    <row r="188" spans="1:14">
      <c r="A188" t="s">
        <v>1133</v>
      </c>
      <c r="B188" t="s">
        <v>832</v>
      </c>
      <c r="C188">
        <v>12.15</v>
      </c>
      <c r="D188">
        <v>12.15</v>
      </c>
      <c r="E188">
        <v>10.9</v>
      </c>
      <c r="F188">
        <v>11.3</v>
      </c>
      <c r="G188">
        <v>11.25</v>
      </c>
      <c r="H188">
        <v>11.75</v>
      </c>
      <c r="I188">
        <v>27047</v>
      </c>
      <c r="J188">
        <v>304088.05</v>
      </c>
      <c r="K188" s="3">
        <v>43777</v>
      </c>
      <c r="L188">
        <v>77</v>
      </c>
      <c r="M188" t="s">
        <v>1134</v>
      </c>
      <c r="N188"/>
    </row>
    <row r="189" spans="1:14">
      <c r="A189" t="s">
        <v>66</v>
      </c>
      <c r="B189" t="s">
        <v>832</v>
      </c>
      <c r="C189">
        <v>108.65</v>
      </c>
      <c r="D189">
        <v>112.8</v>
      </c>
      <c r="E189">
        <v>108.65</v>
      </c>
      <c r="F189">
        <v>109.45</v>
      </c>
      <c r="G189">
        <v>109.4</v>
      </c>
      <c r="H189">
        <v>108.9</v>
      </c>
      <c r="I189">
        <v>13385907</v>
      </c>
      <c r="J189">
        <v>1487621677.75</v>
      </c>
      <c r="K189" s="3">
        <v>43777</v>
      </c>
      <c r="L189">
        <v>60063</v>
      </c>
      <c r="M189" t="s">
        <v>1135</v>
      </c>
      <c r="N189"/>
    </row>
    <row r="190" spans="1:14" hidden="1">
      <c r="A190" t="s">
        <v>319</v>
      </c>
      <c r="B190" t="s">
        <v>832</v>
      </c>
      <c r="C190">
        <v>980</v>
      </c>
      <c r="D190">
        <v>980.05</v>
      </c>
      <c r="E190">
        <v>957.75</v>
      </c>
      <c r="F190">
        <v>961.7</v>
      </c>
      <c r="G190">
        <v>963.9</v>
      </c>
      <c r="H190">
        <v>980.75</v>
      </c>
      <c r="I190">
        <v>334339</v>
      </c>
      <c r="J190">
        <v>323928939.30000001</v>
      </c>
      <c r="K190" s="3">
        <v>43777</v>
      </c>
      <c r="L190">
        <v>13434</v>
      </c>
      <c r="M190" t="s">
        <v>1136</v>
      </c>
      <c r="N190"/>
    </row>
    <row r="191" spans="1:14">
      <c r="A191" t="s">
        <v>1137</v>
      </c>
      <c r="B191" t="s">
        <v>832</v>
      </c>
      <c r="C191">
        <v>50</v>
      </c>
      <c r="D191">
        <v>52.55</v>
      </c>
      <c r="E191">
        <v>49.1</v>
      </c>
      <c r="F191">
        <v>49.6</v>
      </c>
      <c r="G191">
        <v>50</v>
      </c>
      <c r="H191">
        <v>50</v>
      </c>
      <c r="I191">
        <v>555529</v>
      </c>
      <c r="J191">
        <v>28140271.550000001</v>
      </c>
      <c r="K191" s="3">
        <v>43777</v>
      </c>
      <c r="L191">
        <v>4237</v>
      </c>
      <c r="M191" t="s">
        <v>1138</v>
      </c>
      <c r="N191"/>
    </row>
    <row r="192" spans="1:14">
      <c r="A192" t="s">
        <v>67</v>
      </c>
      <c r="B192" t="s">
        <v>832</v>
      </c>
      <c r="C192">
        <v>507.7</v>
      </c>
      <c r="D192">
        <v>508.4</v>
      </c>
      <c r="E192">
        <v>483.65</v>
      </c>
      <c r="F192">
        <v>485.4</v>
      </c>
      <c r="G192">
        <v>485.5</v>
      </c>
      <c r="H192">
        <v>506.7</v>
      </c>
      <c r="I192">
        <v>4604427</v>
      </c>
      <c r="J192">
        <v>2264159175.5999999</v>
      </c>
      <c r="K192" s="3">
        <v>43777</v>
      </c>
      <c r="L192">
        <v>125904</v>
      </c>
      <c r="M192" t="s">
        <v>1139</v>
      </c>
      <c r="N192"/>
    </row>
    <row r="193" spans="1:14">
      <c r="A193" t="s">
        <v>1140</v>
      </c>
      <c r="B193" t="s">
        <v>832</v>
      </c>
      <c r="C193">
        <v>322.55</v>
      </c>
      <c r="D193">
        <v>347.75</v>
      </c>
      <c r="E193">
        <v>321.5</v>
      </c>
      <c r="F193">
        <v>324.55</v>
      </c>
      <c r="G193">
        <v>324.05</v>
      </c>
      <c r="H193">
        <v>322.2</v>
      </c>
      <c r="I193">
        <v>174620</v>
      </c>
      <c r="J193">
        <v>58236793.899999999</v>
      </c>
      <c r="K193" s="3">
        <v>43777</v>
      </c>
      <c r="L193">
        <v>4882</v>
      </c>
      <c r="M193" t="s">
        <v>1141</v>
      </c>
      <c r="N193"/>
    </row>
    <row r="194" spans="1:14">
      <c r="A194" t="s">
        <v>1142</v>
      </c>
      <c r="B194" t="s">
        <v>832</v>
      </c>
      <c r="C194">
        <v>288.5</v>
      </c>
      <c r="D194">
        <v>306.8</v>
      </c>
      <c r="E194">
        <v>288.45</v>
      </c>
      <c r="F194">
        <v>293.25</v>
      </c>
      <c r="G194">
        <v>294.39999999999998</v>
      </c>
      <c r="H194">
        <v>292.2</v>
      </c>
      <c r="I194">
        <v>340920</v>
      </c>
      <c r="J194">
        <v>101715447.15000001</v>
      </c>
      <c r="K194" s="3">
        <v>43777</v>
      </c>
      <c r="L194">
        <v>4909</v>
      </c>
      <c r="M194" t="s">
        <v>1143</v>
      </c>
      <c r="N194"/>
    </row>
    <row r="195" spans="1:14">
      <c r="A195" t="s">
        <v>1144</v>
      </c>
      <c r="B195" t="s">
        <v>851</v>
      </c>
      <c r="C195">
        <v>1.85</v>
      </c>
      <c r="D195">
        <v>1.9</v>
      </c>
      <c r="E195">
        <v>1.85</v>
      </c>
      <c r="F195">
        <v>1.9</v>
      </c>
      <c r="G195">
        <v>1.9</v>
      </c>
      <c r="H195">
        <v>1.85</v>
      </c>
      <c r="I195">
        <v>9651</v>
      </c>
      <c r="J195">
        <v>18061.849999999999</v>
      </c>
      <c r="K195" s="3">
        <v>43777</v>
      </c>
      <c r="L195">
        <v>10</v>
      </c>
      <c r="M195" t="s">
        <v>1145</v>
      </c>
      <c r="N195"/>
    </row>
    <row r="196" spans="1:14">
      <c r="A196" t="s">
        <v>1146</v>
      </c>
      <c r="B196" t="s">
        <v>832</v>
      </c>
      <c r="C196">
        <v>33.049999999999997</v>
      </c>
      <c r="D196">
        <v>33.450000000000003</v>
      </c>
      <c r="E196">
        <v>32.1</v>
      </c>
      <c r="F196">
        <v>32.35</v>
      </c>
      <c r="G196">
        <v>32.1</v>
      </c>
      <c r="H196">
        <v>33.200000000000003</v>
      </c>
      <c r="I196">
        <v>98933</v>
      </c>
      <c r="J196">
        <v>3245984.05</v>
      </c>
      <c r="K196" s="3">
        <v>43777</v>
      </c>
      <c r="L196">
        <v>1150</v>
      </c>
      <c r="M196" t="s">
        <v>1147</v>
      </c>
      <c r="N196"/>
    </row>
    <row r="197" spans="1:14">
      <c r="A197" t="s">
        <v>1148</v>
      </c>
      <c r="B197" t="s">
        <v>832</v>
      </c>
      <c r="C197">
        <v>109.75</v>
      </c>
      <c r="D197">
        <v>109.75</v>
      </c>
      <c r="E197">
        <v>107</v>
      </c>
      <c r="F197">
        <v>107.7</v>
      </c>
      <c r="G197">
        <v>107.95</v>
      </c>
      <c r="H197">
        <v>108.15</v>
      </c>
      <c r="I197">
        <v>14246</v>
      </c>
      <c r="J197">
        <v>1543863.55</v>
      </c>
      <c r="K197" s="3">
        <v>43777</v>
      </c>
      <c r="L197">
        <v>201</v>
      </c>
      <c r="M197" t="s">
        <v>1149</v>
      </c>
      <c r="N197"/>
    </row>
    <row r="198" spans="1:14">
      <c r="A198" t="s">
        <v>1150</v>
      </c>
      <c r="B198" t="s">
        <v>832</v>
      </c>
      <c r="C198">
        <v>20</v>
      </c>
      <c r="D198">
        <v>20</v>
      </c>
      <c r="E198">
        <v>18.5</v>
      </c>
      <c r="F198">
        <v>19.05</v>
      </c>
      <c r="G198">
        <v>19.05</v>
      </c>
      <c r="H198">
        <v>19.5</v>
      </c>
      <c r="I198">
        <v>7469</v>
      </c>
      <c r="J198">
        <v>143099.9</v>
      </c>
      <c r="K198" s="3">
        <v>43777</v>
      </c>
      <c r="L198">
        <v>57</v>
      </c>
      <c r="M198" t="s">
        <v>1151</v>
      </c>
      <c r="N198"/>
    </row>
    <row r="199" spans="1:14" hidden="1">
      <c r="A199" t="s">
        <v>1152</v>
      </c>
      <c r="B199" t="s">
        <v>832</v>
      </c>
      <c r="C199">
        <v>20</v>
      </c>
      <c r="D199">
        <v>21.75</v>
      </c>
      <c r="E199">
        <v>19.5</v>
      </c>
      <c r="F199">
        <v>20.85</v>
      </c>
      <c r="G199">
        <v>20.85</v>
      </c>
      <c r="H199">
        <v>20.5</v>
      </c>
      <c r="I199">
        <v>2738</v>
      </c>
      <c r="J199">
        <v>53887.6</v>
      </c>
      <c r="K199" s="3">
        <v>43777</v>
      </c>
      <c r="L199">
        <v>17</v>
      </c>
      <c r="M199" t="s">
        <v>1153</v>
      </c>
      <c r="N199"/>
    </row>
    <row r="200" spans="1:14">
      <c r="A200" t="s">
        <v>1154</v>
      </c>
      <c r="B200" t="s">
        <v>832</v>
      </c>
      <c r="C200">
        <v>1.35</v>
      </c>
      <c r="D200">
        <v>1.35</v>
      </c>
      <c r="E200">
        <v>1.25</v>
      </c>
      <c r="F200">
        <v>1.25</v>
      </c>
      <c r="G200">
        <v>1.25</v>
      </c>
      <c r="H200">
        <v>1.3</v>
      </c>
      <c r="I200">
        <v>91106</v>
      </c>
      <c r="J200">
        <v>118618.15</v>
      </c>
      <c r="K200" s="3">
        <v>43777</v>
      </c>
      <c r="L200">
        <v>80</v>
      </c>
      <c r="M200" t="s">
        <v>1155</v>
      </c>
      <c r="N200"/>
    </row>
    <row r="201" spans="1:14">
      <c r="A201" t="s">
        <v>68</v>
      </c>
      <c r="B201" t="s">
        <v>832</v>
      </c>
      <c r="C201">
        <v>468.7</v>
      </c>
      <c r="D201">
        <v>473.45</v>
      </c>
      <c r="E201">
        <v>420.85</v>
      </c>
      <c r="F201">
        <v>426.65</v>
      </c>
      <c r="G201">
        <v>426.35</v>
      </c>
      <c r="H201">
        <v>469.15</v>
      </c>
      <c r="I201">
        <v>7061664</v>
      </c>
      <c r="J201">
        <v>3128259941.4000001</v>
      </c>
      <c r="K201" s="3">
        <v>43777</v>
      </c>
      <c r="L201">
        <v>104450</v>
      </c>
      <c r="M201" t="s">
        <v>1156</v>
      </c>
      <c r="N201"/>
    </row>
    <row r="202" spans="1:14">
      <c r="A202" t="s">
        <v>1157</v>
      </c>
      <c r="B202" t="s">
        <v>832</v>
      </c>
      <c r="C202">
        <v>81.099999999999994</v>
      </c>
      <c r="D202">
        <v>81.8</v>
      </c>
      <c r="E202">
        <v>76.3</v>
      </c>
      <c r="F202">
        <v>78.349999999999994</v>
      </c>
      <c r="G202">
        <v>78</v>
      </c>
      <c r="H202">
        <v>81.95</v>
      </c>
      <c r="I202">
        <v>13646</v>
      </c>
      <c r="J202">
        <v>1087525.1499999999</v>
      </c>
      <c r="K202" s="3">
        <v>43777</v>
      </c>
      <c r="L202">
        <v>265</v>
      </c>
      <c r="M202" t="s">
        <v>1158</v>
      </c>
      <c r="N202"/>
    </row>
    <row r="203" spans="1:14">
      <c r="A203" t="s">
        <v>1159</v>
      </c>
      <c r="B203" t="s">
        <v>832</v>
      </c>
      <c r="C203">
        <v>5972.05</v>
      </c>
      <c r="D203">
        <v>6775.45</v>
      </c>
      <c r="E203">
        <v>5955</v>
      </c>
      <c r="F203">
        <v>6476.85</v>
      </c>
      <c r="G203">
        <v>6450</v>
      </c>
      <c r="H203">
        <v>5970.85</v>
      </c>
      <c r="I203">
        <v>13425</v>
      </c>
      <c r="J203">
        <v>87454601.849999994</v>
      </c>
      <c r="K203" s="3">
        <v>43777</v>
      </c>
      <c r="L203">
        <v>3588</v>
      </c>
      <c r="M203" t="s">
        <v>1160</v>
      </c>
      <c r="N203"/>
    </row>
    <row r="204" spans="1:14">
      <c r="A204" t="s">
        <v>1161</v>
      </c>
      <c r="B204" t="s">
        <v>832</v>
      </c>
      <c r="C204">
        <v>30.6</v>
      </c>
      <c r="D204">
        <v>31.45</v>
      </c>
      <c r="E204">
        <v>30.55</v>
      </c>
      <c r="F204">
        <v>31.15</v>
      </c>
      <c r="G204">
        <v>31</v>
      </c>
      <c r="H204">
        <v>30.7</v>
      </c>
      <c r="I204">
        <v>646</v>
      </c>
      <c r="J204">
        <v>19980.2</v>
      </c>
      <c r="K204" s="3">
        <v>43777</v>
      </c>
      <c r="L204">
        <v>27</v>
      </c>
      <c r="M204" t="s">
        <v>1162</v>
      </c>
      <c r="N204"/>
    </row>
    <row r="205" spans="1:14">
      <c r="A205" t="s">
        <v>70</v>
      </c>
      <c r="B205" t="s">
        <v>832</v>
      </c>
      <c r="C205">
        <v>370</v>
      </c>
      <c r="D205">
        <v>375.85</v>
      </c>
      <c r="E205">
        <v>366.6</v>
      </c>
      <c r="F205">
        <v>369.15</v>
      </c>
      <c r="G205">
        <v>368.4</v>
      </c>
      <c r="H205">
        <v>371.75</v>
      </c>
      <c r="I205">
        <v>5982102</v>
      </c>
      <c r="J205">
        <v>2215611610.8000002</v>
      </c>
      <c r="K205" s="3">
        <v>43777</v>
      </c>
      <c r="L205">
        <v>50951</v>
      </c>
      <c r="M205" t="s">
        <v>1163</v>
      </c>
      <c r="N205"/>
    </row>
    <row r="206" spans="1:14">
      <c r="A206" t="s">
        <v>71</v>
      </c>
      <c r="B206" t="s">
        <v>832</v>
      </c>
      <c r="C206">
        <v>53.9</v>
      </c>
      <c r="D206">
        <v>56</v>
      </c>
      <c r="E206">
        <v>53.3</v>
      </c>
      <c r="F206">
        <v>54.25</v>
      </c>
      <c r="G206">
        <v>54.15</v>
      </c>
      <c r="H206">
        <v>55.45</v>
      </c>
      <c r="I206">
        <v>21720965</v>
      </c>
      <c r="J206">
        <v>1187653181.9000001</v>
      </c>
      <c r="K206" s="3">
        <v>43777</v>
      </c>
      <c r="L206">
        <v>46494</v>
      </c>
      <c r="M206" t="s">
        <v>1164</v>
      </c>
      <c r="N206"/>
    </row>
    <row r="207" spans="1:14">
      <c r="A207" t="s">
        <v>1165</v>
      </c>
      <c r="B207" t="s">
        <v>832</v>
      </c>
      <c r="C207">
        <v>24.35</v>
      </c>
      <c r="D207">
        <v>24.6</v>
      </c>
      <c r="E207">
        <v>23.5</v>
      </c>
      <c r="F207">
        <v>24</v>
      </c>
      <c r="G207">
        <v>24.25</v>
      </c>
      <c r="H207">
        <v>24.35</v>
      </c>
      <c r="I207">
        <v>708</v>
      </c>
      <c r="J207">
        <v>17110.900000000001</v>
      </c>
      <c r="K207" s="3">
        <v>43777</v>
      </c>
      <c r="L207">
        <v>38</v>
      </c>
      <c r="M207" t="s">
        <v>1166</v>
      </c>
      <c r="N207"/>
    </row>
    <row r="208" spans="1:14" hidden="1">
      <c r="A208" t="s">
        <v>1167</v>
      </c>
      <c r="B208" t="s">
        <v>832</v>
      </c>
      <c r="C208">
        <v>158</v>
      </c>
      <c r="D208">
        <v>159</v>
      </c>
      <c r="E208">
        <v>153.1</v>
      </c>
      <c r="F208">
        <v>156.25</v>
      </c>
      <c r="G208">
        <v>155</v>
      </c>
      <c r="H208">
        <v>158.05000000000001</v>
      </c>
      <c r="I208">
        <v>1728</v>
      </c>
      <c r="J208">
        <v>269617.5</v>
      </c>
      <c r="K208" s="3">
        <v>43777</v>
      </c>
      <c r="L208">
        <v>130</v>
      </c>
      <c r="M208" t="s">
        <v>1168</v>
      </c>
      <c r="N208"/>
    </row>
    <row r="209" spans="1:14">
      <c r="A209" t="s">
        <v>1169</v>
      </c>
      <c r="B209" t="s">
        <v>851</v>
      </c>
      <c r="C209">
        <v>1.4</v>
      </c>
      <c r="D209">
        <v>1.4</v>
      </c>
      <c r="E209">
        <v>1.4</v>
      </c>
      <c r="F209">
        <v>1.4</v>
      </c>
      <c r="G209">
        <v>1.4</v>
      </c>
      <c r="H209">
        <v>1.35</v>
      </c>
      <c r="I209">
        <v>30701</v>
      </c>
      <c r="J209">
        <v>42981.4</v>
      </c>
      <c r="K209" s="3">
        <v>43777</v>
      </c>
      <c r="L209">
        <v>35</v>
      </c>
      <c r="M209" t="s">
        <v>1170</v>
      </c>
      <c r="N209"/>
    </row>
    <row r="210" spans="1:14">
      <c r="A210" t="s">
        <v>1171</v>
      </c>
      <c r="B210" t="s">
        <v>832</v>
      </c>
      <c r="C210">
        <v>10.75</v>
      </c>
      <c r="D210">
        <v>11.2</v>
      </c>
      <c r="E210">
        <v>10.35</v>
      </c>
      <c r="F210">
        <v>10.45</v>
      </c>
      <c r="G210">
        <v>10.35</v>
      </c>
      <c r="H210">
        <v>10.85</v>
      </c>
      <c r="I210">
        <v>21377</v>
      </c>
      <c r="J210">
        <v>227147.8</v>
      </c>
      <c r="K210" s="3">
        <v>43777</v>
      </c>
      <c r="L210">
        <v>250</v>
      </c>
      <c r="M210" t="s">
        <v>1172</v>
      </c>
      <c r="N210"/>
    </row>
    <row r="211" spans="1:14">
      <c r="A211" t="s">
        <v>72</v>
      </c>
      <c r="B211" t="s">
        <v>832</v>
      </c>
      <c r="C211">
        <v>263.85000000000002</v>
      </c>
      <c r="D211">
        <v>268.5</v>
      </c>
      <c r="E211">
        <v>262.10000000000002</v>
      </c>
      <c r="F211">
        <v>265</v>
      </c>
      <c r="G211">
        <v>265</v>
      </c>
      <c r="H211">
        <v>263.95</v>
      </c>
      <c r="I211">
        <v>3380307</v>
      </c>
      <c r="J211">
        <v>900676038.75</v>
      </c>
      <c r="K211" s="3">
        <v>43777</v>
      </c>
      <c r="L211">
        <v>32920</v>
      </c>
      <c r="M211" t="s">
        <v>1173</v>
      </c>
      <c r="N211"/>
    </row>
    <row r="212" spans="1:14">
      <c r="A212" t="s">
        <v>3606</v>
      </c>
      <c r="B212" t="s">
        <v>851</v>
      </c>
      <c r="C212">
        <v>4.55</v>
      </c>
      <c r="D212">
        <v>4.55</v>
      </c>
      <c r="E212">
        <v>4.55</v>
      </c>
      <c r="F212">
        <v>4.55</v>
      </c>
      <c r="G212">
        <v>4.55</v>
      </c>
      <c r="H212">
        <v>4.55</v>
      </c>
      <c r="I212">
        <v>74</v>
      </c>
      <c r="J212">
        <v>336.7</v>
      </c>
      <c r="K212" s="3">
        <v>43777</v>
      </c>
      <c r="L212">
        <v>1</v>
      </c>
      <c r="M212" t="s">
        <v>3607</v>
      </c>
      <c r="N212"/>
    </row>
    <row r="213" spans="1:14">
      <c r="A213" t="s">
        <v>1174</v>
      </c>
      <c r="B213" t="s">
        <v>832</v>
      </c>
      <c r="C213">
        <v>72.8</v>
      </c>
      <c r="D213">
        <v>80.650000000000006</v>
      </c>
      <c r="E213">
        <v>71</v>
      </c>
      <c r="F213">
        <v>80.650000000000006</v>
      </c>
      <c r="G213">
        <v>80.650000000000006</v>
      </c>
      <c r="H213">
        <v>73.349999999999994</v>
      </c>
      <c r="I213">
        <v>305098</v>
      </c>
      <c r="J213">
        <v>23899566.300000001</v>
      </c>
      <c r="K213" s="3">
        <v>43777</v>
      </c>
      <c r="L213">
        <v>2601</v>
      </c>
      <c r="M213" t="s">
        <v>1175</v>
      </c>
      <c r="N213"/>
    </row>
    <row r="214" spans="1:14">
      <c r="A214" t="s">
        <v>328</v>
      </c>
      <c r="B214" t="s">
        <v>832</v>
      </c>
      <c r="C214">
        <v>630</v>
      </c>
      <c r="D214">
        <v>662</v>
      </c>
      <c r="E214">
        <v>625.65</v>
      </c>
      <c r="F214">
        <v>629.79999999999995</v>
      </c>
      <c r="G214">
        <v>629.1</v>
      </c>
      <c r="H214">
        <v>634.85</v>
      </c>
      <c r="I214">
        <v>347136</v>
      </c>
      <c r="J214">
        <v>223163195.90000001</v>
      </c>
      <c r="K214" s="3">
        <v>43777</v>
      </c>
      <c r="L214">
        <v>10232</v>
      </c>
      <c r="M214" t="s">
        <v>1176</v>
      </c>
      <c r="N214"/>
    </row>
    <row r="215" spans="1:14">
      <c r="A215" t="s">
        <v>1177</v>
      </c>
      <c r="B215" t="s">
        <v>832</v>
      </c>
      <c r="C215">
        <v>35.700000000000003</v>
      </c>
      <c r="D215">
        <v>36.5</v>
      </c>
      <c r="E215">
        <v>35.25</v>
      </c>
      <c r="F215">
        <v>35.549999999999997</v>
      </c>
      <c r="G215">
        <v>35.5</v>
      </c>
      <c r="H215">
        <v>35.799999999999997</v>
      </c>
      <c r="I215">
        <v>65927</v>
      </c>
      <c r="J215">
        <v>2366062.9500000002</v>
      </c>
      <c r="K215" s="3">
        <v>43777</v>
      </c>
      <c r="L215">
        <v>669</v>
      </c>
      <c r="M215" t="s">
        <v>1178</v>
      </c>
      <c r="N215"/>
    </row>
    <row r="216" spans="1:14">
      <c r="A216" t="s">
        <v>1179</v>
      </c>
      <c r="B216" t="s">
        <v>832</v>
      </c>
      <c r="C216">
        <v>0.85</v>
      </c>
      <c r="D216">
        <v>0.85</v>
      </c>
      <c r="E216">
        <v>0.75</v>
      </c>
      <c r="F216">
        <v>0.75</v>
      </c>
      <c r="G216">
        <v>0.8</v>
      </c>
      <c r="H216">
        <v>0.8</v>
      </c>
      <c r="I216">
        <v>553298</v>
      </c>
      <c r="J216">
        <v>419168.3</v>
      </c>
      <c r="K216" s="3">
        <v>43777</v>
      </c>
      <c r="L216">
        <v>131</v>
      </c>
      <c r="M216" t="s">
        <v>1180</v>
      </c>
      <c r="N216"/>
    </row>
    <row r="217" spans="1:14">
      <c r="A217" t="s">
        <v>1181</v>
      </c>
      <c r="B217" t="s">
        <v>832</v>
      </c>
      <c r="C217">
        <v>3.8</v>
      </c>
      <c r="D217">
        <v>3.8</v>
      </c>
      <c r="E217">
        <v>3.6</v>
      </c>
      <c r="F217">
        <v>3.65</v>
      </c>
      <c r="G217">
        <v>3.65</v>
      </c>
      <c r="H217">
        <v>3.6</v>
      </c>
      <c r="I217">
        <v>2237</v>
      </c>
      <c r="J217">
        <v>8417.0499999999993</v>
      </c>
      <c r="K217" s="3">
        <v>43777</v>
      </c>
      <c r="L217">
        <v>25</v>
      </c>
      <c r="M217" t="s">
        <v>1182</v>
      </c>
      <c r="N217"/>
    </row>
    <row r="218" spans="1:14">
      <c r="A218" t="s">
        <v>330</v>
      </c>
      <c r="B218" t="s">
        <v>832</v>
      </c>
      <c r="C218">
        <v>140.85</v>
      </c>
      <c r="D218">
        <v>141.15</v>
      </c>
      <c r="E218">
        <v>135.80000000000001</v>
      </c>
      <c r="F218">
        <v>138.80000000000001</v>
      </c>
      <c r="G218">
        <v>137</v>
      </c>
      <c r="H218">
        <v>140.65</v>
      </c>
      <c r="I218">
        <v>239211</v>
      </c>
      <c r="J218">
        <v>33421243.399999999</v>
      </c>
      <c r="K218" s="3">
        <v>43777</v>
      </c>
      <c r="L218">
        <v>2526</v>
      </c>
      <c r="M218" t="s">
        <v>1183</v>
      </c>
      <c r="N218"/>
    </row>
    <row r="219" spans="1:14">
      <c r="A219" t="s">
        <v>1184</v>
      </c>
      <c r="B219" t="s">
        <v>832</v>
      </c>
      <c r="C219">
        <v>10.7</v>
      </c>
      <c r="D219">
        <v>10.7</v>
      </c>
      <c r="E219">
        <v>10.7</v>
      </c>
      <c r="F219">
        <v>10.7</v>
      </c>
      <c r="G219">
        <v>10.7</v>
      </c>
      <c r="H219">
        <v>10.199999999999999</v>
      </c>
      <c r="I219">
        <v>73132</v>
      </c>
      <c r="J219">
        <v>782512.4</v>
      </c>
      <c r="K219" s="3">
        <v>43777</v>
      </c>
      <c r="L219">
        <v>81</v>
      </c>
      <c r="M219" t="s">
        <v>1185</v>
      </c>
      <c r="N219"/>
    </row>
    <row r="220" spans="1:14">
      <c r="A220" t="s">
        <v>1186</v>
      </c>
      <c r="B220" t="s">
        <v>832</v>
      </c>
      <c r="C220">
        <v>68.95</v>
      </c>
      <c r="D220">
        <v>68.95</v>
      </c>
      <c r="E220">
        <v>65.099999999999994</v>
      </c>
      <c r="F220">
        <v>65.400000000000006</v>
      </c>
      <c r="G220">
        <v>65.25</v>
      </c>
      <c r="H220">
        <v>67.150000000000006</v>
      </c>
      <c r="I220">
        <v>25670</v>
      </c>
      <c r="J220">
        <v>1714366.1</v>
      </c>
      <c r="K220" s="3">
        <v>43777</v>
      </c>
      <c r="L220">
        <v>451</v>
      </c>
      <c r="M220" t="s">
        <v>1187</v>
      </c>
      <c r="N220"/>
    </row>
    <row r="221" spans="1:14">
      <c r="A221" t="s">
        <v>3582</v>
      </c>
      <c r="B221" t="s">
        <v>851</v>
      </c>
      <c r="C221">
        <v>0.65</v>
      </c>
      <c r="D221">
        <v>0.65</v>
      </c>
      <c r="E221">
        <v>0.65</v>
      </c>
      <c r="F221">
        <v>0.65</v>
      </c>
      <c r="G221">
        <v>0.65</v>
      </c>
      <c r="H221">
        <v>0.7</v>
      </c>
      <c r="I221">
        <v>101</v>
      </c>
      <c r="J221">
        <v>65.650000000000006</v>
      </c>
      <c r="K221" s="3">
        <v>43777</v>
      </c>
      <c r="L221">
        <v>2</v>
      </c>
      <c r="M221" t="s">
        <v>3583</v>
      </c>
      <c r="N221"/>
    </row>
    <row r="222" spans="1:14">
      <c r="A222" t="s">
        <v>331</v>
      </c>
      <c r="B222" t="s">
        <v>832</v>
      </c>
      <c r="C222">
        <v>2277</v>
      </c>
      <c r="D222">
        <v>2292.25</v>
      </c>
      <c r="E222">
        <v>2255</v>
      </c>
      <c r="F222">
        <v>2260.8000000000002</v>
      </c>
      <c r="G222">
        <v>2255</v>
      </c>
      <c r="H222">
        <v>2289.85</v>
      </c>
      <c r="I222">
        <v>1641</v>
      </c>
      <c r="J222">
        <v>3726366.7</v>
      </c>
      <c r="K222" s="3">
        <v>43777</v>
      </c>
      <c r="L222">
        <v>466</v>
      </c>
      <c r="M222" t="s">
        <v>1188</v>
      </c>
      <c r="N222"/>
    </row>
    <row r="223" spans="1:14">
      <c r="A223" t="s">
        <v>332</v>
      </c>
      <c r="B223" t="s">
        <v>832</v>
      </c>
      <c r="C223">
        <v>804.9</v>
      </c>
      <c r="D223">
        <v>819</v>
      </c>
      <c r="E223">
        <v>793</v>
      </c>
      <c r="F223">
        <v>797.15</v>
      </c>
      <c r="G223">
        <v>794.05</v>
      </c>
      <c r="H223">
        <v>800.8</v>
      </c>
      <c r="I223">
        <v>79186</v>
      </c>
      <c r="J223">
        <v>63664836.700000003</v>
      </c>
      <c r="K223" s="3">
        <v>43777</v>
      </c>
      <c r="L223">
        <v>6469</v>
      </c>
      <c r="M223" t="s">
        <v>1189</v>
      </c>
      <c r="N223"/>
    </row>
    <row r="224" spans="1:14">
      <c r="A224" t="s">
        <v>1190</v>
      </c>
      <c r="B224" t="s">
        <v>832</v>
      </c>
      <c r="C224">
        <v>77.8</v>
      </c>
      <c r="D224">
        <v>77.8</v>
      </c>
      <c r="E224">
        <v>76</v>
      </c>
      <c r="F224">
        <v>76.3</v>
      </c>
      <c r="G224">
        <v>76.7</v>
      </c>
      <c r="H224">
        <v>76.75</v>
      </c>
      <c r="I224">
        <v>104850</v>
      </c>
      <c r="J224">
        <v>8091038.25</v>
      </c>
      <c r="K224" s="3">
        <v>43777</v>
      </c>
      <c r="L224">
        <v>850</v>
      </c>
      <c r="M224" t="s">
        <v>1191</v>
      </c>
      <c r="N224"/>
    </row>
    <row r="225" spans="1:14">
      <c r="A225" t="s">
        <v>333</v>
      </c>
      <c r="B225" t="s">
        <v>832</v>
      </c>
      <c r="C225">
        <v>85</v>
      </c>
      <c r="D225">
        <v>97.5</v>
      </c>
      <c r="E225">
        <v>84.5</v>
      </c>
      <c r="F225">
        <v>90.85</v>
      </c>
      <c r="G225">
        <v>91.2</v>
      </c>
      <c r="H225">
        <v>85.5</v>
      </c>
      <c r="I225">
        <v>12643971</v>
      </c>
      <c r="J225">
        <v>1165572135.0999999</v>
      </c>
      <c r="K225" s="3">
        <v>43777</v>
      </c>
      <c r="L225">
        <v>62101</v>
      </c>
      <c r="M225" t="s">
        <v>1192</v>
      </c>
      <c r="N225"/>
    </row>
    <row r="226" spans="1:14" hidden="1">
      <c r="A226" t="s">
        <v>809</v>
      </c>
      <c r="B226" t="s">
        <v>832</v>
      </c>
      <c r="C226">
        <v>172.85</v>
      </c>
      <c r="D226">
        <v>177.95</v>
      </c>
      <c r="E226">
        <v>169.8</v>
      </c>
      <c r="F226">
        <v>174.65</v>
      </c>
      <c r="G226">
        <v>174.8</v>
      </c>
      <c r="H226">
        <v>172.75</v>
      </c>
      <c r="I226">
        <v>77352</v>
      </c>
      <c r="J226">
        <v>13546462</v>
      </c>
      <c r="K226" s="3">
        <v>43777</v>
      </c>
      <c r="L226">
        <v>2121</v>
      </c>
      <c r="M226" t="s">
        <v>1193</v>
      </c>
      <c r="N226"/>
    </row>
    <row r="227" spans="1:14">
      <c r="A227" t="s">
        <v>73</v>
      </c>
      <c r="B227" t="s">
        <v>832</v>
      </c>
      <c r="C227">
        <v>15250</v>
      </c>
      <c r="D227">
        <v>15535</v>
      </c>
      <c r="E227">
        <v>15053.05</v>
      </c>
      <c r="F227">
        <v>15353.85</v>
      </c>
      <c r="G227">
        <v>15311.1</v>
      </c>
      <c r="H227">
        <v>15259.7</v>
      </c>
      <c r="I227">
        <v>17292</v>
      </c>
      <c r="J227">
        <v>265316574.84999999</v>
      </c>
      <c r="K227" s="3">
        <v>43777</v>
      </c>
      <c r="L227">
        <v>4148</v>
      </c>
      <c r="M227" t="s">
        <v>1194</v>
      </c>
      <c r="N227"/>
    </row>
    <row r="228" spans="1:14">
      <c r="A228" t="s">
        <v>75</v>
      </c>
      <c r="B228" t="s">
        <v>832</v>
      </c>
      <c r="C228">
        <v>515</v>
      </c>
      <c r="D228">
        <v>515.70000000000005</v>
      </c>
      <c r="E228">
        <v>500.5</v>
      </c>
      <c r="F228">
        <v>502.75</v>
      </c>
      <c r="G228">
        <v>501.15</v>
      </c>
      <c r="H228">
        <v>513.20000000000005</v>
      </c>
      <c r="I228">
        <v>9862300</v>
      </c>
      <c r="J228">
        <v>5010355506.25</v>
      </c>
      <c r="K228" s="3">
        <v>43777</v>
      </c>
      <c r="L228">
        <v>102393</v>
      </c>
      <c r="M228" t="s">
        <v>1195</v>
      </c>
      <c r="N228"/>
    </row>
    <row r="229" spans="1:14">
      <c r="A229" t="s">
        <v>1196</v>
      </c>
      <c r="B229" t="s">
        <v>832</v>
      </c>
      <c r="C229">
        <v>18.7</v>
      </c>
      <c r="D229">
        <v>19.149999999999999</v>
      </c>
      <c r="E229">
        <v>18.649999999999999</v>
      </c>
      <c r="F229">
        <v>18.95</v>
      </c>
      <c r="G229">
        <v>19.05</v>
      </c>
      <c r="H229">
        <v>18.649999999999999</v>
      </c>
      <c r="I229">
        <v>56354</v>
      </c>
      <c r="J229">
        <v>1069143.3500000001</v>
      </c>
      <c r="K229" s="3">
        <v>43777</v>
      </c>
      <c r="L229">
        <v>419</v>
      </c>
      <c r="M229" t="s">
        <v>1197</v>
      </c>
      <c r="N229"/>
    </row>
    <row r="230" spans="1:14">
      <c r="A230" t="s">
        <v>1198</v>
      </c>
      <c r="B230" t="s">
        <v>851</v>
      </c>
      <c r="C230">
        <v>4.4000000000000004</v>
      </c>
      <c r="D230">
        <v>4.7</v>
      </c>
      <c r="E230">
        <v>4.3</v>
      </c>
      <c r="F230">
        <v>4.7</v>
      </c>
      <c r="G230">
        <v>4.6500000000000004</v>
      </c>
      <c r="H230">
        <v>4.5</v>
      </c>
      <c r="I230">
        <v>36130</v>
      </c>
      <c r="J230">
        <v>167837.05</v>
      </c>
      <c r="K230" s="3">
        <v>43777</v>
      </c>
      <c r="L230">
        <v>86</v>
      </c>
      <c r="M230" t="s">
        <v>1199</v>
      </c>
      <c r="N230"/>
    </row>
    <row r="231" spans="1:14">
      <c r="A231" t="s">
        <v>334</v>
      </c>
      <c r="B231" t="s">
        <v>832</v>
      </c>
      <c r="C231">
        <v>211</v>
      </c>
      <c r="D231">
        <v>223.6</v>
      </c>
      <c r="E231">
        <v>210</v>
      </c>
      <c r="F231">
        <v>212.9</v>
      </c>
      <c r="G231">
        <v>213.6</v>
      </c>
      <c r="H231">
        <v>207.25</v>
      </c>
      <c r="I231">
        <v>624647</v>
      </c>
      <c r="J231">
        <v>134938676.30000001</v>
      </c>
      <c r="K231" s="3">
        <v>43777</v>
      </c>
      <c r="L231">
        <v>27032</v>
      </c>
      <c r="M231" t="s">
        <v>1200</v>
      </c>
      <c r="N231"/>
    </row>
    <row r="232" spans="1:14">
      <c r="A232" t="s">
        <v>76</v>
      </c>
      <c r="B232" t="s">
        <v>832</v>
      </c>
      <c r="C232">
        <v>3228</v>
      </c>
      <c r="D232">
        <v>3245.45</v>
      </c>
      <c r="E232">
        <v>3143</v>
      </c>
      <c r="F232">
        <v>3158</v>
      </c>
      <c r="G232">
        <v>3162</v>
      </c>
      <c r="H232">
        <v>3223.8</v>
      </c>
      <c r="I232">
        <v>376182</v>
      </c>
      <c r="J232">
        <v>1204167322.7</v>
      </c>
      <c r="K232" s="3">
        <v>43777</v>
      </c>
      <c r="L232">
        <v>35062</v>
      </c>
      <c r="M232" t="s">
        <v>1201</v>
      </c>
      <c r="N232"/>
    </row>
    <row r="233" spans="1:14">
      <c r="A233" t="s">
        <v>1202</v>
      </c>
      <c r="B233" t="s">
        <v>832</v>
      </c>
      <c r="C233">
        <v>61.5</v>
      </c>
      <c r="D233">
        <v>63.7</v>
      </c>
      <c r="E233">
        <v>61.5</v>
      </c>
      <c r="F233">
        <v>62.1</v>
      </c>
      <c r="G233">
        <v>61.9</v>
      </c>
      <c r="H233">
        <v>61.3</v>
      </c>
      <c r="I233">
        <v>4041</v>
      </c>
      <c r="J233">
        <v>253074.1</v>
      </c>
      <c r="K233" s="3">
        <v>43777</v>
      </c>
      <c r="L233">
        <v>293</v>
      </c>
      <c r="M233" t="s">
        <v>1203</v>
      </c>
      <c r="N233"/>
    </row>
    <row r="234" spans="1:14">
      <c r="A234" t="s">
        <v>1204</v>
      </c>
      <c r="B234" t="s">
        <v>832</v>
      </c>
      <c r="C234">
        <v>32.200000000000003</v>
      </c>
      <c r="D234">
        <v>34</v>
      </c>
      <c r="E234">
        <v>32.200000000000003</v>
      </c>
      <c r="F234">
        <v>32.450000000000003</v>
      </c>
      <c r="G234">
        <v>32.299999999999997</v>
      </c>
      <c r="H234">
        <v>33.1</v>
      </c>
      <c r="I234">
        <v>13110</v>
      </c>
      <c r="J234">
        <v>432139.35</v>
      </c>
      <c r="K234" s="3">
        <v>43777</v>
      </c>
      <c r="L234">
        <v>234</v>
      </c>
      <c r="M234" t="s">
        <v>1205</v>
      </c>
      <c r="N234"/>
    </row>
    <row r="235" spans="1:14">
      <c r="A235" t="s">
        <v>320</v>
      </c>
      <c r="B235" t="s">
        <v>832</v>
      </c>
      <c r="C235">
        <v>535</v>
      </c>
      <c r="D235">
        <v>539.95000000000005</v>
      </c>
      <c r="E235">
        <v>525</v>
      </c>
      <c r="F235">
        <v>525.85</v>
      </c>
      <c r="G235">
        <v>525.04999999999995</v>
      </c>
      <c r="H235">
        <v>541.29999999999995</v>
      </c>
      <c r="I235">
        <v>77642</v>
      </c>
      <c r="J235">
        <v>41120422.149999999</v>
      </c>
      <c r="K235" s="3">
        <v>43777</v>
      </c>
      <c r="L235">
        <v>4328</v>
      </c>
      <c r="M235" t="s">
        <v>1206</v>
      </c>
      <c r="N235"/>
    </row>
    <row r="236" spans="1:14">
      <c r="A236" t="s">
        <v>3420</v>
      </c>
      <c r="B236" t="s">
        <v>851</v>
      </c>
      <c r="C236">
        <v>1.1000000000000001</v>
      </c>
      <c r="D236">
        <v>1.1000000000000001</v>
      </c>
      <c r="E236">
        <v>1</v>
      </c>
      <c r="F236">
        <v>1.1000000000000001</v>
      </c>
      <c r="G236">
        <v>1.1000000000000001</v>
      </c>
      <c r="H236">
        <v>1.05</v>
      </c>
      <c r="I236">
        <v>12815</v>
      </c>
      <c r="J236">
        <v>13360.75</v>
      </c>
      <c r="K236" s="3">
        <v>43777</v>
      </c>
      <c r="L236">
        <v>29</v>
      </c>
      <c r="M236" t="s">
        <v>3421</v>
      </c>
      <c r="N236"/>
    </row>
    <row r="237" spans="1:14">
      <c r="A237" t="s">
        <v>1207</v>
      </c>
      <c r="B237" t="s">
        <v>832</v>
      </c>
      <c r="C237">
        <v>26</v>
      </c>
      <c r="D237">
        <v>26.75</v>
      </c>
      <c r="E237">
        <v>24.7</v>
      </c>
      <c r="F237">
        <v>26.3</v>
      </c>
      <c r="G237">
        <v>26.05</v>
      </c>
      <c r="H237">
        <v>25.4</v>
      </c>
      <c r="I237">
        <v>3778</v>
      </c>
      <c r="J237">
        <v>97485.35</v>
      </c>
      <c r="K237" s="3">
        <v>43777</v>
      </c>
      <c r="L237">
        <v>131</v>
      </c>
      <c r="M237" t="s">
        <v>1208</v>
      </c>
      <c r="N237"/>
    </row>
    <row r="238" spans="1:14">
      <c r="A238" t="s">
        <v>3470</v>
      </c>
      <c r="B238" t="s">
        <v>832</v>
      </c>
      <c r="C238">
        <v>3569</v>
      </c>
      <c r="D238">
        <v>3569</v>
      </c>
      <c r="E238">
        <v>3500.25</v>
      </c>
      <c r="F238">
        <v>3507</v>
      </c>
      <c r="G238">
        <v>3507</v>
      </c>
      <c r="H238">
        <v>3537.95</v>
      </c>
      <c r="I238">
        <v>58</v>
      </c>
      <c r="J238">
        <v>203831.1</v>
      </c>
      <c r="K238" s="3">
        <v>43777</v>
      </c>
      <c r="L238">
        <v>16</v>
      </c>
      <c r="M238" t="s">
        <v>3471</v>
      </c>
      <c r="N238"/>
    </row>
    <row r="239" spans="1:14">
      <c r="A239" t="s">
        <v>1209</v>
      </c>
      <c r="B239" t="s">
        <v>832</v>
      </c>
      <c r="C239">
        <v>130.6</v>
      </c>
      <c r="D239">
        <v>130.75</v>
      </c>
      <c r="E239">
        <v>129.63</v>
      </c>
      <c r="F239">
        <v>129.63</v>
      </c>
      <c r="G239">
        <v>129.63</v>
      </c>
      <c r="H239">
        <v>130.62</v>
      </c>
      <c r="I239">
        <v>1166</v>
      </c>
      <c r="J239">
        <v>151569.38</v>
      </c>
      <c r="K239" s="3">
        <v>43777</v>
      </c>
      <c r="L239">
        <v>10</v>
      </c>
      <c r="M239" t="s">
        <v>1210</v>
      </c>
      <c r="N239"/>
    </row>
    <row r="240" spans="1:14" hidden="1">
      <c r="A240" t="s">
        <v>329</v>
      </c>
      <c r="B240" t="s">
        <v>832</v>
      </c>
      <c r="C240">
        <v>62.3</v>
      </c>
      <c r="D240">
        <v>65.900000000000006</v>
      </c>
      <c r="E240">
        <v>61.1</v>
      </c>
      <c r="F240">
        <v>63.4</v>
      </c>
      <c r="G240">
        <v>63.8</v>
      </c>
      <c r="H240">
        <v>61.95</v>
      </c>
      <c r="I240">
        <v>888267</v>
      </c>
      <c r="J240">
        <v>56503617.399999999</v>
      </c>
      <c r="K240" s="3">
        <v>43777</v>
      </c>
      <c r="L240">
        <v>5388</v>
      </c>
      <c r="M240" t="s">
        <v>1211</v>
      </c>
      <c r="N240"/>
    </row>
    <row r="241" spans="1:14">
      <c r="A241" t="s">
        <v>1212</v>
      </c>
      <c r="B241" t="s">
        <v>851</v>
      </c>
      <c r="C241">
        <v>1.3</v>
      </c>
      <c r="D241">
        <v>1.3</v>
      </c>
      <c r="E241">
        <v>1.25</v>
      </c>
      <c r="F241">
        <v>1.25</v>
      </c>
      <c r="G241">
        <v>1.25</v>
      </c>
      <c r="H241">
        <v>1.3</v>
      </c>
      <c r="I241">
        <v>13779</v>
      </c>
      <c r="J241">
        <v>17295.95</v>
      </c>
      <c r="K241" s="3">
        <v>43777</v>
      </c>
      <c r="L241">
        <v>25</v>
      </c>
      <c r="M241" t="s">
        <v>1213</v>
      </c>
      <c r="N241"/>
    </row>
    <row r="242" spans="1:14">
      <c r="A242" t="s">
        <v>1214</v>
      </c>
      <c r="B242" t="s">
        <v>832</v>
      </c>
      <c r="C242">
        <v>193</v>
      </c>
      <c r="D242">
        <v>197.9</v>
      </c>
      <c r="E242">
        <v>189.9</v>
      </c>
      <c r="F242">
        <v>190.6</v>
      </c>
      <c r="G242">
        <v>190.4</v>
      </c>
      <c r="H242">
        <v>196.1</v>
      </c>
      <c r="I242">
        <v>42226</v>
      </c>
      <c r="J242">
        <v>8175325.0499999998</v>
      </c>
      <c r="K242" s="3">
        <v>43777</v>
      </c>
      <c r="L242">
        <v>1395</v>
      </c>
      <c r="M242" t="s">
        <v>1215</v>
      </c>
      <c r="N242"/>
    </row>
    <row r="243" spans="1:14" hidden="1">
      <c r="A243" t="s">
        <v>1216</v>
      </c>
      <c r="B243" t="s">
        <v>851</v>
      </c>
      <c r="C243">
        <v>11.55</v>
      </c>
      <c r="D243">
        <v>11.55</v>
      </c>
      <c r="E243">
        <v>10.6</v>
      </c>
      <c r="F243">
        <v>10.65</v>
      </c>
      <c r="G243">
        <v>10.65</v>
      </c>
      <c r="H243">
        <v>11</v>
      </c>
      <c r="I243">
        <v>401</v>
      </c>
      <c r="J243">
        <v>4360.6000000000004</v>
      </c>
      <c r="K243" s="3">
        <v>43777</v>
      </c>
      <c r="L243">
        <v>3</v>
      </c>
      <c r="M243" t="s">
        <v>1217</v>
      </c>
      <c r="N243"/>
    </row>
    <row r="244" spans="1:14">
      <c r="A244" t="s">
        <v>1218</v>
      </c>
      <c r="B244" t="s">
        <v>832</v>
      </c>
      <c r="C244">
        <v>20.9</v>
      </c>
      <c r="D244">
        <v>21.2</v>
      </c>
      <c r="E244">
        <v>20.149999999999999</v>
      </c>
      <c r="F244">
        <v>21</v>
      </c>
      <c r="G244">
        <v>20.85</v>
      </c>
      <c r="H244">
        <v>20.399999999999999</v>
      </c>
      <c r="I244">
        <v>19837</v>
      </c>
      <c r="J244">
        <v>415997.95</v>
      </c>
      <c r="K244" s="3">
        <v>43777</v>
      </c>
      <c r="L244">
        <v>189</v>
      </c>
      <c r="M244" t="s">
        <v>1219</v>
      </c>
      <c r="N244"/>
    </row>
    <row r="245" spans="1:14">
      <c r="A245" t="s">
        <v>77</v>
      </c>
      <c r="B245" t="s">
        <v>832</v>
      </c>
      <c r="C245">
        <v>234</v>
      </c>
      <c r="D245">
        <v>238.15</v>
      </c>
      <c r="E245">
        <v>231.5</v>
      </c>
      <c r="F245">
        <v>232.4</v>
      </c>
      <c r="G245">
        <v>232.8</v>
      </c>
      <c r="H245">
        <v>234.9</v>
      </c>
      <c r="I245">
        <v>771808</v>
      </c>
      <c r="J245">
        <v>181469988.90000001</v>
      </c>
      <c r="K245" s="3">
        <v>43777</v>
      </c>
      <c r="L245">
        <v>10249</v>
      </c>
      <c r="M245" t="s">
        <v>1220</v>
      </c>
      <c r="N245"/>
    </row>
    <row r="246" spans="1:14">
      <c r="A246" t="s">
        <v>1221</v>
      </c>
      <c r="B246" t="s">
        <v>851</v>
      </c>
      <c r="C246">
        <v>18.149999999999999</v>
      </c>
      <c r="D246">
        <v>18.2</v>
      </c>
      <c r="E246">
        <v>16.5</v>
      </c>
      <c r="F246">
        <v>16.8</v>
      </c>
      <c r="G246">
        <v>16.8</v>
      </c>
      <c r="H246">
        <v>17.350000000000001</v>
      </c>
      <c r="I246">
        <v>11995</v>
      </c>
      <c r="J246">
        <v>207601</v>
      </c>
      <c r="K246" s="3">
        <v>43777</v>
      </c>
      <c r="L246">
        <v>64</v>
      </c>
      <c r="M246" t="s">
        <v>1222</v>
      </c>
      <c r="N246"/>
    </row>
    <row r="247" spans="1:14">
      <c r="A247" t="s">
        <v>737</v>
      </c>
      <c r="B247" t="s">
        <v>832</v>
      </c>
      <c r="C247">
        <v>65.349999999999994</v>
      </c>
      <c r="D247">
        <v>66</v>
      </c>
      <c r="E247">
        <v>64</v>
      </c>
      <c r="F247">
        <v>64.150000000000006</v>
      </c>
      <c r="G247">
        <v>64.8</v>
      </c>
      <c r="H247">
        <v>65.099999999999994</v>
      </c>
      <c r="I247">
        <v>122606</v>
      </c>
      <c r="J247">
        <v>7972332.8499999996</v>
      </c>
      <c r="K247" s="3">
        <v>43777</v>
      </c>
      <c r="L247">
        <v>601</v>
      </c>
      <c r="M247" t="s">
        <v>1223</v>
      </c>
      <c r="N247"/>
    </row>
    <row r="248" spans="1:14">
      <c r="A248" t="s">
        <v>78</v>
      </c>
      <c r="B248" t="s">
        <v>832</v>
      </c>
      <c r="C248">
        <v>208.5</v>
      </c>
      <c r="D248">
        <v>209.25</v>
      </c>
      <c r="E248">
        <v>200.4</v>
      </c>
      <c r="F248">
        <v>201.35</v>
      </c>
      <c r="G248">
        <v>200.7</v>
      </c>
      <c r="H248">
        <v>209.6</v>
      </c>
      <c r="I248">
        <v>7691214</v>
      </c>
      <c r="J248">
        <v>1580643866.8</v>
      </c>
      <c r="K248" s="3">
        <v>43777</v>
      </c>
      <c r="L248">
        <v>36610</v>
      </c>
      <c r="M248" t="s">
        <v>1224</v>
      </c>
      <c r="N248"/>
    </row>
    <row r="249" spans="1:14">
      <c r="A249" t="s">
        <v>339</v>
      </c>
      <c r="B249" t="s">
        <v>832</v>
      </c>
      <c r="C249">
        <v>410</v>
      </c>
      <c r="D249">
        <v>413.75</v>
      </c>
      <c r="E249">
        <v>400.75</v>
      </c>
      <c r="F249">
        <v>401.95</v>
      </c>
      <c r="G249">
        <v>402.95</v>
      </c>
      <c r="H249">
        <v>408.6</v>
      </c>
      <c r="I249">
        <v>292005</v>
      </c>
      <c r="J249">
        <v>119296197.5</v>
      </c>
      <c r="K249" s="3">
        <v>43777</v>
      </c>
      <c r="L249">
        <v>21337</v>
      </c>
      <c r="M249" t="s">
        <v>1225</v>
      </c>
      <c r="N249"/>
    </row>
    <row r="250" spans="1:14">
      <c r="A250" t="s">
        <v>1226</v>
      </c>
      <c r="B250" t="s">
        <v>832</v>
      </c>
      <c r="C250">
        <v>210.95</v>
      </c>
      <c r="D250">
        <v>217.9</v>
      </c>
      <c r="E250">
        <v>202</v>
      </c>
      <c r="F250">
        <v>207.7</v>
      </c>
      <c r="G250">
        <v>208</v>
      </c>
      <c r="H250">
        <v>208.7</v>
      </c>
      <c r="I250">
        <v>33561</v>
      </c>
      <c r="J250">
        <v>6927519.0999999996</v>
      </c>
      <c r="K250" s="3">
        <v>43777</v>
      </c>
      <c r="L250">
        <v>462</v>
      </c>
      <c r="M250" t="s">
        <v>1227</v>
      </c>
      <c r="N250"/>
    </row>
    <row r="251" spans="1:14" hidden="1">
      <c r="A251" t="s">
        <v>1228</v>
      </c>
      <c r="B251" t="s">
        <v>832</v>
      </c>
      <c r="C251">
        <v>227.1</v>
      </c>
      <c r="D251">
        <v>229.6</v>
      </c>
      <c r="E251">
        <v>223.25</v>
      </c>
      <c r="F251">
        <v>224.6</v>
      </c>
      <c r="G251">
        <v>224.95</v>
      </c>
      <c r="H251">
        <v>227.75</v>
      </c>
      <c r="I251">
        <v>34759</v>
      </c>
      <c r="J251">
        <v>7836470.1500000004</v>
      </c>
      <c r="K251" s="3">
        <v>43777</v>
      </c>
      <c r="L251">
        <v>1650</v>
      </c>
      <c r="M251" t="s">
        <v>1229</v>
      </c>
      <c r="N251"/>
    </row>
    <row r="252" spans="1:14">
      <c r="A252" t="s">
        <v>340</v>
      </c>
      <c r="B252" t="s">
        <v>832</v>
      </c>
      <c r="C252">
        <v>392.05</v>
      </c>
      <c r="D252">
        <v>394.8</v>
      </c>
      <c r="E252">
        <v>368</v>
      </c>
      <c r="F252">
        <v>375.1</v>
      </c>
      <c r="G252">
        <v>375.05</v>
      </c>
      <c r="H252">
        <v>392.5</v>
      </c>
      <c r="I252">
        <v>169241</v>
      </c>
      <c r="J252">
        <v>63398954</v>
      </c>
      <c r="K252" s="3">
        <v>43777</v>
      </c>
      <c r="L252">
        <v>5734</v>
      </c>
      <c r="M252" t="s">
        <v>1230</v>
      </c>
      <c r="N252"/>
    </row>
    <row r="253" spans="1:14">
      <c r="A253" t="s">
        <v>3510</v>
      </c>
      <c r="B253" t="s">
        <v>851</v>
      </c>
      <c r="C253">
        <v>75.05</v>
      </c>
      <c r="D253">
        <v>82.95</v>
      </c>
      <c r="E253">
        <v>75.05</v>
      </c>
      <c r="F253">
        <v>82.95</v>
      </c>
      <c r="G253">
        <v>82.95</v>
      </c>
      <c r="H253">
        <v>79</v>
      </c>
      <c r="I253">
        <v>447</v>
      </c>
      <c r="J253">
        <v>35345.65</v>
      </c>
      <c r="K253" s="3">
        <v>43777</v>
      </c>
      <c r="L253">
        <v>11</v>
      </c>
      <c r="M253" t="s">
        <v>3511</v>
      </c>
      <c r="N253"/>
    </row>
    <row r="254" spans="1:14">
      <c r="A254" t="s">
        <v>342</v>
      </c>
      <c r="B254" t="s">
        <v>832</v>
      </c>
      <c r="C254">
        <v>303</v>
      </c>
      <c r="D254">
        <v>312.39999999999998</v>
      </c>
      <c r="E254">
        <v>303</v>
      </c>
      <c r="F254">
        <v>307.8</v>
      </c>
      <c r="G254">
        <v>308</v>
      </c>
      <c r="H254">
        <v>307.05</v>
      </c>
      <c r="I254">
        <v>27859</v>
      </c>
      <c r="J254">
        <v>8590585.5999999996</v>
      </c>
      <c r="K254" s="3">
        <v>43777</v>
      </c>
      <c r="L254">
        <v>1027</v>
      </c>
      <c r="M254" t="s">
        <v>1231</v>
      </c>
      <c r="N254"/>
    </row>
    <row r="255" spans="1:14">
      <c r="A255" t="s">
        <v>1232</v>
      </c>
      <c r="B255" t="s">
        <v>832</v>
      </c>
      <c r="C255">
        <v>128.05000000000001</v>
      </c>
      <c r="D255">
        <v>133</v>
      </c>
      <c r="E255">
        <v>124.95</v>
      </c>
      <c r="F255">
        <v>128.30000000000001</v>
      </c>
      <c r="G255">
        <v>129.80000000000001</v>
      </c>
      <c r="H255">
        <v>128</v>
      </c>
      <c r="I255">
        <v>66372</v>
      </c>
      <c r="J255">
        <v>8643499.5</v>
      </c>
      <c r="K255" s="3">
        <v>43777</v>
      </c>
      <c r="L255">
        <v>862</v>
      </c>
      <c r="M255" t="s">
        <v>1233</v>
      </c>
      <c r="N255"/>
    </row>
    <row r="256" spans="1:14">
      <c r="A256" t="s">
        <v>335</v>
      </c>
      <c r="B256" t="s">
        <v>832</v>
      </c>
      <c r="C256">
        <v>534</v>
      </c>
      <c r="D256">
        <v>536</v>
      </c>
      <c r="E256">
        <v>531.79999999999995</v>
      </c>
      <c r="F256">
        <v>534.35</v>
      </c>
      <c r="G256">
        <v>534.29999999999995</v>
      </c>
      <c r="H256">
        <v>534.9</v>
      </c>
      <c r="I256">
        <v>65510</v>
      </c>
      <c r="J256">
        <v>35031677.350000001</v>
      </c>
      <c r="K256" s="3">
        <v>43777</v>
      </c>
      <c r="L256">
        <v>1705</v>
      </c>
      <c r="M256" t="s">
        <v>1234</v>
      </c>
      <c r="N256"/>
    </row>
    <row r="257" spans="1:14" hidden="1">
      <c r="A257" t="s">
        <v>1235</v>
      </c>
      <c r="B257" t="s">
        <v>851</v>
      </c>
      <c r="C257">
        <v>0.75</v>
      </c>
      <c r="D257">
        <v>0.75</v>
      </c>
      <c r="E257">
        <v>0.65</v>
      </c>
      <c r="F257">
        <v>0.75</v>
      </c>
      <c r="G257">
        <v>0.75</v>
      </c>
      <c r="H257">
        <v>0.7</v>
      </c>
      <c r="I257">
        <v>263634</v>
      </c>
      <c r="J257">
        <v>196264.8</v>
      </c>
      <c r="K257" s="3">
        <v>43777</v>
      </c>
      <c r="L257">
        <v>60</v>
      </c>
      <c r="M257" t="s">
        <v>1236</v>
      </c>
      <c r="N257"/>
    </row>
    <row r="258" spans="1:14">
      <c r="A258" t="s">
        <v>79</v>
      </c>
      <c r="B258" t="s">
        <v>832</v>
      </c>
      <c r="C258">
        <v>152</v>
      </c>
      <c r="D258">
        <v>152.4</v>
      </c>
      <c r="E258">
        <v>145.75</v>
      </c>
      <c r="F258">
        <v>146.15</v>
      </c>
      <c r="G258">
        <v>146.69999999999999</v>
      </c>
      <c r="H258">
        <v>153</v>
      </c>
      <c r="I258">
        <v>1344378</v>
      </c>
      <c r="J258">
        <v>199590905.5</v>
      </c>
      <c r="K258" s="3">
        <v>43777</v>
      </c>
      <c r="L258">
        <v>11319</v>
      </c>
      <c r="M258" t="s">
        <v>1237</v>
      </c>
      <c r="N258"/>
    </row>
    <row r="259" spans="1:14">
      <c r="A259" t="s">
        <v>1238</v>
      </c>
      <c r="B259" t="s">
        <v>832</v>
      </c>
      <c r="C259">
        <v>3.5</v>
      </c>
      <c r="D259">
        <v>3.55</v>
      </c>
      <c r="E259">
        <v>3.4</v>
      </c>
      <c r="F259">
        <v>3.55</v>
      </c>
      <c r="G259">
        <v>3.55</v>
      </c>
      <c r="H259">
        <v>3.4</v>
      </c>
      <c r="I259">
        <v>70937</v>
      </c>
      <c r="J259">
        <v>249962.75</v>
      </c>
      <c r="K259" s="3">
        <v>43777</v>
      </c>
      <c r="L259">
        <v>102</v>
      </c>
      <c r="M259" t="s">
        <v>1239</v>
      </c>
      <c r="N259"/>
    </row>
    <row r="260" spans="1:14">
      <c r="A260" t="s">
        <v>336</v>
      </c>
      <c r="B260" t="s">
        <v>832</v>
      </c>
      <c r="C260">
        <v>205.9</v>
      </c>
      <c r="D260">
        <v>205.9</v>
      </c>
      <c r="E260">
        <v>201.5</v>
      </c>
      <c r="F260">
        <v>203.1</v>
      </c>
      <c r="G260">
        <v>202.25</v>
      </c>
      <c r="H260">
        <v>203.05</v>
      </c>
      <c r="I260">
        <v>40486</v>
      </c>
      <c r="J260">
        <v>8235878.25</v>
      </c>
      <c r="K260" s="3">
        <v>43777</v>
      </c>
      <c r="L260">
        <v>2484</v>
      </c>
      <c r="M260" t="s">
        <v>1240</v>
      </c>
      <c r="N260"/>
    </row>
    <row r="261" spans="1:14">
      <c r="A261" t="s">
        <v>345</v>
      </c>
      <c r="B261" t="s">
        <v>832</v>
      </c>
      <c r="C261">
        <v>235</v>
      </c>
      <c r="D261">
        <v>235</v>
      </c>
      <c r="E261">
        <v>226.2</v>
      </c>
      <c r="F261">
        <v>227.75</v>
      </c>
      <c r="G261">
        <v>228</v>
      </c>
      <c r="H261">
        <v>234.25</v>
      </c>
      <c r="I261">
        <v>424373</v>
      </c>
      <c r="J261">
        <v>97719829.150000006</v>
      </c>
      <c r="K261" s="3">
        <v>43777</v>
      </c>
      <c r="L261">
        <v>8801</v>
      </c>
      <c r="M261" t="s">
        <v>1241</v>
      </c>
      <c r="N261"/>
    </row>
    <row r="262" spans="1:14">
      <c r="A262" t="s">
        <v>343</v>
      </c>
      <c r="B262" t="s">
        <v>832</v>
      </c>
      <c r="C262">
        <v>983.1</v>
      </c>
      <c r="D262">
        <v>994</v>
      </c>
      <c r="E262">
        <v>975.1</v>
      </c>
      <c r="F262">
        <v>979.05</v>
      </c>
      <c r="G262">
        <v>976.9</v>
      </c>
      <c r="H262">
        <v>983.1</v>
      </c>
      <c r="I262">
        <v>74052</v>
      </c>
      <c r="J262">
        <v>72981532</v>
      </c>
      <c r="K262" s="3">
        <v>43777</v>
      </c>
      <c r="L262">
        <v>3647</v>
      </c>
      <c r="M262" t="s">
        <v>1242</v>
      </c>
      <c r="N262"/>
    </row>
    <row r="263" spans="1:14">
      <c r="A263" t="s">
        <v>1243</v>
      </c>
      <c r="B263" t="s">
        <v>832</v>
      </c>
      <c r="C263">
        <v>13.65</v>
      </c>
      <c r="D263">
        <v>13.85</v>
      </c>
      <c r="E263">
        <v>13.4</v>
      </c>
      <c r="F263">
        <v>13.8</v>
      </c>
      <c r="G263">
        <v>13.85</v>
      </c>
      <c r="H263">
        <v>13.65</v>
      </c>
      <c r="I263">
        <v>4114</v>
      </c>
      <c r="J263">
        <v>56396.7</v>
      </c>
      <c r="K263" s="3">
        <v>43777</v>
      </c>
      <c r="L263">
        <v>51</v>
      </c>
      <c r="M263" t="s">
        <v>1244</v>
      </c>
      <c r="N263"/>
    </row>
    <row r="264" spans="1:14">
      <c r="A264" t="s">
        <v>1245</v>
      </c>
      <c r="B264" t="s">
        <v>832</v>
      </c>
      <c r="C264">
        <v>5.9</v>
      </c>
      <c r="D264">
        <v>5.95</v>
      </c>
      <c r="E264">
        <v>5.7</v>
      </c>
      <c r="F264">
        <v>5.85</v>
      </c>
      <c r="G264">
        <v>5.95</v>
      </c>
      <c r="H264">
        <v>5.7</v>
      </c>
      <c r="I264">
        <v>5259</v>
      </c>
      <c r="J264">
        <v>30772.25</v>
      </c>
      <c r="K264" s="3">
        <v>43777</v>
      </c>
      <c r="L264">
        <v>18</v>
      </c>
      <c r="M264" t="s">
        <v>1246</v>
      </c>
      <c r="N264"/>
    </row>
    <row r="265" spans="1:14">
      <c r="A265" t="s">
        <v>1247</v>
      </c>
      <c r="B265" t="s">
        <v>851</v>
      </c>
      <c r="C265">
        <v>3.3</v>
      </c>
      <c r="D265">
        <v>3.5</v>
      </c>
      <c r="E265">
        <v>3.3</v>
      </c>
      <c r="F265">
        <v>3.4</v>
      </c>
      <c r="G265">
        <v>3.45</v>
      </c>
      <c r="H265">
        <v>3.45</v>
      </c>
      <c r="I265">
        <v>6572</v>
      </c>
      <c r="J265">
        <v>22644.15</v>
      </c>
      <c r="K265" s="3">
        <v>43777</v>
      </c>
      <c r="L265">
        <v>27</v>
      </c>
      <c r="M265" t="s">
        <v>1248</v>
      </c>
      <c r="N265"/>
    </row>
    <row r="266" spans="1:14">
      <c r="A266" t="s">
        <v>1249</v>
      </c>
      <c r="B266" t="s">
        <v>832</v>
      </c>
      <c r="C266">
        <v>185.95</v>
      </c>
      <c r="D266">
        <v>189.9</v>
      </c>
      <c r="E266">
        <v>182.5</v>
      </c>
      <c r="F266">
        <v>186.3</v>
      </c>
      <c r="G266">
        <v>185.5</v>
      </c>
      <c r="H266">
        <v>183.95</v>
      </c>
      <c r="I266">
        <v>86034</v>
      </c>
      <c r="J266">
        <v>16099027.949999999</v>
      </c>
      <c r="K266" s="3">
        <v>43777</v>
      </c>
      <c r="L266">
        <v>1713</v>
      </c>
      <c r="M266" t="s">
        <v>1250</v>
      </c>
      <c r="N266"/>
    </row>
    <row r="267" spans="1:14">
      <c r="A267" t="s">
        <v>1251</v>
      </c>
      <c r="B267" t="s">
        <v>832</v>
      </c>
      <c r="C267">
        <v>2.85</v>
      </c>
      <c r="D267">
        <v>2.95</v>
      </c>
      <c r="E267">
        <v>2.8</v>
      </c>
      <c r="F267">
        <v>2.85</v>
      </c>
      <c r="G267">
        <v>2.95</v>
      </c>
      <c r="H267">
        <v>2.85</v>
      </c>
      <c r="I267">
        <v>24284</v>
      </c>
      <c r="J267">
        <v>70036.75</v>
      </c>
      <c r="K267" s="3">
        <v>43777</v>
      </c>
      <c r="L267">
        <v>42</v>
      </c>
      <c r="M267" t="s">
        <v>1252</v>
      </c>
      <c r="N267"/>
    </row>
    <row r="268" spans="1:14">
      <c r="A268" t="s">
        <v>344</v>
      </c>
      <c r="B268" t="s">
        <v>832</v>
      </c>
      <c r="C268">
        <v>20.5</v>
      </c>
      <c r="D268">
        <v>20.7</v>
      </c>
      <c r="E268">
        <v>20.2</v>
      </c>
      <c r="F268">
        <v>20.350000000000001</v>
      </c>
      <c r="G268">
        <v>20.350000000000001</v>
      </c>
      <c r="H268">
        <v>20.7</v>
      </c>
      <c r="I268">
        <v>438331</v>
      </c>
      <c r="J268">
        <v>8969895.3499999996</v>
      </c>
      <c r="K268" s="3">
        <v>43777</v>
      </c>
      <c r="L268">
        <v>1876</v>
      </c>
      <c r="M268" t="s">
        <v>1253</v>
      </c>
      <c r="N268"/>
    </row>
    <row r="269" spans="1:14">
      <c r="A269" t="s">
        <v>1254</v>
      </c>
      <c r="B269" t="s">
        <v>832</v>
      </c>
      <c r="C269">
        <v>20.3</v>
      </c>
      <c r="D269">
        <v>20.8</v>
      </c>
      <c r="E269">
        <v>20</v>
      </c>
      <c r="F269">
        <v>20.6</v>
      </c>
      <c r="G269">
        <v>20.5</v>
      </c>
      <c r="H269">
        <v>20.100000000000001</v>
      </c>
      <c r="I269">
        <v>97975</v>
      </c>
      <c r="J269">
        <v>1996141.5</v>
      </c>
      <c r="K269" s="3">
        <v>43777</v>
      </c>
      <c r="L269">
        <v>632</v>
      </c>
      <c r="M269" t="s">
        <v>1255</v>
      </c>
      <c r="N269"/>
    </row>
    <row r="270" spans="1:14" hidden="1">
      <c r="A270" t="s">
        <v>1256</v>
      </c>
      <c r="B270" t="s">
        <v>832</v>
      </c>
      <c r="C270">
        <v>395</v>
      </c>
      <c r="D270">
        <v>395</v>
      </c>
      <c r="E270">
        <v>367.2</v>
      </c>
      <c r="F270">
        <v>379.1</v>
      </c>
      <c r="G270">
        <v>376</v>
      </c>
      <c r="H270">
        <v>387.85</v>
      </c>
      <c r="I270">
        <v>4648</v>
      </c>
      <c r="J270">
        <v>1762039.8</v>
      </c>
      <c r="K270" s="3">
        <v>43777</v>
      </c>
      <c r="L270">
        <v>322</v>
      </c>
      <c r="M270" t="s">
        <v>1257</v>
      </c>
      <c r="N270"/>
    </row>
    <row r="271" spans="1:14">
      <c r="A271" t="s">
        <v>346</v>
      </c>
      <c r="B271" t="s">
        <v>832</v>
      </c>
      <c r="C271">
        <v>167.85</v>
      </c>
      <c r="D271">
        <v>174.75</v>
      </c>
      <c r="E271">
        <v>158</v>
      </c>
      <c r="F271">
        <v>164.7</v>
      </c>
      <c r="G271">
        <v>164.5</v>
      </c>
      <c r="H271">
        <v>168.05</v>
      </c>
      <c r="I271">
        <v>509777</v>
      </c>
      <c r="J271">
        <v>86635250.700000003</v>
      </c>
      <c r="K271" s="3">
        <v>43777</v>
      </c>
      <c r="L271">
        <v>7539</v>
      </c>
      <c r="M271" t="s">
        <v>1258</v>
      </c>
      <c r="N271"/>
    </row>
    <row r="272" spans="1:14">
      <c r="A272" t="s">
        <v>81</v>
      </c>
      <c r="B272" t="s">
        <v>832</v>
      </c>
      <c r="C272">
        <v>397.35</v>
      </c>
      <c r="D272">
        <v>404.05</v>
      </c>
      <c r="E272">
        <v>383.75</v>
      </c>
      <c r="F272">
        <v>391.45</v>
      </c>
      <c r="G272">
        <v>391</v>
      </c>
      <c r="H272">
        <v>397.4</v>
      </c>
      <c r="I272">
        <v>1428453</v>
      </c>
      <c r="J272">
        <v>563131555.20000005</v>
      </c>
      <c r="K272" s="3">
        <v>43777</v>
      </c>
      <c r="L272">
        <v>29851</v>
      </c>
      <c r="M272" t="s">
        <v>1259</v>
      </c>
      <c r="N272"/>
    </row>
    <row r="273" spans="1:14">
      <c r="A273" t="s">
        <v>347</v>
      </c>
      <c r="B273" t="s">
        <v>832</v>
      </c>
      <c r="C273">
        <v>2639</v>
      </c>
      <c r="D273">
        <v>2639</v>
      </c>
      <c r="E273">
        <v>2553.5</v>
      </c>
      <c r="F273">
        <v>2578.5</v>
      </c>
      <c r="G273">
        <v>2571</v>
      </c>
      <c r="H273">
        <v>2615.9499999999998</v>
      </c>
      <c r="I273">
        <v>1992</v>
      </c>
      <c r="J273">
        <v>5125001.3499999996</v>
      </c>
      <c r="K273" s="3">
        <v>43777</v>
      </c>
      <c r="L273">
        <v>473</v>
      </c>
      <c r="M273" t="s">
        <v>1260</v>
      </c>
      <c r="N273"/>
    </row>
    <row r="274" spans="1:14">
      <c r="A274" t="s">
        <v>1261</v>
      </c>
      <c r="B274" t="s">
        <v>832</v>
      </c>
      <c r="C274">
        <v>21</v>
      </c>
      <c r="D274">
        <v>21.75</v>
      </c>
      <c r="E274">
        <v>20.75</v>
      </c>
      <c r="F274">
        <v>21.15</v>
      </c>
      <c r="G274">
        <v>20.95</v>
      </c>
      <c r="H274">
        <v>21.4</v>
      </c>
      <c r="I274">
        <v>664547</v>
      </c>
      <c r="J274">
        <v>14070365.25</v>
      </c>
      <c r="K274" s="3">
        <v>43777</v>
      </c>
      <c r="L274">
        <v>702</v>
      </c>
      <c r="M274" t="s">
        <v>1262</v>
      </c>
      <c r="N274"/>
    </row>
    <row r="275" spans="1:14">
      <c r="A275" t="s">
        <v>82</v>
      </c>
      <c r="B275" t="s">
        <v>832</v>
      </c>
      <c r="C275">
        <v>779</v>
      </c>
      <c r="D275">
        <v>779.5</v>
      </c>
      <c r="E275">
        <v>764.1</v>
      </c>
      <c r="F275">
        <v>766.7</v>
      </c>
      <c r="G275">
        <v>766.15</v>
      </c>
      <c r="H275">
        <v>776.65</v>
      </c>
      <c r="I275">
        <v>224536</v>
      </c>
      <c r="J275">
        <v>173218166.05000001</v>
      </c>
      <c r="K275" s="3">
        <v>43777</v>
      </c>
      <c r="L275">
        <v>7296</v>
      </c>
      <c r="M275" t="s">
        <v>1263</v>
      </c>
      <c r="N275"/>
    </row>
    <row r="276" spans="1:14">
      <c r="A276" t="s">
        <v>1264</v>
      </c>
      <c r="B276" t="s">
        <v>832</v>
      </c>
      <c r="C276">
        <v>340.15</v>
      </c>
      <c r="D276">
        <v>343.9</v>
      </c>
      <c r="E276">
        <v>333.15</v>
      </c>
      <c r="F276">
        <v>338.2</v>
      </c>
      <c r="G276">
        <v>335.9</v>
      </c>
      <c r="H276">
        <v>342.75</v>
      </c>
      <c r="I276">
        <v>11247</v>
      </c>
      <c r="J276">
        <v>3807797.8</v>
      </c>
      <c r="K276" s="3">
        <v>43777</v>
      </c>
      <c r="L276">
        <v>630</v>
      </c>
      <c r="M276" t="s">
        <v>1265</v>
      </c>
      <c r="N276"/>
    </row>
    <row r="277" spans="1:14">
      <c r="A277" t="s">
        <v>341</v>
      </c>
      <c r="B277" t="s">
        <v>832</v>
      </c>
      <c r="C277">
        <v>216.9</v>
      </c>
      <c r="D277">
        <v>222</v>
      </c>
      <c r="E277">
        <v>211.1</v>
      </c>
      <c r="F277">
        <v>217.05</v>
      </c>
      <c r="G277">
        <v>215.25</v>
      </c>
      <c r="H277">
        <v>217.75</v>
      </c>
      <c r="I277">
        <v>330750</v>
      </c>
      <c r="J277">
        <v>71001606.799999997</v>
      </c>
      <c r="K277" s="3">
        <v>43777</v>
      </c>
      <c r="L277">
        <v>6402</v>
      </c>
      <c r="M277" t="s">
        <v>1266</v>
      </c>
      <c r="N277"/>
    </row>
    <row r="278" spans="1:14">
      <c r="A278" t="s">
        <v>337</v>
      </c>
      <c r="B278" t="s">
        <v>832</v>
      </c>
      <c r="C278">
        <v>17.600000000000001</v>
      </c>
      <c r="D278">
        <v>17.600000000000001</v>
      </c>
      <c r="E278">
        <v>16</v>
      </c>
      <c r="F278">
        <v>16.3</v>
      </c>
      <c r="G278">
        <v>16.100000000000001</v>
      </c>
      <c r="H278">
        <v>16.8</v>
      </c>
      <c r="I278">
        <v>5574119</v>
      </c>
      <c r="J278">
        <v>93658283.299999997</v>
      </c>
      <c r="K278" s="3">
        <v>43777</v>
      </c>
      <c r="L278">
        <v>9888</v>
      </c>
      <c r="M278" t="s">
        <v>1267</v>
      </c>
      <c r="N278"/>
    </row>
    <row r="279" spans="1:14">
      <c r="A279" t="s">
        <v>348</v>
      </c>
      <c r="B279" t="s">
        <v>832</v>
      </c>
      <c r="C279">
        <v>329.05</v>
      </c>
      <c r="D279">
        <v>329.1</v>
      </c>
      <c r="E279">
        <v>325</v>
      </c>
      <c r="F279">
        <v>325.85000000000002</v>
      </c>
      <c r="G279">
        <v>325</v>
      </c>
      <c r="H279">
        <v>331</v>
      </c>
      <c r="I279">
        <v>2783</v>
      </c>
      <c r="J279">
        <v>908874.5</v>
      </c>
      <c r="K279" s="3">
        <v>43777</v>
      </c>
      <c r="L279">
        <v>350</v>
      </c>
      <c r="M279" t="s">
        <v>1268</v>
      </c>
      <c r="N279"/>
    </row>
    <row r="280" spans="1:14">
      <c r="A280" t="s">
        <v>349</v>
      </c>
      <c r="B280" t="s">
        <v>832</v>
      </c>
      <c r="C280">
        <v>164.9</v>
      </c>
      <c r="D280">
        <v>185</v>
      </c>
      <c r="E280">
        <v>164.2</v>
      </c>
      <c r="F280">
        <v>168.15</v>
      </c>
      <c r="G280">
        <v>167</v>
      </c>
      <c r="H280">
        <v>164.6</v>
      </c>
      <c r="I280">
        <v>2815416</v>
      </c>
      <c r="J280">
        <v>493685420.80000001</v>
      </c>
      <c r="K280" s="3">
        <v>43777</v>
      </c>
      <c r="L280">
        <v>27305</v>
      </c>
      <c r="M280" t="s">
        <v>1269</v>
      </c>
      <c r="N280"/>
    </row>
    <row r="281" spans="1:14">
      <c r="A281" t="s">
        <v>1270</v>
      </c>
      <c r="B281" t="s">
        <v>832</v>
      </c>
      <c r="C281">
        <v>167.05</v>
      </c>
      <c r="D281">
        <v>174.85</v>
      </c>
      <c r="E281">
        <v>167.05</v>
      </c>
      <c r="F281">
        <v>171</v>
      </c>
      <c r="G281">
        <v>171</v>
      </c>
      <c r="H281">
        <v>173.3</v>
      </c>
      <c r="I281">
        <v>1362</v>
      </c>
      <c r="J281">
        <v>233685.9</v>
      </c>
      <c r="K281" s="3">
        <v>43777</v>
      </c>
      <c r="L281">
        <v>31</v>
      </c>
      <c r="M281" t="s">
        <v>1271</v>
      </c>
      <c r="N281"/>
    </row>
    <row r="282" spans="1:14">
      <c r="A282" t="s">
        <v>350</v>
      </c>
      <c r="B282" t="s">
        <v>832</v>
      </c>
      <c r="C282">
        <v>156</v>
      </c>
      <c r="D282">
        <v>157</v>
      </c>
      <c r="E282">
        <v>151.1</v>
      </c>
      <c r="F282">
        <v>152.35</v>
      </c>
      <c r="G282">
        <v>152</v>
      </c>
      <c r="H282">
        <v>154.65</v>
      </c>
      <c r="I282">
        <v>115277</v>
      </c>
      <c r="J282">
        <v>17810428.949999999</v>
      </c>
      <c r="K282" s="3">
        <v>43777</v>
      </c>
      <c r="L282">
        <v>1900</v>
      </c>
      <c r="M282" t="s">
        <v>1272</v>
      </c>
      <c r="N282"/>
    </row>
    <row r="283" spans="1:14">
      <c r="A283" t="s">
        <v>83</v>
      </c>
      <c r="B283" t="s">
        <v>832</v>
      </c>
      <c r="C283">
        <v>299.8</v>
      </c>
      <c r="D283">
        <v>301</v>
      </c>
      <c r="E283">
        <v>294.7</v>
      </c>
      <c r="F283">
        <v>296.64999999999998</v>
      </c>
      <c r="G283">
        <v>296</v>
      </c>
      <c r="H283">
        <v>297.95</v>
      </c>
      <c r="I283">
        <v>903834</v>
      </c>
      <c r="J283">
        <v>269484839.55000001</v>
      </c>
      <c r="K283" s="3">
        <v>43777</v>
      </c>
      <c r="L283">
        <v>14598</v>
      </c>
      <c r="M283" t="s">
        <v>1273</v>
      </c>
      <c r="N283"/>
    </row>
    <row r="284" spans="1:14">
      <c r="A284" t="s">
        <v>351</v>
      </c>
      <c r="B284" t="s">
        <v>832</v>
      </c>
      <c r="C284">
        <v>474.55</v>
      </c>
      <c r="D284">
        <v>484.85</v>
      </c>
      <c r="E284">
        <v>465.1</v>
      </c>
      <c r="F284">
        <v>479.95</v>
      </c>
      <c r="G284">
        <v>480</v>
      </c>
      <c r="H284">
        <v>475.4</v>
      </c>
      <c r="I284">
        <v>25903</v>
      </c>
      <c r="J284">
        <v>12432605.9</v>
      </c>
      <c r="K284" s="3">
        <v>43777</v>
      </c>
      <c r="L284">
        <v>2844</v>
      </c>
      <c r="M284" t="s">
        <v>1274</v>
      </c>
      <c r="N284"/>
    </row>
    <row r="285" spans="1:14">
      <c r="A285" t="s">
        <v>3512</v>
      </c>
      <c r="B285" t="s">
        <v>832</v>
      </c>
      <c r="C285">
        <v>0.5</v>
      </c>
      <c r="D285">
        <v>0.5</v>
      </c>
      <c r="E285">
        <v>0.45</v>
      </c>
      <c r="F285">
        <v>0.45</v>
      </c>
      <c r="G285">
        <v>0.45</v>
      </c>
      <c r="H285">
        <v>0.45</v>
      </c>
      <c r="I285">
        <v>6201</v>
      </c>
      <c r="J285">
        <v>2790.5</v>
      </c>
      <c r="K285" s="3">
        <v>43777</v>
      </c>
      <c r="L285">
        <v>6</v>
      </c>
      <c r="M285" t="s">
        <v>3513</v>
      </c>
      <c r="N285"/>
    </row>
    <row r="286" spans="1:14">
      <c r="A286" t="s">
        <v>1275</v>
      </c>
      <c r="B286" t="s">
        <v>832</v>
      </c>
      <c r="C286">
        <v>289.85000000000002</v>
      </c>
      <c r="D286">
        <v>297.5</v>
      </c>
      <c r="E286">
        <v>282.95</v>
      </c>
      <c r="F286">
        <v>293.2</v>
      </c>
      <c r="G286">
        <v>293.60000000000002</v>
      </c>
      <c r="H286">
        <v>284.64999999999998</v>
      </c>
      <c r="I286">
        <v>27035</v>
      </c>
      <c r="J286">
        <v>7864447.5499999998</v>
      </c>
      <c r="K286" s="3">
        <v>43777</v>
      </c>
      <c r="L286">
        <v>1049</v>
      </c>
      <c r="M286" t="s">
        <v>1276</v>
      </c>
      <c r="N286"/>
    </row>
    <row r="287" spans="1:14">
      <c r="A287" t="s">
        <v>1277</v>
      </c>
      <c r="B287" t="s">
        <v>832</v>
      </c>
      <c r="C287">
        <v>20.149999999999999</v>
      </c>
      <c r="D287">
        <v>20.149999999999999</v>
      </c>
      <c r="E287">
        <v>19.399999999999999</v>
      </c>
      <c r="F287">
        <v>19.600000000000001</v>
      </c>
      <c r="G287">
        <v>20</v>
      </c>
      <c r="H287">
        <v>20.149999999999999</v>
      </c>
      <c r="I287">
        <v>4634</v>
      </c>
      <c r="J287">
        <v>91241.45</v>
      </c>
      <c r="K287" s="3">
        <v>43777</v>
      </c>
      <c r="L287">
        <v>59</v>
      </c>
      <c r="M287" t="s">
        <v>1278</v>
      </c>
      <c r="N287"/>
    </row>
    <row r="288" spans="1:14">
      <c r="A288" t="s">
        <v>1279</v>
      </c>
      <c r="B288" t="s">
        <v>832</v>
      </c>
      <c r="C288">
        <v>32.799999999999997</v>
      </c>
      <c r="D288">
        <v>33.450000000000003</v>
      </c>
      <c r="E288">
        <v>32.4</v>
      </c>
      <c r="F288">
        <v>32.75</v>
      </c>
      <c r="G288">
        <v>32.85</v>
      </c>
      <c r="H288">
        <v>32.950000000000003</v>
      </c>
      <c r="I288">
        <v>4745</v>
      </c>
      <c r="J288">
        <v>155495.20000000001</v>
      </c>
      <c r="K288" s="3">
        <v>43777</v>
      </c>
      <c r="L288">
        <v>77</v>
      </c>
      <c r="M288" t="s">
        <v>1280</v>
      </c>
      <c r="N288"/>
    </row>
    <row r="289" spans="1:14">
      <c r="A289" t="s">
        <v>1281</v>
      </c>
      <c r="B289" t="s">
        <v>851</v>
      </c>
      <c r="C289">
        <v>10.95</v>
      </c>
      <c r="D289">
        <v>11.8</v>
      </c>
      <c r="E289">
        <v>10.85</v>
      </c>
      <c r="F289">
        <v>10.85</v>
      </c>
      <c r="G289">
        <v>10.85</v>
      </c>
      <c r="H289">
        <v>11.4</v>
      </c>
      <c r="I289">
        <v>7935</v>
      </c>
      <c r="J289">
        <v>87438.9</v>
      </c>
      <c r="K289" s="3">
        <v>43777</v>
      </c>
      <c r="L289">
        <v>43</v>
      </c>
      <c r="M289" t="s">
        <v>1282</v>
      </c>
      <c r="N289"/>
    </row>
    <row r="290" spans="1:14">
      <c r="A290" t="s">
        <v>84</v>
      </c>
      <c r="B290" t="s">
        <v>832</v>
      </c>
      <c r="C290">
        <v>470.1</v>
      </c>
      <c r="D290">
        <v>470.1</v>
      </c>
      <c r="E290">
        <v>461.25</v>
      </c>
      <c r="F290">
        <v>462.5</v>
      </c>
      <c r="G290">
        <v>462.55</v>
      </c>
      <c r="H290">
        <v>471.85</v>
      </c>
      <c r="I290">
        <v>4300075</v>
      </c>
      <c r="J290">
        <v>1994733369</v>
      </c>
      <c r="K290" s="3">
        <v>43777</v>
      </c>
      <c r="L290">
        <v>43985</v>
      </c>
      <c r="M290" t="s">
        <v>1283</v>
      </c>
      <c r="N290"/>
    </row>
    <row r="291" spans="1:14">
      <c r="A291" t="s">
        <v>1284</v>
      </c>
      <c r="B291" t="s">
        <v>851</v>
      </c>
      <c r="C291">
        <v>0.55000000000000004</v>
      </c>
      <c r="D291">
        <v>0.55000000000000004</v>
      </c>
      <c r="E291">
        <v>0.5</v>
      </c>
      <c r="F291">
        <v>0.55000000000000004</v>
      </c>
      <c r="G291">
        <v>0.55000000000000004</v>
      </c>
      <c r="H291">
        <v>0.5</v>
      </c>
      <c r="I291">
        <v>553671</v>
      </c>
      <c r="J291">
        <v>300777</v>
      </c>
      <c r="K291" s="3">
        <v>43777</v>
      </c>
      <c r="L291">
        <v>164</v>
      </c>
      <c r="M291" t="s">
        <v>1285</v>
      </c>
      <c r="N291"/>
    </row>
    <row r="292" spans="1:14">
      <c r="A292" t="s">
        <v>1286</v>
      </c>
      <c r="B292" t="s">
        <v>832</v>
      </c>
      <c r="C292">
        <v>79.849999999999994</v>
      </c>
      <c r="D292">
        <v>85.05</v>
      </c>
      <c r="E292">
        <v>77.45</v>
      </c>
      <c r="F292">
        <v>79.900000000000006</v>
      </c>
      <c r="G292">
        <v>80</v>
      </c>
      <c r="H292">
        <v>79</v>
      </c>
      <c r="I292">
        <v>36760</v>
      </c>
      <c r="J292">
        <v>3015440.45</v>
      </c>
      <c r="K292" s="3">
        <v>43777</v>
      </c>
      <c r="L292">
        <v>428</v>
      </c>
      <c r="M292" t="s">
        <v>1287</v>
      </c>
      <c r="N292"/>
    </row>
    <row r="293" spans="1:14">
      <c r="A293" t="s">
        <v>1288</v>
      </c>
      <c r="B293" t="s">
        <v>832</v>
      </c>
      <c r="C293">
        <v>292.8</v>
      </c>
      <c r="D293">
        <v>296</v>
      </c>
      <c r="E293">
        <v>290</v>
      </c>
      <c r="F293">
        <v>292.05</v>
      </c>
      <c r="G293">
        <v>293</v>
      </c>
      <c r="H293">
        <v>293.10000000000002</v>
      </c>
      <c r="I293">
        <v>73012</v>
      </c>
      <c r="J293">
        <v>21428794.850000001</v>
      </c>
      <c r="K293" s="3">
        <v>43777</v>
      </c>
      <c r="L293">
        <v>1473</v>
      </c>
      <c r="M293" t="s">
        <v>1289</v>
      </c>
      <c r="N293"/>
    </row>
    <row r="294" spans="1:14">
      <c r="A294" t="s">
        <v>1290</v>
      </c>
      <c r="B294" t="s">
        <v>832</v>
      </c>
      <c r="C294">
        <v>71.900000000000006</v>
      </c>
      <c r="D294">
        <v>71.900000000000006</v>
      </c>
      <c r="E294">
        <v>67.849999999999994</v>
      </c>
      <c r="F294">
        <v>68.55</v>
      </c>
      <c r="G294">
        <v>68</v>
      </c>
      <c r="H294">
        <v>71.400000000000006</v>
      </c>
      <c r="I294">
        <v>29307</v>
      </c>
      <c r="J294">
        <v>2005489.95</v>
      </c>
      <c r="K294" s="3">
        <v>43777</v>
      </c>
      <c r="L294">
        <v>367</v>
      </c>
      <c r="M294" t="s">
        <v>1291</v>
      </c>
      <c r="N294"/>
    </row>
    <row r="295" spans="1:14">
      <c r="A295" t="s">
        <v>3671</v>
      </c>
      <c r="B295" t="s">
        <v>832</v>
      </c>
      <c r="C295">
        <v>8.1</v>
      </c>
      <c r="D295">
        <v>8.15</v>
      </c>
      <c r="E295">
        <v>8.1</v>
      </c>
      <c r="F295">
        <v>8.15</v>
      </c>
      <c r="G295">
        <v>8.15</v>
      </c>
      <c r="H295">
        <v>8.8000000000000007</v>
      </c>
      <c r="I295">
        <v>3</v>
      </c>
      <c r="J295">
        <v>24.4</v>
      </c>
      <c r="K295" s="3">
        <v>43777</v>
      </c>
      <c r="L295">
        <v>2</v>
      </c>
      <c r="M295" t="s">
        <v>3672</v>
      </c>
      <c r="N295"/>
    </row>
    <row r="296" spans="1:14">
      <c r="A296" t="s">
        <v>85</v>
      </c>
      <c r="B296" t="s">
        <v>832</v>
      </c>
      <c r="C296">
        <v>212.6</v>
      </c>
      <c r="D296">
        <v>216</v>
      </c>
      <c r="E296">
        <v>208.1</v>
      </c>
      <c r="F296">
        <v>209.25</v>
      </c>
      <c r="G296">
        <v>208.95</v>
      </c>
      <c r="H296">
        <v>212.5</v>
      </c>
      <c r="I296">
        <v>6324778</v>
      </c>
      <c r="J296">
        <v>1339265673.2</v>
      </c>
      <c r="K296" s="3">
        <v>43777</v>
      </c>
      <c r="L296">
        <v>45248</v>
      </c>
      <c r="M296" t="s">
        <v>1292</v>
      </c>
      <c r="N296"/>
    </row>
    <row r="297" spans="1:14" hidden="1">
      <c r="A297" t="s">
        <v>352</v>
      </c>
      <c r="B297" t="s">
        <v>832</v>
      </c>
      <c r="C297">
        <v>397</v>
      </c>
      <c r="D297">
        <v>410</v>
      </c>
      <c r="E297">
        <v>391.25</v>
      </c>
      <c r="F297">
        <v>395.55</v>
      </c>
      <c r="G297">
        <v>395</v>
      </c>
      <c r="H297">
        <v>398.15</v>
      </c>
      <c r="I297">
        <v>141844</v>
      </c>
      <c r="J297">
        <v>56705687.549999997</v>
      </c>
      <c r="K297" s="3">
        <v>43777</v>
      </c>
      <c r="L297">
        <v>4849</v>
      </c>
      <c r="M297" t="s">
        <v>1293</v>
      </c>
      <c r="N297"/>
    </row>
    <row r="298" spans="1:14">
      <c r="A298" t="s">
        <v>353</v>
      </c>
      <c r="B298" t="s">
        <v>832</v>
      </c>
      <c r="C298">
        <v>40.799999999999997</v>
      </c>
      <c r="D298">
        <v>40.799999999999997</v>
      </c>
      <c r="E298">
        <v>38.1</v>
      </c>
      <c r="F298">
        <v>40.799999999999997</v>
      </c>
      <c r="G298">
        <v>40.799999999999997</v>
      </c>
      <c r="H298">
        <v>38.9</v>
      </c>
      <c r="I298">
        <v>1859710</v>
      </c>
      <c r="J298">
        <v>74868017.5</v>
      </c>
      <c r="K298" s="3">
        <v>43777</v>
      </c>
      <c r="L298">
        <v>3386</v>
      </c>
      <c r="M298" t="s">
        <v>1294</v>
      </c>
      <c r="N298"/>
    </row>
    <row r="299" spans="1:14">
      <c r="A299" t="s">
        <v>86</v>
      </c>
      <c r="B299" t="s">
        <v>832</v>
      </c>
      <c r="C299">
        <v>1623</v>
      </c>
      <c r="D299">
        <v>1642.6</v>
      </c>
      <c r="E299">
        <v>1562</v>
      </c>
      <c r="F299">
        <v>1579.65</v>
      </c>
      <c r="G299">
        <v>1576</v>
      </c>
      <c r="H299">
        <v>1601.3</v>
      </c>
      <c r="I299">
        <v>2829810</v>
      </c>
      <c r="J299">
        <v>4520152821.6000004</v>
      </c>
      <c r="K299" s="3">
        <v>43777</v>
      </c>
      <c r="L299">
        <v>136869</v>
      </c>
      <c r="M299" t="s">
        <v>1295</v>
      </c>
      <c r="N299"/>
    </row>
    <row r="300" spans="1:14">
      <c r="A300" t="s">
        <v>1296</v>
      </c>
      <c r="B300" t="s">
        <v>832</v>
      </c>
      <c r="C300">
        <v>9</v>
      </c>
      <c r="D300">
        <v>9.1999999999999993</v>
      </c>
      <c r="E300">
        <v>8.5500000000000007</v>
      </c>
      <c r="F300">
        <v>8.65</v>
      </c>
      <c r="G300">
        <v>8.6999999999999993</v>
      </c>
      <c r="H300">
        <v>8.9</v>
      </c>
      <c r="I300">
        <v>121115</v>
      </c>
      <c r="J300">
        <v>1053220.8</v>
      </c>
      <c r="K300" s="3">
        <v>43777</v>
      </c>
      <c r="L300">
        <v>260</v>
      </c>
      <c r="M300" t="s">
        <v>1297</v>
      </c>
      <c r="N300"/>
    </row>
    <row r="301" spans="1:14">
      <c r="A301" t="s">
        <v>1298</v>
      </c>
      <c r="B301" t="s">
        <v>832</v>
      </c>
      <c r="C301">
        <v>8.4</v>
      </c>
      <c r="D301">
        <v>8.5500000000000007</v>
      </c>
      <c r="E301">
        <v>7.95</v>
      </c>
      <c r="F301">
        <v>8.1999999999999993</v>
      </c>
      <c r="G301">
        <v>8.1999999999999993</v>
      </c>
      <c r="H301">
        <v>8.15</v>
      </c>
      <c r="I301">
        <v>122223</v>
      </c>
      <c r="J301">
        <v>1025522.3</v>
      </c>
      <c r="K301" s="3">
        <v>43777</v>
      </c>
      <c r="L301">
        <v>203</v>
      </c>
      <c r="M301" t="s">
        <v>1299</v>
      </c>
      <c r="N301"/>
    </row>
    <row r="302" spans="1:14">
      <c r="A302" t="s">
        <v>87</v>
      </c>
      <c r="B302" t="s">
        <v>832</v>
      </c>
      <c r="C302">
        <v>579.9</v>
      </c>
      <c r="D302">
        <v>584.15</v>
      </c>
      <c r="E302">
        <v>568.04999999999995</v>
      </c>
      <c r="F302">
        <v>570.9</v>
      </c>
      <c r="G302">
        <v>569</v>
      </c>
      <c r="H302">
        <v>579.6</v>
      </c>
      <c r="I302">
        <v>1215210</v>
      </c>
      <c r="J302">
        <v>700126537.25</v>
      </c>
      <c r="K302" s="3">
        <v>43777</v>
      </c>
      <c r="L302">
        <v>38306</v>
      </c>
      <c r="M302" t="s">
        <v>1300</v>
      </c>
      <c r="N302"/>
    </row>
    <row r="303" spans="1:14">
      <c r="A303" t="s">
        <v>1301</v>
      </c>
      <c r="B303" t="s">
        <v>832</v>
      </c>
      <c r="C303">
        <v>27.2</v>
      </c>
      <c r="D303">
        <v>27.5</v>
      </c>
      <c r="E303">
        <v>26.8</v>
      </c>
      <c r="F303">
        <v>27</v>
      </c>
      <c r="G303">
        <v>27</v>
      </c>
      <c r="H303">
        <v>27.05</v>
      </c>
      <c r="I303">
        <v>94384</v>
      </c>
      <c r="J303">
        <v>2557631.2000000002</v>
      </c>
      <c r="K303" s="3">
        <v>43777</v>
      </c>
      <c r="L303">
        <v>676</v>
      </c>
      <c r="M303" t="s">
        <v>1302</v>
      </c>
      <c r="N303"/>
    </row>
    <row r="304" spans="1:14">
      <c r="A304" t="s">
        <v>3514</v>
      </c>
      <c r="B304" t="s">
        <v>832</v>
      </c>
      <c r="C304">
        <v>36</v>
      </c>
      <c r="D304">
        <v>38.950000000000003</v>
      </c>
      <c r="E304">
        <v>36</v>
      </c>
      <c r="F304">
        <v>36.200000000000003</v>
      </c>
      <c r="G304">
        <v>36.200000000000003</v>
      </c>
      <c r="H304">
        <v>36.1</v>
      </c>
      <c r="I304">
        <v>7661</v>
      </c>
      <c r="J304">
        <v>276066.25</v>
      </c>
      <c r="K304" s="3">
        <v>43777</v>
      </c>
      <c r="L304">
        <v>56</v>
      </c>
      <c r="M304" t="s">
        <v>3515</v>
      </c>
      <c r="N304"/>
    </row>
    <row r="305" spans="1:14">
      <c r="A305" t="s">
        <v>1303</v>
      </c>
      <c r="B305" t="s">
        <v>832</v>
      </c>
      <c r="C305">
        <v>288.45</v>
      </c>
      <c r="D305">
        <v>288.45</v>
      </c>
      <c r="E305">
        <v>267</v>
      </c>
      <c r="F305">
        <v>270.7</v>
      </c>
      <c r="G305">
        <v>272</v>
      </c>
      <c r="H305">
        <v>281.5</v>
      </c>
      <c r="I305">
        <v>8945</v>
      </c>
      <c r="J305">
        <v>2437660.25</v>
      </c>
      <c r="K305" s="3">
        <v>43777</v>
      </c>
      <c r="L305">
        <v>441</v>
      </c>
      <c r="M305" t="s">
        <v>1304</v>
      </c>
      <c r="N305"/>
    </row>
    <row r="306" spans="1:14">
      <c r="A306" t="s">
        <v>1305</v>
      </c>
      <c r="B306" t="s">
        <v>832</v>
      </c>
      <c r="C306">
        <v>13.75</v>
      </c>
      <c r="D306">
        <v>13.85</v>
      </c>
      <c r="E306">
        <v>12.25</v>
      </c>
      <c r="F306">
        <v>12.9</v>
      </c>
      <c r="G306">
        <v>12.95</v>
      </c>
      <c r="H306">
        <v>13.5</v>
      </c>
      <c r="I306">
        <v>13821</v>
      </c>
      <c r="J306">
        <v>178500.7</v>
      </c>
      <c r="K306" s="3">
        <v>43777</v>
      </c>
      <c r="L306">
        <v>156</v>
      </c>
      <c r="M306" t="s">
        <v>1306</v>
      </c>
      <c r="N306"/>
    </row>
    <row r="307" spans="1:14">
      <c r="A307" t="s">
        <v>1307</v>
      </c>
      <c r="B307" t="s">
        <v>832</v>
      </c>
      <c r="C307">
        <v>44.65</v>
      </c>
      <c r="D307">
        <v>44.7</v>
      </c>
      <c r="E307">
        <v>42.5</v>
      </c>
      <c r="F307">
        <v>42.55</v>
      </c>
      <c r="G307">
        <v>42.5</v>
      </c>
      <c r="H307">
        <v>43.45</v>
      </c>
      <c r="I307">
        <v>13873</v>
      </c>
      <c r="J307">
        <v>599673.15</v>
      </c>
      <c r="K307" s="3">
        <v>43777</v>
      </c>
      <c r="L307">
        <v>380</v>
      </c>
      <c r="M307" t="s">
        <v>1308</v>
      </c>
      <c r="N307"/>
    </row>
    <row r="308" spans="1:14">
      <c r="A308" t="s">
        <v>239</v>
      </c>
      <c r="B308" t="s">
        <v>832</v>
      </c>
      <c r="C308">
        <v>471.4</v>
      </c>
      <c r="D308">
        <v>474</v>
      </c>
      <c r="E308">
        <v>466.75</v>
      </c>
      <c r="F308">
        <v>469.7</v>
      </c>
      <c r="G308">
        <v>468.3</v>
      </c>
      <c r="H308">
        <v>469.25</v>
      </c>
      <c r="I308">
        <v>72309</v>
      </c>
      <c r="J308">
        <v>34027939.700000003</v>
      </c>
      <c r="K308" s="3">
        <v>43777</v>
      </c>
      <c r="L308">
        <v>6805</v>
      </c>
      <c r="M308" t="s">
        <v>1309</v>
      </c>
      <c r="N308"/>
    </row>
    <row r="309" spans="1:14">
      <c r="A309" t="s">
        <v>354</v>
      </c>
      <c r="B309" t="s">
        <v>832</v>
      </c>
      <c r="C309">
        <v>17.899999999999999</v>
      </c>
      <c r="D309">
        <v>17.899999999999999</v>
      </c>
      <c r="E309">
        <v>17</v>
      </c>
      <c r="F309">
        <v>17.100000000000001</v>
      </c>
      <c r="G309">
        <v>17.05</v>
      </c>
      <c r="H309">
        <v>17.649999999999999</v>
      </c>
      <c r="I309">
        <v>326216</v>
      </c>
      <c r="J309">
        <v>5628444.75</v>
      </c>
      <c r="K309" s="3">
        <v>43777</v>
      </c>
      <c r="L309">
        <v>1197</v>
      </c>
      <c r="M309" t="s">
        <v>1310</v>
      </c>
      <c r="N309"/>
    </row>
    <row r="310" spans="1:14">
      <c r="A310" t="s">
        <v>1311</v>
      </c>
      <c r="B310" t="s">
        <v>832</v>
      </c>
      <c r="C310">
        <v>235</v>
      </c>
      <c r="D310">
        <v>235</v>
      </c>
      <c r="E310">
        <v>227</v>
      </c>
      <c r="F310">
        <v>227.75</v>
      </c>
      <c r="G310">
        <v>228.45</v>
      </c>
      <c r="H310">
        <v>234.35</v>
      </c>
      <c r="I310">
        <v>11600</v>
      </c>
      <c r="J310">
        <v>2667821.5499999998</v>
      </c>
      <c r="K310" s="3">
        <v>43777</v>
      </c>
      <c r="L310">
        <v>656</v>
      </c>
      <c r="M310" t="s">
        <v>1312</v>
      </c>
      <c r="N310"/>
    </row>
    <row r="311" spans="1:14">
      <c r="A311" t="s">
        <v>1313</v>
      </c>
      <c r="B311" t="s">
        <v>832</v>
      </c>
      <c r="C311">
        <v>1.7</v>
      </c>
      <c r="D311">
        <v>1.75</v>
      </c>
      <c r="E311">
        <v>1.7</v>
      </c>
      <c r="F311">
        <v>1.7</v>
      </c>
      <c r="G311">
        <v>1.7</v>
      </c>
      <c r="H311">
        <v>1.7</v>
      </c>
      <c r="I311">
        <v>4004</v>
      </c>
      <c r="J311">
        <v>6901.95</v>
      </c>
      <c r="K311" s="3">
        <v>43777</v>
      </c>
      <c r="L311">
        <v>21</v>
      </c>
      <c r="M311" t="s">
        <v>1314</v>
      </c>
      <c r="N311"/>
    </row>
    <row r="312" spans="1:14">
      <c r="A312" t="s">
        <v>355</v>
      </c>
      <c r="B312" t="s">
        <v>832</v>
      </c>
      <c r="C312">
        <v>1.45</v>
      </c>
      <c r="D312">
        <v>1.55</v>
      </c>
      <c r="E312">
        <v>1.45</v>
      </c>
      <c r="F312">
        <v>1.55</v>
      </c>
      <c r="G312">
        <v>1.55</v>
      </c>
      <c r="H312">
        <v>1.5</v>
      </c>
      <c r="I312">
        <v>5847391</v>
      </c>
      <c r="J312">
        <v>8847058.9499999993</v>
      </c>
      <c r="K312" s="3">
        <v>43777</v>
      </c>
      <c r="L312">
        <v>1234</v>
      </c>
      <c r="M312" t="s">
        <v>1315</v>
      </c>
      <c r="N312"/>
    </row>
    <row r="313" spans="1:14">
      <c r="A313" t="s">
        <v>1316</v>
      </c>
      <c r="B313" t="s">
        <v>832</v>
      </c>
      <c r="C313">
        <v>24.75</v>
      </c>
      <c r="D313">
        <v>24.75</v>
      </c>
      <c r="E313">
        <v>24.2</v>
      </c>
      <c r="F313">
        <v>24.22</v>
      </c>
      <c r="G313">
        <v>24.24</v>
      </c>
      <c r="H313">
        <v>24.52</v>
      </c>
      <c r="I313">
        <v>2057125</v>
      </c>
      <c r="J313">
        <v>50144473.350000001</v>
      </c>
      <c r="K313" s="3">
        <v>43777</v>
      </c>
      <c r="L313">
        <v>48462</v>
      </c>
      <c r="M313" t="s">
        <v>1317</v>
      </c>
      <c r="N313"/>
    </row>
    <row r="314" spans="1:14">
      <c r="A314" t="s">
        <v>3422</v>
      </c>
      <c r="B314" t="s">
        <v>832</v>
      </c>
      <c r="C314">
        <v>71.599999999999994</v>
      </c>
      <c r="D314">
        <v>71.599999999999994</v>
      </c>
      <c r="E314">
        <v>68</v>
      </c>
      <c r="F314">
        <v>69.55</v>
      </c>
      <c r="G314">
        <v>69.5</v>
      </c>
      <c r="H314">
        <v>69.900000000000006</v>
      </c>
      <c r="I314">
        <v>10375</v>
      </c>
      <c r="J314">
        <v>724265.55</v>
      </c>
      <c r="K314" s="3">
        <v>43777</v>
      </c>
      <c r="L314">
        <v>25</v>
      </c>
      <c r="M314" t="s">
        <v>3423</v>
      </c>
      <c r="N314"/>
    </row>
    <row r="315" spans="1:14">
      <c r="A315" t="s">
        <v>356</v>
      </c>
      <c r="B315" t="s">
        <v>832</v>
      </c>
      <c r="C315">
        <v>696.9</v>
      </c>
      <c r="D315">
        <v>709</v>
      </c>
      <c r="E315">
        <v>671.2</v>
      </c>
      <c r="F315">
        <v>682.05</v>
      </c>
      <c r="G315">
        <v>687</v>
      </c>
      <c r="H315">
        <v>693.8</v>
      </c>
      <c r="I315">
        <v>48532</v>
      </c>
      <c r="J315">
        <v>33608945.549999997</v>
      </c>
      <c r="K315" s="3">
        <v>43777</v>
      </c>
      <c r="L315">
        <v>2303</v>
      </c>
      <c r="M315" t="s">
        <v>1318</v>
      </c>
      <c r="N315"/>
    </row>
    <row r="316" spans="1:14">
      <c r="A316" t="s">
        <v>1319</v>
      </c>
      <c r="B316" t="s">
        <v>832</v>
      </c>
      <c r="C316">
        <v>97.9</v>
      </c>
      <c r="D316">
        <v>101.55</v>
      </c>
      <c r="E316">
        <v>91.05</v>
      </c>
      <c r="F316">
        <v>93.7</v>
      </c>
      <c r="G316">
        <v>94.75</v>
      </c>
      <c r="H316">
        <v>97.65</v>
      </c>
      <c r="I316">
        <v>3146</v>
      </c>
      <c r="J316">
        <v>297140.90000000002</v>
      </c>
      <c r="K316" s="3">
        <v>43777</v>
      </c>
      <c r="L316">
        <v>119</v>
      </c>
      <c r="M316" t="s">
        <v>1320</v>
      </c>
      <c r="N316"/>
    </row>
    <row r="317" spans="1:14">
      <c r="A317" t="s">
        <v>338</v>
      </c>
      <c r="B317" t="s">
        <v>832</v>
      </c>
      <c r="C317">
        <v>1481</v>
      </c>
      <c r="D317">
        <v>1492.85</v>
      </c>
      <c r="E317">
        <v>1424.4</v>
      </c>
      <c r="F317">
        <v>1442.3</v>
      </c>
      <c r="G317">
        <v>1440</v>
      </c>
      <c r="H317">
        <v>1495.6</v>
      </c>
      <c r="I317">
        <v>8900</v>
      </c>
      <c r="J317">
        <v>12931364.6</v>
      </c>
      <c r="K317" s="3">
        <v>43777</v>
      </c>
      <c r="L317">
        <v>1730</v>
      </c>
      <c r="M317" t="s">
        <v>1321</v>
      </c>
      <c r="N317"/>
    </row>
    <row r="318" spans="1:14">
      <c r="A318" t="s">
        <v>240</v>
      </c>
      <c r="B318" t="s">
        <v>832</v>
      </c>
      <c r="C318">
        <v>255.1</v>
      </c>
      <c r="D318">
        <v>261.35000000000002</v>
      </c>
      <c r="E318">
        <v>254.1</v>
      </c>
      <c r="F318">
        <v>257.55</v>
      </c>
      <c r="G318">
        <v>257</v>
      </c>
      <c r="H318">
        <v>255.1</v>
      </c>
      <c r="I318">
        <v>393290</v>
      </c>
      <c r="J318">
        <v>101650633.15000001</v>
      </c>
      <c r="K318" s="3">
        <v>43777</v>
      </c>
      <c r="L318">
        <v>9774</v>
      </c>
      <c r="M318" t="s">
        <v>1322</v>
      </c>
      <c r="N318"/>
    </row>
    <row r="319" spans="1:14">
      <c r="A319" t="s">
        <v>1323</v>
      </c>
      <c r="B319" t="s">
        <v>832</v>
      </c>
      <c r="C319">
        <v>29</v>
      </c>
      <c r="D319">
        <v>29.8</v>
      </c>
      <c r="E319">
        <v>28.85</v>
      </c>
      <c r="F319">
        <v>29.45</v>
      </c>
      <c r="G319">
        <v>29.45</v>
      </c>
      <c r="H319">
        <v>28.9</v>
      </c>
      <c r="I319">
        <v>960</v>
      </c>
      <c r="J319">
        <v>27937</v>
      </c>
      <c r="K319" s="3">
        <v>43777</v>
      </c>
      <c r="L319">
        <v>15</v>
      </c>
      <c r="M319" t="s">
        <v>1324</v>
      </c>
      <c r="N319"/>
    </row>
    <row r="320" spans="1:14">
      <c r="A320" t="s">
        <v>238</v>
      </c>
      <c r="B320" t="s">
        <v>832</v>
      </c>
      <c r="C320">
        <v>211.55</v>
      </c>
      <c r="D320">
        <v>214.5</v>
      </c>
      <c r="E320">
        <v>210.05</v>
      </c>
      <c r="F320">
        <v>213.35</v>
      </c>
      <c r="G320">
        <v>213.15</v>
      </c>
      <c r="H320">
        <v>211.65</v>
      </c>
      <c r="I320">
        <v>437998</v>
      </c>
      <c r="J320">
        <v>93328530</v>
      </c>
      <c r="K320" s="3">
        <v>43777</v>
      </c>
      <c r="L320">
        <v>4520</v>
      </c>
      <c r="M320" t="s">
        <v>1325</v>
      </c>
      <c r="N320"/>
    </row>
    <row r="321" spans="1:14">
      <c r="A321" t="s">
        <v>1326</v>
      </c>
      <c r="B321" t="s">
        <v>832</v>
      </c>
      <c r="C321">
        <v>13.85</v>
      </c>
      <c r="D321">
        <v>13.9</v>
      </c>
      <c r="E321">
        <v>12.85</v>
      </c>
      <c r="F321">
        <v>13.35</v>
      </c>
      <c r="G321">
        <v>13.9</v>
      </c>
      <c r="H321">
        <v>13.5</v>
      </c>
      <c r="I321">
        <v>4589</v>
      </c>
      <c r="J321">
        <v>60974.95</v>
      </c>
      <c r="K321" s="3">
        <v>43777</v>
      </c>
      <c r="L321">
        <v>41</v>
      </c>
      <c r="M321" t="s">
        <v>1327</v>
      </c>
      <c r="N321"/>
    </row>
    <row r="322" spans="1:14">
      <c r="A322" t="s">
        <v>88</v>
      </c>
      <c r="B322" t="s">
        <v>832</v>
      </c>
      <c r="C322">
        <v>550.70000000000005</v>
      </c>
      <c r="D322">
        <v>562.75</v>
      </c>
      <c r="E322">
        <v>548</v>
      </c>
      <c r="F322">
        <v>556.9</v>
      </c>
      <c r="G322">
        <v>555.1</v>
      </c>
      <c r="H322">
        <v>552.20000000000005</v>
      </c>
      <c r="I322">
        <v>507267</v>
      </c>
      <c r="J322">
        <v>282851738.14999998</v>
      </c>
      <c r="K322" s="3">
        <v>43777</v>
      </c>
      <c r="L322">
        <v>11432</v>
      </c>
      <c r="M322" t="s">
        <v>1328</v>
      </c>
      <c r="N322"/>
    </row>
    <row r="323" spans="1:14">
      <c r="A323" t="s">
        <v>1329</v>
      </c>
      <c r="B323" t="s">
        <v>832</v>
      </c>
      <c r="C323">
        <v>202.8</v>
      </c>
      <c r="D323">
        <v>228.8</v>
      </c>
      <c r="E323">
        <v>201.7</v>
      </c>
      <c r="F323">
        <v>220.8</v>
      </c>
      <c r="G323">
        <v>221.5</v>
      </c>
      <c r="H323">
        <v>203.85</v>
      </c>
      <c r="I323">
        <v>323456</v>
      </c>
      <c r="J323">
        <v>70694581.5</v>
      </c>
      <c r="K323" s="3">
        <v>43777</v>
      </c>
      <c r="L323">
        <v>6936</v>
      </c>
      <c r="M323" t="s">
        <v>1330</v>
      </c>
      <c r="N323"/>
    </row>
    <row r="324" spans="1:14">
      <c r="A324" t="s">
        <v>3630</v>
      </c>
      <c r="B324" t="s">
        <v>851</v>
      </c>
      <c r="C324">
        <v>1.55</v>
      </c>
      <c r="D324">
        <v>1.6</v>
      </c>
      <c r="E324">
        <v>1.55</v>
      </c>
      <c r="F324">
        <v>1.6</v>
      </c>
      <c r="G324">
        <v>1.6</v>
      </c>
      <c r="H324">
        <v>1.55</v>
      </c>
      <c r="I324">
        <v>317</v>
      </c>
      <c r="J324">
        <v>506.45</v>
      </c>
      <c r="K324" s="3">
        <v>43777</v>
      </c>
      <c r="L324">
        <v>8</v>
      </c>
      <c r="M324" t="s">
        <v>3631</v>
      </c>
      <c r="N324"/>
    </row>
    <row r="325" spans="1:14">
      <c r="A325" t="s">
        <v>1331</v>
      </c>
      <c r="B325" t="s">
        <v>832</v>
      </c>
      <c r="C325">
        <v>49.1</v>
      </c>
      <c r="D325">
        <v>49.1</v>
      </c>
      <c r="E325">
        <v>47.45</v>
      </c>
      <c r="F325">
        <v>47.75</v>
      </c>
      <c r="G325">
        <v>48</v>
      </c>
      <c r="H325">
        <v>49.05</v>
      </c>
      <c r="I325">
        <v>12996</v>
      </c>
      <c r="J325">
        <v>623136.05000000005</v>
      </c>
      <c r="K325" s="3">
        <v>43777</v>
      </c>
      <c r="L325">
        <v>171</v>
      </c>
      <c r="M325" t="s">
        <v>1332</v>
      </c>
      <c r="N325"/>
    </row>
    <row r="326" spans="1:14">
      <c r="A326" t="s">
        <v>357</v>
      </c>
      <c r="B326" t="s">
        <v>832</v>
      </c>
      <c r="C326">
        <v>388.5</v>
      </c>
      <c r="D326">
        <v>393</v>
      </c>
      <c r="E326">
        <v>388.45</v>
      </c>
      <c r="F326">
        <v>391.55</v>
      </c>
      <c r="G326">
        <v>391.2</v>
      </c>
      <c r="H326">
        <v>385.45</v>
      </c>
      <c r="I326">
        <v>80626</v>
      </c>
      <c r="J326">
        <v>31554391.949999999</v>
      </c>
      <c r="K326" s="3">
        <v>43777</v>
      </c>
      <c r="L326">
        <v>2742</v>
      </c>
      <c r="M326" t="s">
        <v>1333</v>
      </c>
      <c r="N326"/>
    </row>
    <row r="327" spans="1:14">
      <c r="A327" t="s">
        <v>1334</v>
      </c>
      <c r="B327" t="s">
        <v>832</v>
      </c>
      <c r="C327">
        <v>25.9</v>
      </c>
      <c r="D327">
        <v>26.1</v>
      </c>
      <c r="E327">
        <v>24.9</v>
      </c>
      <c r="F327">
        <v>25.05</v>
      </c>
      <c r="G327">
        <v>25</v>
      </c>
      <c r="H327">
        <v>24.9</v>
      </c>
      <c r="I327">
        <v>1708901</v>
      </c>
      <c r="J327">
        <v>43422434.200000003</v>
      </c>
      <c r="K327" s="3">
        <v>43777</v>
      </c>
      <c r="L327">
        <v>5353</v>
      </c>
      <c r="M327" t="s">
        <v>1335</v>
      </c>
      <c r="N327"/>
    </row>
    <row r="328" spans="1:14">
      <c r="A328" t="s">
        <v>89</v>
      </c>
      <c r="B328" t="s">
        <v>832</v>
      </c>
      <c r="C328">
        <v>477.7</v>
      </c>
      <c r="D328">
        <v>484.3</v>
      </c>
      <c r="E328">
        <v>471.6</v>
      </c>
      <c r="F328">
        <v>473.65</v>
      </c>
      <c r="G328">
        <v>474.9</v>
      </c>
      <c r="H328">
        <v>477.7</v>
      </c>
      <c r="I328">
        <v>1561299</v>
      </c>
      <c r="J328">
        <v>746576452.70000005</v>
      </c>
      <c r="K328" s="3">
        <v>43777</v>
      </c>
      <c r="L328">
        <v>26490</v>
      </c>
      <c r="M328" t="s">
        <v>1336</v>
      </c>
      <c r="N328"/>
    </row>
    <row r="329" spans="1:14">
      <c r="A329" t="s">
        <v>241</v>
      </c>
      <c r="B329" t="s">
        <v>832</v>
      </c>
      <c r="C329">
        <v>826</v>
      </c>
      <c r="D329">
        <v>837</v>
      </c>
      <c r="E329">
        <v>816.2</v>
      </c>
      <c r="F329">
        <v>820.05</v>
      </c>
      <c r="G329">
        <v>821</v>
      </c>
      <c r="H329">
        <v>825.2</v>
      </c>
      <c r="I329">
        <v>117768</v>
      </c>
      <c r="J329">
        <v>97631887.349999994</v>
      </c>
      <c r="K329" s="3">
        <v>43777</v>
      </c>
      <c r="L329">
        <v>4263</v>
      </c>
      <c r="M329" t="s">
        <v>1337</v>
      </c>
      <c r="N329"/>
    </row>
    <row r="330" spans="1:14">
      <c r="A330" t="s">
        <v>1338</v>
      </c>
      <c r="B330" t="s">
        <v>832</v>
      </c>
      <c r="C330">
        <v>94.5</v>
      </c>
      <c r="D330">
        <v>95.9</v>
      </c>
      <c r="E330">
        <v>90.1</v>
      </c>
      <c r="F330">
        <v>90.45</v>
      </c>
      <c r="G330">
        <v>90.25</v>
      </c>
      <c r="H330">
        <v>91.1</v>
      </c>
      <c r="I330">
        <v>171094</v>
      </c>
      <c r="J330">
        <v>15788782.9</v>
      </c>
      <c r="K330" s="3">
        <v>43777</v>
      </c>
      <c r="L330">
        <v>1822</v>
      </c>
      <c r="M330" t="s">
        <v>1339</v>
      </c>
      <c r="N330"/>
    </row>
    <row r="331" spans="1:14">
      <c r="A331" t="s">
        <v>1340</v>
      </c>
      <c r="B331" t="s">
        <v>832</v>
      </c>
      <c r="C331">
        <v>27.6</v>
      </c>
      <c r="D331">
        <v>28.6</v>
      </c>
      <c r="E331">
        <v>26.1</v>
      </c>
      <c r="F331">
        <v>27.65</v>
      </c>
      <c r="G331">
        <v>28.55</v>
      </c>
      <c r="H331">
        <v>27.6</v>
      </c>
      <c r="I331">
        <v>1966</v>
      </c>
      <c r="J331">
        <v>54270.65</v>
      </c>
      <c r="K331" s="3">
        <v>43777</v>
      </c>
      <c r="L331">
        <v>55</v>
      </c>
      <c r="M331" t="s">
        <v>1341</v>
      </c>
      <c r="N331"/>
    </row>
    <row r="332" spans="1:14">
      <c r="A332" t="s">
        <v>1342</v>
      </c>
      <c r="B332" t="s">
        <v>832</v>
      </c>
      <c r="C332">
        <v>74.25</v>
      </c>
      <c r="D332">
        <v>77.349999999999994</v>
      </c>
      <c r="E332">
        <v>74</v>
      </c>
      <c r="F332">
        <v>74.2</v>
      </c>
      <c r="G332">
        <v>74.05</v>
      </c>
      <c r="H332">
        <v>75.099999999999994</v>
      </c>
      <c r="I332">
        <v>43920</v>
      </c>
      <c r="J332">
        <v>3312260.05</v>
      </c>
      <c r="K332" s="3">
        <v>43777</v>
      </c>
      <c r="L332">
        <v>758</v>
      </c>
      <c r="M332" t="s">
        <v>1343</v>
      </c>
      <c r="N332"/>
    </row>
    <row r="333" spans="1:14">
      <c r="A333" t="s">
        <v>358</v>
      </c>
      <c r="B333" t="s">
        <v>832</v>
      </c>
      <c r="C333">
        <v>153</v>
      </c>
      <c r="D333">
        <v>153</v>
      </c>
      <c r="E333">
        <v>145.44999999999999</v>
      </c>
      <c r="F333">
        <v>146.55000000000001</v>
      </c>
      <c r="G333">
        <v>145.69999999999999</v>
      </c>
      <c r="H333">
        <v>148.19999999999999</v>
      </c>
      <c r="I333">
        <v>11878</v>
      </c>
      <c r="J333">
        <v>1755805.45</v>
      </c>
      <c r="K333" s="3">
        <v>43777</v>
      </c>
      <c r="L333">
        <v>427</v>
      </c>
      <c r="M333" t="s">
        <v>1344</v>
      </c>
      <c r="N333"/>
    </row>
    <row r="334" spans="1:14">
      <c r="A334" t="s">
        <v>365</v>
      </c>
      <c r="B334" t="s">
        <v>832</v>
      </c>
      <c r="C334">
        <v>416.5</v>
      </c>
      <c r="D334">
        <v>422.7</v>
      </c>
      <c r="E334">
        <v>404</v>
      </c>
      <c r="F334">
        <v>407.25</v>
      </c>
      <c r="G334">
        <v>407.25</v>
      </c>
      <c r="H334">
        <v>417</v>
      </c>
      <c r="I334">
        <v>229343</v>
      </c>
      <c r="J334">
        <v>94667436.599999994</v>
      </c>
      <c r="K334" s="3">
        <v>43777</v>
      </c>
      <c r="L334">
        <v>10693</v>
      </c>
      <c r="M334" t="s">
        <v>1345</v>
      </c>
      <c r="N334"/>
    </row>
    <row r="335" spans="1:14">
      <c r="A335" t="s">
        <v>1346</v>
      </c>
      <c r="B335" t="s">
        <v>832</v>
      </c>
      <c r="C335">
        <v>8.85</v>
      </c>
      <c r="D335">
        <v>8.85</v>
      </c>
      <c r="E335">
        <v>8.75</v>
      </c>
      <c r="F335">
        <v>8.85</v>
      </c>
      <c r="G335">
        <v>8.85</v>
      </c>
      <c r="H335">
        <v>8.4499999999999993</v>
      </c>
      <c r="I335">
        <v>504260</v>
      </c>
      <c r="J335">
        <v>4461215.1500000004</v>
      </c>
      <c r="K335" s="3">
        <v>43777</v>
      </c>
      <c r="L335">
        <v>451</v>
      </c>
      <c r="M335" t="s">
        <v>1347</v>
      </c>
      <c r="N335"/>
    </row>
    <row r="336" spans="1:14">
      <c r="A336" t="s">
        <v>366</v>
      </c>
      <c r="B336" t="s">
        <v>832</v>
      </c>
      <c r="C336">
        <v>124.4</v>
      </c>
      <c r="D336">
        <v>127.3</v>
      </c>
      <c r="E336">
        <v>122.1</v>
      </c>
      <c r="F336">
        <v>122.9</v>
      </c>
      <c r="G336">
        <v>122.65</v>
      </c>
      <c r="H336">
        <v>124.15</v>
      </c>
      <c r="I336">
        <v>268253</v>
      </c>
      <c r="J336">
        <v>33403145.449999999</v>
      </c>
      <c r="K336" s="3">
        <v>43777</v>
      </c>
      <c r="L336">
        <v>5409</v>
      </c>
      <c r="M336" t="s">
        <v>1348</v>
      </c>
      <c r="N336"/>
    </row>
    <row r="337" spans="1:14">
      <c r="A337" t="s">
        <v>359</v>
      </c>
      <c r="B337" t="s">
        <v>832</v>
      </c>
      <c r="C337">
        <v>183.9</v>
      </c>
      <c r="D337">
        <v>184.7</v>
      </c>
      <c r="E337">
        <v>182.85</v>
      </c>
      <c r="F337">
        <v>183.85</v>
      </c>
      <c r="G337">
        <v>184</v>
      </c>
      <c r="H337">
        <v>182.85</v>
      </c>
      <c r="I337">
        <v>408078</v>
      </c>
      <c r="J337">
        <v>75054484.400000006</v>
      </c>
      <c r="K337" s="3">
        <v>43777</v>
      </c>
      <c r="L337">
        <v>5306</v>
      </c>
      <c r="M337" t="s">
        <v>1349</v>
      </c>
      <c r="N337"/>
    </row>
    <row r="338" spans="1:14">
      <c r="A338" t="s">
        <v>1350</v>
      </c>
      <c r="B338" t="s">
        <v>851</v>
      </c>
      <c r="C338">
        <v>20.85</v>
      </c>
      <c r="D338">
        <v>21.3</v>
      </c>
      <c r="E338">
        <v>20.100000000000001</v>
      </c>
      <c r="F338">
        <v>20.2</v>
      </c>
      <c r="G338">
        <v>20.3</v>
      </c>
      <c r="H338">
        <v>20.85</v>
      </c>
      <c r="I338">
        <v>2421</v>
      </c>
      <c r="J338">
        <v>49873.1</v>
      </c>
      <c r="K338" s="3">
        <v>43777</v>
      </c>
      <c r="L338">
        <v>28</v>
      </c>
      <c r="M338" t="s">
        <v>1351</v>
      </c>
      <c r="N338"/>
    </row>
    <row r="339" spans="1:14">
      <c r="A339" t="s">
        <v>1352</v>
      </c>
      <c r="B339" t="s">
        <v>832</v>
      </c>
      <c r="C339">
        <v>27</v>
      </c>
      <c r="D339">
        <v>29.8</v>
      </c>
      <c r="E339">
        <v>26.6</v>
      </c>
      <c r="F339">
        <v>29.4</v>
      </c>
      <c r="G339">
        <v>29.6</v>
      </c>
      <c r="H339">
        <v>28.3</v>
      </c>
      <c r="I339">
        <v>1944</v>
      </c>
      <c r="J339">
        <v>52998.65</v>
      </c>
      <c r="K339" s="3">
        <v>43777</v>
      </c>
      <c r="L339">
        <v>22</v>
      </c>
      <c r="M339" t="s">
        <v>1353</v>
      </c>
      <c r="N339"/>
    </row>
    <row r="340" spans="1:14">
      <c r="A340" t="s">
        <v>360</v>
      </c>
      <c r="B340" t="s">
        <v>832</v>
      </c>
      <c r="C340">
        <v>357</v>
      </c>
      <c r="D340">
        <v>357.75</v>
      </c>
      <c r="E340">
        <v>335</v>
      </c>
      <c r="F340">
        <v>337.45</v>
      </c>
      <c r="G340">
        <v>337.05</v>
      </c>
      <c r="H340">
        <v>356.6</v>
      </c>
      <c r="I340">
        <v>159253</v>
      </c>
      <c r="J340">
        <v>54617014.299999997</v>
      </c>
      <c r="K340" s="3">
        <v>43777</v>
      </c>
      <c r="L340">
        <v>15077</v>
      </c>
      <c r="M340" t="s">
        <v>1354</v>
      </c>
      <c r="N340"/>
    </row>
    <row r="341" spans="1:14">
      <c r="A341" t="s">
        <v>1355</v>
      </c>
      <c r="B341" t="s">
        <v>832</v>
      </c>
      <c r="C341">
        <v>15.3</v>
      </c>
      <c r="D341">
        <v>15.35</v>
      </c>
      <c r="E341">
        <v>15</v>
      </c>
      <c r="F341">
        <v>15.05</v>
      </c>
      <c r="G341">
        <v>15</v>
      </c>
      <c r="H341">
        <v>15.3</v>
      </c>
      <c r="I341">
        <v>87928</v>
      </c>
      <c r="J341">
        <v>1331786.3500000001</v>
      </c>
      <c r="K341" s="3">
        <v>43777</v>
      </c>
      <c r="L341">
        <v>263</v>
      </c>
      <c r="M341" t="s">
        <v>1356</v>
      </c>
      <c r="N341"/>
    </row>
    <row r="342" spans="1:14">
      <c r="A342" t="s">
        <v>1357</v>
      </c>
      <c r="B342" t="s">
        <v>832</v>
      </c>
      <c r="C342">
        <v>352</v>
      </c>
      <c r="D342">
        <v>355</v>
      </c>
      <c r="E342">
        <v>342.05</v>
      </c>
      <c r="F342">
        <v>343.5</v>
      </c>
      <c r="G342">
        <v>343.9</v>
      </c>
      <c r="H342">
        <v>349.95</v>
      </c>
      <c r="I342">
        <v>4546</v>
      </c>
      <c r="J342">
        <v>1577915.8</v>
      </c>
      <c r="K342" s="3">
        <v>43777</v>
      </c>
      <c r="L342">
        <v>184</v>
      </c>
      <c r="M342" t="s">
        <v>1358</v>
      </c>
      <c r="N342"/>
    </row>
    <row r="343" spans="1:14">
      <c r="A343" t="s">
        <v>1359</v>
      </c>
      <c r="B343" t="s">
        <v>832</v>
      </c>
      <c r="C343">
        <v>100.75</v>
      </c>
      <c r="D343">
        <v>105.9</v>
      </c>
      <c r="E343">
        <v>99.2</v>
      </c>
      <c r="F343">
        <v>100.05</v>
      </c>
      <c r="G343">
        <v>99.6</v>
      </c>
      <c r="H343">
        <v>101.1</v>
      </c>
      <c r="I343">
        <v>453504</v>
      </c>
      <c r="J343">
        <v>46381711.149999999</v>
      </c>
      <c r="K343" s="3">
        <v>43777</v>
      </c>
      <c r="L343">
        <v>4564</v>
      </c>
      <c r="M343" t="s">
        <v>1360</v>
      </c>
      <c r="N343"/>
    </row>
    <row r="344" spans="1:14">
      <c r="A344" t="s">
        <v>361</v>
      </c>
      <c r="B344" t="s">
        <v>832</v>
      </c>
      <c r="C344">
        <v>354.9</v>
      </c>
      <c r="D344">
        <v>364.9</v>
      </c>
      <c r="E344">
        <v>350</v>
      </c>
      <c r="F344">
        <v>352.45</v>
      </c>
      <c r="G344">
        <v>353.7</v>
      </c>
      <c r="H344">
        <v>356.55</v>
      </c>
      <c r="I344">
        <v>404703</v>
      </c>
      <c r="J344">
        <v>144693801.19999999</v>
      </c>
      <c r="K344" s="3">
        <v>43777</v>
      </c>
      <c r="L344">
        <v>16293</v>
      </c>
      <c r="M344" t="s">
        <v>1361</v>
      </c>
      <c r="N344"/>
    </row>
    <row r="345" spans="1:14">
      <c r="A345" t="s">
        <v>743</v>
      </c>
      <c r="B345" t="s">
        <v>832</v>
      </c>
      <c r="C345">
        <v>102.85</v>
      </c>
      <c r="D345">
        <v>104.9</v>
      </c>
      <c r="E345">
        <v>102.2</v>
      </c>
      <c r="F345">
        <v>103.75</v>
      </c>
      <c r="G345">
        <v>103.3</v>
      </c>
      <c r="H345">
        <v>102.95</v>
      </c>
      <c r="I345">
        <v>6695</v>
      </c>
      <c r="J345">
        <v>696071.2</v>
      </c>
      <c r="K345" s="3">
        <v>43777</v>
      </c>
      <c r="L345">
        <v>203</v>
      </c>
      <c r="M345" t="s">
        <v>1362</v>
      </c>
      <c r="N345"/>
    </row>
    <row r="346" spans="1:14">
      <c r="A346" t="s">
        <v>362</v>
      </c>
      <c r="B346" t="s">
        <v>832</v>
      </c>
      <c r="C346">
        <v>197</v>
      </c>
      <c r="D346">
        <v>202</v>
      </c>
      <c r="E346">
        <v>194.1</v>
      </c>
      <c r="F346">
        <v>195.25</v>
      </c>
      <c r="G346">
        <v>195</v>
      </c>
      <c r="H346">
        <v>198.7</v>
      </c>
      <c r="I346">
        <v>634732</v>
      </c>
      <c r="J346">
        <v>125324894.7</v>
      </c>
      <c r="K346" s="3">
        <v>43777</v>
      </c>
      <c r="L346">
        <v>9006</v>
      </c>
      <c r="M346" t="s">
        <v>1363</v>
      </c>
      <c r="N346"/>
    </row>
    <row r="347" spans="1:14">
      <c r="A347" t="s">
        <v>3608</v>
      </c>
      <c r="B347" t="s">
        <v>832</v>
      </c>
      <c r="C347">
        <v>39.65</v>
      </c>
      <c r="D347">
        <v>39.65</v>
      </c>
      <c r="E347">
        <v>36</v>
      </c>
      <c r="F347">
        <v>36.450000000000003</v>
      </c>
      <c r="G347">
        <v>39</v>
      </c>
      <c r="H347">
        <v>37.799999999999997</v>
      </c>
      <c r="I347">
        <v>397</v>
      </c>
      <c r="J347">
        <v>14585</v>
      </c>
      <c r="K347" s="3">
        <v>43777</v>
      </c>
      <c r="L347">
        <v>29</v>
      </c>
      <c r="M347" t="s">
        <v>3609</v>
      </c>
      <c r="N347"/>
    </row>
    <row r="348" spans="1:14">
      <c r="A348" t="s">
        <v>363</v>
      </c>
      <c r="B348" t="s">
        <v>851</v>
      </c>
      <c r="C348">
        <v>42</v>
      </c>
      <c r="D348">
        <v>44.5</v>
      </c>
      <c r="E348">
        <v>41.1</v>
      </c>
      <c r="F348">
        <v>44.4</v>
      </c>
      <c r="G348">
        <v>43.8</v>
      </c>
      <c r="H348">
        <v>42.95</v>
      </c>
      <c r="I348">
        <v>71370</v>
      </c>
      <c r="J348">
        <v>3028994.15</v>
      </c>
      <c r="K348" s="3">
        <v>43777</v>
      </c>
      <c r="L348">
        <v>550</v>
      </c>
      <c r="M348" t="s">
        <v>1364</v>
      </c>
      <c r="N348"/>
    </row>
    <row r="349" spans="1:14">
      <c r="A349" t="s">
        <v>1365</v>
      </c>
      <c r="B349" t="s">
        <v>832</v>
      </c>
      <c r="C349">
        <v>212.55</v>
      </c>
      <c r="D349">
        <v>253.2</v>
      </c>
      <c r="E349">
        <v>211.05</v>
      </c>
      <c r="F349">
        <v>244.2</v>
      </c>
      <c r="G349">
        <v>238.5</v>
      </c>
      <c r="H349">
        <v>211</v>
      </c>
      <c r="I349">
        <v>47349</v>
      </c>
      <c r="J349">
        <v>11532116.800000001</v>
      </c>
      <c r="K349" s="3">
        <v>43777</v>
      </c>
      <c r="L349">
        <v>2544</v>
      </c>
      <c r="M349" t="s">
        <v>1366</v>
      </c>
      <c r="N349"/>
    </row>
    <row r="350" spans="1:14">
      <c r="A350" t="s">
        <v>1367</v>
      </c>
      <c r="B350" t="s">
        <v>832</v>
      </c>
      <c r="C350">
        <v>247.95</v>
      </c>
      <c r="D350">
        <v>248.8</v>
      </c>
      <c r="E350">
        <v>247</v>
      </c>
      <c r="F350">
        <v>247.55</v>
      </c>
      <c r="G350">
        <v>248</v>
      </c>
      <c r="H350">
        <v>246.7</v>
      </c>
      <c r="I350">
        <v>24063</v>
      </c>
      <c r="J350">
        <v>5962732.4000000004</v>
      </c>
      <c r="K350" s="3">
        <v>43777</v>
      </c>
      <c r="L350">
        <v>206</v>
      </c>
      <c r="M350" t="s">
        <v>1368</v>
      </c>
      <c r="N350"/>
    </row>
    <row r="351" spans="1:14">
      <c r="A351" t="s">
        <v>1369</v>
      </c>
      <c r="B351" t="s">
        <v>832</v>
      </c>
      <c r="C351">
        <v>4.3</v>
      </c>
      <c r="D351">
        <v>4.5</v>
      </c>
      <c r="E351">
        <v>4.3</v>
      </c>
      <c r="F351">
        <v>4.3</v>
      </c>
      <c r="G351">
        <v>4.3</v>
      </c>
      <c r="H351">
        <v>4.3</v>
      </c>
      <c r="I351">
        <v>2678</v>
      </c>
      <c r="J351">
        <v>11665.4</v>
      </c>
      <c r="K351" s="3">
        <v>43777</v>
      </c>
      <c r="L351">
        <v>34</v>
      </c>
      <c r="M351" t="s">
        <v>1370</v>
      </c>
      <c r="N351"/>
    </row>
    <row r="352" spans="1:14">
      <c r="A352" t="s">
        <v>1371</v>
      </c>
      <c r="B352" t="s">
        <v>832</v>
      </c>
      <c r="C352">
        <v>207</v>
      </c>
      <c r="D352">
        <v>215.6</v>
      </c>
      <c r="E352">
        <v>206.6</v>
      </c>
      <c r="F352">
        <v>207.9</v>
      </c>
      <c r="G352">
        <v>207.6</v>
      </c>
      <c r="H352">
        <v>206</v>
      </c>
      <c r="I352">
        <v>526290</v>
      </c>
      <c r="J352">
        <v>110518183.34999999</v>
      </c>
      <c r="K352" s="3">
        <v>43777</v>
      </c>
      <c r="L352">
        <v>9853</v>
      </c>
      <c r="M352" t="s">
        <v>1372</v>
      </c>
      <c r="N352"/>
    </row>
    <row r="353" spans="1:14">
      <c r="A353" t="s">
        <v>1373</v>
      </c>
      <c r="B353" t="s">
        <v>832</v>
      </c>
      <c r="C353">
        <v>14.8</v>
      </c>
      <c r="D353">
        <v>15.15</v>
      </c>
      <c r="E353">
        <v>14.55</v>
      </c>
      <c r="F353">
        <v>15.05</v>
      </c>
      <c r="G353">
        <v>15.15</v>
      </c>
      <c r="H353">
        <v>14.8</v>
      </c>
      <c r="I353">
        <v>579286</v>
      </c>
      <c r="J353">
        <v>8675132.5</v>
      </c>
      <c r="K353" s="3">
        <v>43777</v>
      </c>
      <c r="L353">
        <v>917</v>
      </c>
      <c r="M353" t="s">
        <v>1374</v>
      </c>
      <c r="N353"/>
    </row>
    <row r="354" spans="1:14">
      <c r="A354" t="s">
        <v>1375</v>
      </c>
      <c r="B354" t="s">
        <v>832</v>
      </c>
      <c r="C354">
        <v>303.89999999999998</v>
      </c>
      <c r="D354">
        <v>309</v>
      </c>
      <c r="E354">
        <v>292.5</v>
      </c>
      <c r="F354">
        <v>300.95</v>
      </c>
      <c r="G354">
        <v>301</v>
      </c>
      <c r="H354">
        <v>301.7</v>
      </c>
      <c r="I354">
        <v>25420</v>
      </c>
      <c r="J354">
        <v>7665830.5999999996</v>
      </c>
      <c r="K354" s="3">
        <v>43777</v>
      </c>
      <c r="L354">
        <v>1660</v>
      </c>
      <c r="M354" t="s">
        <v>1376</v>
      </c>
      <c r="N354"/>
    </row>
    <row r="355" spans="1:14">
      <c r="A355" t="s">
        <v>1377</v>
      </c>
      <c r="B355" t="s">
        <v>851</v>
      </c>
      <c r="C355">
        <v>7.7</v>
      </c>
      <c r="D355">
        <v>8</v>
      </c>
      <c r="E355">
        <v>7.7</v>
      </c>
      <c r="F355">
        <v>7.95</v>
      </c>
      <c r="G355">
        <v>7.95</v>
      </c>
      <c r="H355">
        <v>7.7</v>
      </c>
      <c r="I355">
        <v>1996</v>
      </c>
      <c r="J355">
        <v>15479.9</v>
      </c>
      <c r="K355" s="3">
        <v>43777</v>
      </c>
      <c r="L355">
        <v>21</v>
      </c>
      <c r="M355" t="s">
        <v>1378</v>
      </c>
      <c r="N355"/>
    </row>
    <row r="356" spans="1:14">
      <c r="A356" t="s">
        <v>364</v>
      </c>
      <c r="B356" t="s">
        <v>832</v>
      </c>
      <c r="C356">
        <v>22.35</v>
      </c>
      <c r="D356">
        <v>23.3</v>
      </c>
      <c r="E356">
        <v>21.65</v>
      </c>
      <c r="F356">
        <v>23.3</v>
      </c>
      <c r="G356">
        <v>23.3</v>
      </c>
      <c r="H356">
        <v>22.2</v>
      </c>
      <c r="I356">
        <v>2833541</v>
      </c>
      <c r="J356">
        <v>64377713.399999999</v>
      </c>
      <c r="K356" s="3">
        <v>43777</v>
      </c>
      <c r="L356">
        <v>3601</v>
      </c>
      <c r="M356" t="s">
        <v>1379</v>
      </c>
      <c r="N356"/>
    </row>
    <row r="357" spans="1:14">
      <c r="A357" t="s">
        <v>1380</v>
      </c>
      <c r="B357" t="s">
        <v>832</v>
      </c>
      <c r="C357">
        <v>210</v>
      </c>
      <c r="D357">
        <v>218.25</v>
      </c>
      <c r="E357">
        <v>210</v>
      </c>
      <c r="F357">
        <v>212.7</v>
      </c>
      <c r="G357">
        <v>212.7</v>
      </c>
      <c r="H357">
        <v>214.5</v>
      </c>
      <c r="I357">
        <v>852</v>
      </c>
      <c r="J357">
        <v>181803.9</v>
      </c>
      <c r="K357" s="3">
        <v>43777</v>
      </c>
      <c r="L357">
        <v>359</v>
      </c>
      <c r="M357" t="s">
        <v>1381</v>
      </c>
      <c r="N357"/>
    </row>
    <row r="358" spans="1:14">
      <c r="A358" t="s">
        <v>1382</v>
      </c>
      <c r="B358" t="s">
        <v>832</v>
      </c>
      <c r="C358">
        <v>979</v>
      </c>
      <c r="D358">
        <v>980</v>
      </c>
      <c r="E358">
        <v>938</v>
      </c>
      <c r="F358">
        <v>940.5</v>
      </c>
      <c r="G358">
        <v>939.5</v>
      </c>
      <c r="H358">
        <v>967.2</v>
      </c>
      <c r="I358">
        <v>4256</v>
      </c>
      <c r="J358">
        <v>4100721.55</v>
      </c>
      <c r="K358" s="3">
        <v>43777</v>
      </c>
      <c r="L358">
        <v>322</v>
      </c>
      <c r="M358" t="s">
        <v>1383</v>
      </c>
      <c r="N358"/>
    </row>
    <row r="359" spans="1:14">
      <c r="A359" t="s">
        <v>1384</v>
      </c>
      <c r="B359" t="s">
        <v>832</v>
      </c>
      <c r="C359">
        <v>329.95</v>
      </c>
      <c r="D359">
        <v>330</v>
      </c>
      <c r="E359">
        <v>318</v>
      </c>
      <c r="F359">
        <v>322.55</v>
      </c>
      <c r="G359">
        <v>322.5</v>
      </c>
      <c r="H359">
        <v>329.85</v>
      </c>
      <c r="I359">
        <v>632</v>
      </c>
      <c r="J359">
        <v>205885.35</v>
      </c>
      <c r="K359" s="3">
        <v>43777</v>
      </c>
      <c r="L359">
        <v>143</v>
      </c>
      <c r="M359" t="s">
        <v>1385</v>
      </c>
      <c r="N359"/>
    </row>
    <row r="360" spans="1:14">
      <c r="A360" t="s">
        <v>1386</v>
      </c>
      <c r="B360" t="s">
        <v>832</v>
      </c>
      <c r="C360">
        <v>6.85</v>
      </c>
      <c r="D360">
        <v>7</v>
      </c>
      <c r="E360">
        <v>6.75</v>
      </c>
      <c r="F360">
        <v>6.75</v>
      </c>
      <c r="G360">
        <v>6.75</v>
      </c>
      <c r="H360">
        <v>7.1</v>
      </c>
      <c r="I360">
        <v>8492</v>
      </c>
      <c r="J360">
        <v>57504</v>
      </c>
      <c r="K360" s="3">
        <v>43777</v>
      </c>
      <c r="L360">
        <v>39</v>
      </c>
      <c r="M360" t="s">
        <v>1387</v>
      </c>
      <c r="N360"/>
    </row>
    <row r="361" spans="1:14">
      <c r="A361" t="s">
        <v>91</v>
      </c>
      <c r="B361" t="s">
        <v>832</v>
      </c>
      <c r="C361">
        <v>14.2</v>
      </c>
      <c r="D361">
        <v>14.75</v>
      </c>
      <c r="E361">
        <v>13.55</v>
      </c>
      <c r="F361">
        <v>13.7</v>
      </c>
      <c r="G361">
        <v>13.75</v>
      </c>
      <c r="H361">
        <v>14.15</v>
      </c>
      <c r="I361">
        <v>38357137</v>
      </c>
      <c r="J361">
        <v>539410473.20000005</v>
      </c>
      <c r="K361" s="3">
        <v>43777</v>
      </c>
      <c r="L361">
        <v>62024</v>
      </c>
      <c r="M361" t="s">
        <v>1388</v>
      </c>
      <c r="N361"/>
    </row>
    <row r="362" spans="1:14">
      <c r="A362" t="s">
        <v>92</v>
      </c>
      <c r="B362" t="s">
        <v>832</v>
      </c>
      <c r="C362">
        <v>1714</v>
      </c>
      <c r="D362">
        <v>1727.8</v>
      </c>
      <c r="E362">
        <v>1695</v>
      </c>
      <c r="F362">
        <v>1699.95</v>
      </c>
      <c r="G362">
        <v>1698.35</v>
      </c>
      <c r="H362">
        <v>1718</v>
      </c>
      <c r="I362">
        <v>469867</v>
      </c>
      <c r="J362">
        <v>803358143.25</v>
      </c>
      <c r="K362" s="3">
        <v>43777</v>
      </c>
      <c r="L362">
        <v>20602</v>
      </c>
      <c r="M362" t="s">
        <v>1389</v>
      </c>
      <c r="N362"/>
    </row>
    <row r="363" spans="1:14">
      <c r="A363" t="s">
        <v>367</v>
      </c>
      <c r="B363" t="s">
        <v>832</v>
      </c>
      <c r="C363">
        <v>2710</v>
      </c>
      <c r="D363">
        <v>2788</v>
      </c>
      <c r="E363">
        <v>2701</v>
      </c>
      <c r="F363">
        <v>2729.1</v>
      </c>
      <c r="G363">
        <v>2721.05</v>
      </c>
      <c r="H363">
        <v>2747</v>
      </c>
      <c r="I363">
        <v>9336</v>
      </c>
      <c r="J363">
        <v>25439784.649999999</v>
      </c>
      <c r="K363" s="3">
        <v>43777</v>
      </c>
      <c r="L363">
        <v>1727</v>
      </c>
      <c r="M363" t="s">
        <v>1390</v>
      </c>
      <c r="N363"/>
    </row>
    <row r="364" spans="1:14">
      <c r="A364" t="s">
        <v>94</v>
      </c>
      <c r="B364" t="s">
        <v>832</v>
      </c>
      <c r="C364">
        <v>196</v>
      </c>
      <c r="D364">
        <v>209.75</v>
      </c>
      <c r="E364">
        <v>196</v>
      </c>
      <c r="F364">
        <v>203.1</v>
      </c>
      <c r="G364">
        <v>202.85</v>
      </c>
      <c r="H364">
        <v>192.5</v>
      </c>
      <c r="I364">
        <v>45666495</v>
      </c>
      <c r="J364">
        <v>9333085105.7999992</v>
      </c>
      <c r="K364" s="3">
        <v>43777</v>
      </c>
      <c r="L364">
        <v>283978</v>
      </c>
      <c r="M364" t="s">
        <v>1391</v>
      </c>
      <c r="N364"/>
    </row>
    <row r="365" spans="1:14">
      <c r="A365" t="s">
        <v>1392</v>
      </c>
      <c r="B365" t="s">
        <v>832</v>
      </c>
      <c r="C365">
        <v>99.4</v>
      </c>
      <c r="D365">
        <v>99.7</v>
      </c>
      <c r="E365">
        <v>97</v>
      </c>
      <c r="F365">
        <v>97.05</v>
      </c>
      <c r="G365">
        <v>97</v>
      </c>
      <c r="H365">
        <v>99.4</v>
      </c>
      <c r="I365">
        <v>37985</v>
      </c>
      <c r="J365">
        <v>3709814.25</v>
      </c>
      <c r="K365" s="3">
        <v>43777</v>
      </c>
      <c r="L365">
        <v>372</v>
      </c>
      <c r="M365" t="s">
        <v>1393</v>
      </c>
      <c r="N365"/>
    </row>
    <row r="366" spans="1:14">
      <c r="A366" t="s">
        <v>234</v>
      </c>
      <c r="B366" t="s">
        <v>832</v>
      </c>
      <c r="C366">
        <v>1988.95</v>
      </c>
      <c r="D366">
        <v>2010</v>
      </c>
      <c r="E366">
        <v>1960</v>
      </c>
      <c r="F366">
        <v>1968.85</v>
      </c>
      <c r="G366">
        <v>1963.1</v>
      </c>
      <c r="H366">
        <v>1987.85</v>
      </c>
      <c r="I366">
        <v>372365</v>
      </c>
      <c r="J366">
        <v>742078982.20000005</v>
      </c>
      <c r="K366" s="3">
        <v>43777</v>
      </c>
      <c r="L366">
        <v>19576</v>
      </c>
      <c r="M366" t="s">
        <v>1394</v>
      </c>
      <c r="N366"/>
    </row>
    <row r="367" spans="1:14">
      <c r="A367" t="s">
        <v>1395</v>
      </c>
      <c r="B367" t="s">
        <v>851</v>
      </c>
      <c r="C367">
        <v>0.35</v>
      </c>
      <c r="D367">
        <v>0.4</v>
      </c>
      <c r="E367">
        <v>0.35</v>
      </c>
      <c r="F367">
        <v>0.4</v>
      </c>
      <c r="G367">
        <v>0.4</v>
      </c>
      <c r="H367">
        <v>0.4</v>
      </c>
      <c r="I367">
        <v>26515</v>
      </c>
      <c r="J367">
        <v>10295.799999999999</v>
      </c>
      <c r="K367" s="3">
        <v>43777</v>
      </c>
      <c r="L367">
        <v>34</v>
      </c>
      <c r="M367" t="s">
        <v>1396</v>
      </c>
      <c r="N367"/>
    </row>
    <row r="368" spans="1:14">
      <c r="A368" t="s">
        <v>1397</v>
      </c>
      <c r="B368" t="s">
        <v>832</v>
      </c>
      <c r="C368">
        <v>77</v>
      </c>
      <c r="D368">
        <v>77.25</v>
      </c>
      <c r="E368">
        <v>74</v>
      </c>
      <c r="F368">
        <v>74.45</v>
      </c>
      <c r="G368">
        <v>74</v>
      </c>
      <c r="H368">
        <v>76.2</v>
      </c>
      <c r="I368">
        <v>123015</v>
      </c>
      <c r="J368">
        <v>9401394</v>
      </c>
      <c r="K368" s="3">
        <v>43777</v>
      </c>
      <c r="L368">
        <v>758</v>
      </c>
      <c r="M368" t="s">
        <v>1398</v>
      </c>
      <c r="N368"/>
    </row>
    <row r="369" spans="1:14">
      <c r="A369" t="s">
        <v>1399</v>
      </c>
      <c r="B369" t="s">
        <v>832</v>
      </c>
      <c r="C369">
        <v>177.6</v>
      </c>
      <c r="D369">
        <v>181.05</v>
      </c>
      <c r="E369">
        <v>175.95</v>
      </c>
      <c r="F369">
        <v>176.1</v>
      </c>
      <c r="G369">
        <v>176</v>
      </c>
      <c r="H369">
        <v>177.8</v>
      </c>
      <c r="I369">
        <v>1515</v>
      </c>
      <c r="J369">
        <v>268639.65000000002</v>
      </c>
      <c r="K369" s="3">
        <v>43777</v>
      </c>
      <c r="L369">
        <v>144</v>
      </c>
      <c r="M369" t="s">
        <v>1400</v>
      </c>
      <c r="N369"/>
    </row>
    <row r="370" spans="1:14">
      <c r="A370" t="s">
        <v>1401</v>
      </c>
      <c r="B370" t="s">
        <v>832</v>
      </c>
      <c r="C370">
        <v>30.5</v>
      </c>
      <c r="D370">
        <v>32.35</v>
      </c>
      <c r="E370">
        <v>30.3</v>
      </c>
      <c r="F370">
        <v>31.2</v>
      </c>
      <c r="G370">
        <v>31.5</v>
      </c>
      <c r="H370">
        <v>29.95</v>
      </c>
      <c r="I370">
        <v>15976</v>
      </c>
      <c r="J370">
        <v>498849.95</v>
      </c>
      <c r="K370" s="3">
        <v>43777</v>
      </c>
      <c r="L370">
        <v>249</v>
      </c>
      <c r="M370" t="s">
        <v>1402</v>
      </c>
      <c r="N370"/>
    </row>
    <row r="371" spans="1:14">
      <c r="A371" t="s">
        <v>1403</v>
      </c>
      <c r="B371" t="s">
        <v>832</v>
      </c>
      <c r="C371">
        <v>9.8000000000000007</v>
      </c>
      <c r="D371">
        <v>9.8000000000000007</v>
      </c>
      <c r="E371">
        <v>9.25</v>
      </c>
      <c r="F371">
        <v>9.35</v>
      </c>
      <c r="G371">
        <v>9.35</v>
      </c>
      <c r="H371">
        <v>9.5</v>
      </c>
      <c r="I371">
        <v>4542</v>
      </c>
      <c r="J371">
        <v>42849.9</v>
      </c>
      <c r="K371" s="3">
        <v>43777</v>
      </c>
      <c r="L371">
        <v>23</v>
      </c>
      <c r="M371" t="s">
        <v>1404</v>
      </c>
      <c r="N371"/>
    </row>
    <row r="372" spans="1:14" hidden="1">
      <c r="A372" t="s">
        <v>1405</v>
      </c>
      <c r="B372" t="s">
        <v>851</v>
      </c>
      <c r="C372">
        <v>2.4500000000000002</v>
      </c>
      <c r="D372">
        <v>2.4500000000000002</v>
      </c>
      <c r="E372">
        <v>2.35</v>
      </c>
      <c r="F372">
        <v>2.35</v>
      </c>
      <c r="G372">
        <v>2.35</v>
      </c>
      <c r="H372">
        <v>2.35</v>
      </c>
      <c r="I372">
        <v>3537</v>
      </c>
      <c r="J372">
        <v>8413.4500000000007</v>
      </c>
      <c r="K372" s="3">
        <v>43777</v>
      </c>
      <c r="L372">
        <v>9</v>
      </c>
      <c r="M372" t="s">
        <v>1406</v>
      </c>
      <c r="N372"/>
    </row>
    <row r="373" spans="1:14">
      <c r="A373" t="s">
        <v>1407</v>
      </c>
      <c r="B373" t="s">
        <v>832</v>
      </c>
      <c r="C373">
        <v>338.8</v>
      </c>
      <c r="D373">
        <v>346.25</v>
      </c>
      <c r="E373">
        <v>335.5</v>
      </c>
      <c r="F373">
        <v>337.35</v>
      </c>
      <c r="G373">
        <v>338</v>
      </c>
      <c r="H373">
        <v>339.85</v>
      </c>
      <c r="I373">
        <v>137497</v>
      </c>
      <c r="J373">
        <v>46864317</v>
      </c>
      <c r="K373" s="3">
        <v>43777</v>
      </c>
      <c r="L373">
        <v>5256</v>
      </c>
      <c r="M373" t="s">
        <v>1408</v>
      </c>
      <c r="N373"/>
    </row>
    <row r="374" spans="1:14">
      <c r="A374" t="s">
        <v>95</v>
      </c>
      <c r="B374" t="s">
        <v>832</v>
      </c>
      <c r="C374">
        <v>2860</v>
      </c>
      <c r="D374">
        <v>2860</v>
      </c>
      <c r="E374">
        <v>2812.3</v>
      </c>
      <c r="F374">
        <v>2822.1</v>
      </c>
      <c r="G374">
        <v>2812.35</v>
      </c>
      <c r="H374">
        <v>2871.05</v>
      </c>
      <c r="I374">
        <v>318986</v>
      </c>
      <c r="J374">
        <v>906745290.35000002</v>
      </c>
      <c r="K374" s="3">
        <v>43777</v>
      </c>
      <c r="L374">
        <v>19013</v>
      </c>
      <c r="M374" t="s">
        <v>1409</v>
      </c>
      <c r="N374"/>
    </row>
    <row r="375" spans="1:14">
      <c r="A375" t="s">
        <v>1410</v>
      </c>
      <c r="B375" t="s">
        <v>832</v>
      </c>
      <c r="C375">
        <v>25</v>
      </c>
      <c r="D375">
        <v>26.35</v>
      </c>
      <c r="E375">
        <v>24.45</v>
      </c>
      <c r="F375">
        <v>24.8</v>
      </c>
      <c r="G375">
        <v>25</v>
      </c>
      <c r="H375">
        <v>25.35</v>
      </c>
      <c r="I375">
        <v>2091</v>
      </c>
      <c r="J375">
        <v>52048.75</v>
      </c>
      <c r="K375" s="3">
        <v>43777</v>
      </c>
      <c r="L375">
        <v>81</v>
      </c>
      <c r="M375" t="s">
        <v>1411</v>
      </c>
      <c r="N375"/>
    </row>
    <row r="376" spans="1:14">
      <c r="A376" t="s">
        <v>1412</v>
      </c>
      <c r="B376" t="s">
        <v>832</v>
      </c>
      <c r="C376">
        <v>160.30000000000001</v>
      </c>
      <c r="D376">
        <v>168.7</v>
      </c>
      <c r="E376">
        <v>160.30000000000001</v>
      </c>
      <c r="F376">
        <v>166.8</v>
      </c>
      <c r="G376">
        <v>166.85</v>
      </c>
      <c r="H376">
        <v>164.25</v>
      </c>
      <c r="I376">
        <v>5572</v>
      </c>
      <c r="J376">
        <v>915683.65</v>
      </c>
      <c r="K376" s="3">
        <v>43777</v>
      </c>
      <c r="L376">
        <v>120</v>
      </c>
      <c r="M376" t="s">
        <v>1413</v>
      </c>
      <c r="N376"/>
    </row>
    <row r="377" spans="1:14">
      <c r="A377" t="s">
        <v>1414</v>
      </c>
      <c r="B377" t="s">
        <v>832</v>
      </c>
      <c r="C377">
        <v>6.75</v>
      </c>
      <c r="D377">
        <v>6.75</v>
      </c>
      <c r="E377">
        <v>6.15</v>
      </c>
      <c r="F377">
        <v>6.15</v>
      </c>
      <c r="G377">
        <v>6.15</v>
      </c>
      <c r="H377">
        <v>6.45</v>
      </c>
      <c r="I377">
        <v>118186</v>
      </c>
      <c r="J377">
        <v>749277.5</v>
      </c>
      <c r="K377" s="3">
        <v>43777</v>
      </c>
      <c r="L377">
        <v>133</v>
      </c>
      <c r="M377" t="s">
        <v>1415</v>
      </c>
      <c r="N377"/>
    </row>
    <row r="378" spans="1:14">
      <c r="A378" t="s">
        <v>1416</v>
      </c>
      <c r="B378" t="s">
        <v>832</v>
      </c>
      <c r="C378">
        <v>71.3</v>
      </c>
      <c r="D378">
        <v>76.7</v>
      </c>
      <c r="E378">
        <v>71.099999999999994</v>
      </c>
      <c r="F378">
        <v>73.150000000000006</v>
      </c>
      <c r="G378">
        <v>73.599999999999994</v>
      </c>
      <c r="H378">
        <v>72.349999999999994</v>
      </c>
      <c r="I378">
        <v>16567</v>
      </c>
      <c r="J378">
        <v>1224175.1499999999</v>
      </c>
      <c r="K378" s="3">
        <v>43777</v>
      </c>
      <c r="L378">
        <v>440</v>
      </c>
      <c r="M378" t="s">
        <v>1417</v>
      </c>
      <c r="N378"/>
    </row>
    <row r="379" spans="1:14">
      <c r="A379" t="s">
        <v>1418</v>
      </c>
      <c r="B379" t="s">
        <v>832</v>
      </c>
      <c r="C379">
        <v>25.4</v>
      </c>
      <c r="D379">
        <v>25.8</v>
      </c>
      <c r="E379">
        <v>24.95</v>
      </c>
      <c r="F379">
        <v>25.25</v>
      </c>
      <c r="G379">
        <v>25.4</v>
      </c>
      <c r="H379">
        <v>25.7</v>
      </c>
      <c r="I379">
        <v>385550</v>
      </c>
      <c r="J379">
        <v>9798125.0500000007</v>
      </c>
      <c r="K379" s="3">
        <v>43777</v>
      </c>
      <c r="L379">
        <v>1281</v>
      </c>
      <c r="M379" t="s">
        <v>1419</v>
      </c>
      <c r="N379"/>
    </row>
    <row r="380" spans="1:14" hidden="1">
      <c r="A380" t="s">
        <v>1420</v>
      </c>
      <c r="B380" t="s">
        <v>832</v>
      </c>
      <c r="C380">
        <v>1155</v>
      </c>
      <c r="D380">
        <v>1196</v>
      </c>
      <c r="E380">
        <v>1145</v>
      </c>
      <c r="F380">
        <v>1168.8499999999999</v>
      </c>
      <c r="G380">
        <v>1165</v>
      </c>
      <c r="H380">
        <v>1155.4000000000001</v>
      </c>
      <c r="I380">
        <v>945</v>
      </c>
      <c r="J380">
        <v>1105221.2</v>
      </c>
      <c r="K380" s="3">
        <v>43777</v>
      </c>
      <c r="L380">
        <v>185</v>
      </c>
      <c r="M380" t="s">
        <v>1421</v>
      </c>
      <c r="N380"/>
    </row>
    <row r="381" spans="1:14" hidden="1">
      <c r="A381" t="s">
        <v>1422</v>
      </c>
      <c r="B381" t="s">
        <v>832</v>
      </c>
      <c r="C381">
        <v>140.5</v>
      </c>
      <c r="D381">
        <v>140.5</v>
      </c>
      <c r="E381">
        <v>135.55000000000001</v>
      </c>
      <c r="F381">
        <v>136.55000000000001</v>
      </c>
      <c r="G381">
        <v>136.4</v>
      </c>
      <c r="H381">
        <v>139.69999999999999</v>
      </c>
      <c r="I381">
        <v>10570</v>
      </c>
      <c r="J381">
        <v>1452493.2</v>
      </c>
      <c r="K381" s="3">
        <v>43777</v>
      </c>
      <c r="L381">
        <v>308</v>
      </c>
      <c r="M381" t="s">
        <v>1423</v>
      </c>
      <c r="N381"/>
    </row>
    <row r="382" spans="1:14" hidden="1">
      <c r="A382" t="s">
        <v>1424</v>
      </c>
      <c r="B382" t="s">
        <v>851</v>
      </c>
      <c r="C382">
        <v>0.55000000000000004</v>
      </c>
      <c r="D382">
        <v>0.55000000000000004</v>
      </c>
      <c r="E382">
        <v>0.55000000000000004</v>
      </c>
      <c r="F382">
        <v>0.55000000000000004</v>
      </c>
      <c r="G382">
        <v>0.55000000000000004</v>
      </c>
      <c r="H382">
        <v>0.55000000000000004</v>
      </c>
      <c r="I382">
        <v>245</v>
      </c>
      <c r="J382">
        <v>134.75</v>
      </c>
      <c r="K382" s="3">
        <v>43777</v>
      </c>
      <c r="L382">
        <v>2</v>
      </c>
      <c r="M382" t="s">
        <v>1425</v>
      </c>
      <c r="N382"/>
    </row>
    <row r="383" spans="1:14" hidden="1">
      <c r="A383" t="s">
        <v>3851</v>
      </c>
      <c r="B383" t="s">
        <v>832</v>
      </c>
      <c r="C383">
        <v>3698.99</v>
      </c>
      <c r="D383">
        <v>3698.99</v>
      </c>
      <c r="E383">
        <v>3698.99</v>
      </c>
      <c r="F383">
        <v>3698.99</v>
      </c>
      <c r="G383">
        <v>3698.99</v>
      </c>
      <c r="H383">
        <v>3201</v>
      </c>
      <c r="I383">
        <v>3</v>
      </c>
      <c r="J383">
        <v>11096.97</v>
      </c>
      <c r="K383" s="3">
        <v>43777</v>
      </c>
      <c r="L383">
        <v>2</v>
      </c>
      <c r="M383" t="s">
        <v>3852</v>
      </c>
      <c r="N383"/>
    </row>
    <row r="384" spans="1:14" hidden="1">
      <c r="A384" t="s">
        <v>1426</v>
      </c>
      <c r="B384" t="s">
        <v>832</v>
      </c>
      <c r="C384">
        <v>433</v>
      </c>
      <c r="D384">
        <v>447.95</v>
      </c>
      <c r="E384">
        <v>432</v>
      </c>
      <c r="F384">
        <v>434.4</v>
      </c>
      <c r="G384">
        <v>435.85</v>
      </c>
      <c r="H384">
        <v>431.85</v>
      </c>
      <c r="I384">
        <v>15289</v>
      </c>
      <c r="J384">
        <v>6713793.6500000004</v>
      </c>
      <c r="K384" s="3">
        <v>43777</v>
      </c>
      <c r="L384">
        <v>1530</v>
      </c>
      <c r="M384" t="s">
        <v>1427</v>
      </c>
      <c r="N384"/>
    </row>
    <row r="385" spans="1:14" hidden="1">
      <c r="A385" t="s">
        <v>242</v>
      </c>
      <c r="B385" t="s">
        <v>832</v>
      </c>
      <c r="C385">
        <v>110.85</v>
      </c>
      <c r="D385">
        <v>110.85</v>
      </c>
      <c r="E385">
        <v>110.85</v>
      </c>
      <c r="F385">
        <v>110.85</v>
      </c>
      <c r="G385">
        <v>110.85</v>
      </c>
      <c r="H385">
        <v>105.6</v>
      </c>
      <c r="I385">
        <v>196976</v>
      </c>
      <c r="J385">
        <v>21834789.600000001</v>
      </c>
      <c r="K385" s="3">
        <v>43777</v>
      </c>
      <c r="L385">
        <v>865</v>
      </c>
      <c r="M385" t="s">
        <v>1428</v>
      </c>
      <c r="N385"/>
    </row>
    <row r="386" spans="1:14" hidden="1">
      <c r="A386" t="s">
        <v>96</v>
      </c>
      <c r="B386" t="s">
        <v>832</v>
      </c>
      <c r="C386">
        <v>21250</v>
      </c>
      <c r="D386">
        <v>22055.7</v>
      </c>
      <c r="E386">
        <v>21200</v>
      </c>
      <c r="F386">
        <v>21689.65</v>
      </c>
      <c r="G386">
        <v>21640</v>
      </c>
      <c r="H386">
        <v>21423.95</v>
      </c>
      <c r="I386">
        <v>187411</v>
      </c>
      <c r="J386">
        <v>4068860636.3499999</v>
      </c>
      <c r="K386" s="3">
        <v>43777</v>
      </c>
      <c r="L386">
        <v>50646</v>
      </c>
      <c r="M386" t="s">
        <v>1429</v>
      </c>
      <c r="N386"/>
    </row>
    <row r="387" spans="1:14" hidden="1">
      <c r="A387" t="s">
        <v>369</v>
      </c>
      <c r="B387" t="s">
        <v>832</v>
      </c>
      <c r="C387">
        <v>169.5</v>
      </c>
      <c r="D387">
        <v>169.9</v>
      </c>
      <c r="E387">
        <v>164.35</v>
      </c>
      <c r="F387">
        <v>165.1</v>
      </c>
      <c r="G387">
        <v>165.1</v>
      </c>
      <c r="H387">
        <v>168.8</v>
      </c>
      <c r="I387">
        <v>172677</v>
      </c>
      <c r="J387">
        <v>28686684.350000001</v>
      </c>
      <c r="K387" s="3">
        <v>43777</v>
      </c>
      <c r="L387">
        <v>1131</v>
      </c>
      <c r="M387" t="s">
        <v>1430</v>
      </c>
      <c r="N387"/>
    </row>
    <row r="388" spans="1:14" hidden="1">
      <c r="A388" t="s">
        <v>1431</v>
      </c>
      <c r="B388" t="s">
        <v>832</v>
      </c>
      <c r="C388">
        <v>313.10000000000002</v>
      </c>
      <c r="D388">
        <v>319.7</v>
      </c>
      <c r="E388">
        <v>311.10000000000002</v>
      </c>
      <c r="F388">
        <v>311.60000000000002</v>
      </c>
      <c r="G388">
        <v>311.10000000000002</v>
      </c>
      <c r="H388">
        <v>317.5</v>
      </c>
      <c r="I388">
        <v>3180</v>
      </c>
      <c r="J388">
        <v>998062.9</v>
      </c>
      <c r="K388" s="3">
        <v>43777</v>
      </c>
      <c r="L388">
        <v>136</v>
      </c>
      <c r="M388" t="s">
        <v>1432</v>
      </c>
      <c r="N388"/>
    </row>
    <row r="389" spans="1:14" hidden="1">
      <c r="A389" t="s">
        <v>370</v>
      </c>
      <c r="B389" t="s">
        <v>832</v>
      </c>
      <c r="C389">
        <v>158.80000000000001</v>
      </c>
      <c r="D389">
        <v>159</v>
      </c>
      <c r="E389">
        <v>156.1</v>
      </c>
      <c r="F389">
        <v>157.05000000000001</v>
      </c>
      <c r="G389">
        <v>156.5</v>
      </c>
      <c r="H389">
        <v>158</v>
      </c>
      <c r="I389">
        <v>52214</v>
      </c>
      <c r="J389">
        <v>8212189.3499999996</v>
      </c>
      <c r="K389" s="3">
        <v>43777</v>
      </c>
      <c r="L389">
        <v>1674</v>
      </c>
      <c r="M389" t="s">
        <v>1433</v>
      </c>
      <c r="N389"/>
    </row>
    <row r="390" spans="1:14" hidden="1">
      <c r="A390" t="s">
        <v>1434</v>
      </c>
      <c r="B390" t="s">
        <v>832</v>
      </c>
      <c r="C390">
        <v>293.7</v>
      </c>
      <c r="D390">
        <v>308</v>
      </c>
      <c r="E390">
        <v>293.64999999999998</v>
      </c>
      <c r="F390">
        <v>302.3</v>
      </c>
      <c r="G390">
        <v>307.7</v>
      </c>
      <c r="H390">
        <v>295.8</v>
      </c>
      <c r="I390">
        <v>367</v>
      </c>
      <c r="J390">
        <v>109792.9</v>
      </c>
      <c r="K390" s="3">
        <v>43777</v>
      </c>
      <c r="L390">
        <v>34</v>
      </c>
      <c r="M390" t="s">
        <v>1435</v>
      </c>
      <c r="N390"/>
    </row>
    <row r="391" spans="1:14" hidden="1">
      <c r="A391" t="s">
        <v>1436</v>
      </c>
      <c r="B391" t="s">
        <v>832</v>
      </c>
      <c r="C391">
        <v>26.2</v>
      </c>
      <c r="D391">
        <v>26.85</v>
      </c>
      <c r="E391">
        <v>26</v>
      </c>
      <c r="F391">
        <v>26.15</v>
      </c>
      <c r="G391">
        <v>26.05</v>
      </c>
      <c r="H391">
        <v>26.15</v>
      </c>
      <c r="I391">
        <v>45893</v>
      </c>
      <c r="J391">
        <v>1212930.25</v>
      </c>
      <c r="K391" s="3">
        <v>43777</v>
      </c>
      <c r="L391">
        <v>525</v>
      </c>
      <c r="M391" t="s">
        <v>1437</v>
      </c>
      <c r="N391"/>
    </row>
    <row r="392" spans="1:14" hidden="1">
      <c r="A392" t="s">
        <v>1438</v>
      </c>
      <c r="B392" t="s">
        <v>832</v>
      </c>
      <c r="C392">
        <v>38.15</v>
      </c>
      <c r="D392">
        <v>39.450000000000003</v>
      </c>
      <c r="E392">
        <v>36.5</v>
      </c>
      <c r="F392">
        <v>36.75</v>
      </c>
      <c r="G392">
        <v>36.65</v>
      </c>
      <c r="H392">
        <v>38.450000000000003</v>
      </c>
      <c r="I392">
        <v>44413</v>
      </c>
      <c r="J392">
        <v>1667165.75</v>
      </c>
      <c r="K392" s="3">
        <v>43777</v>
      </c>
      <c r="L392">
        <v>882</v>
      </c>
      <c r="M392" t="s">
        <v>1439</v>
      </c>
      <c r="N392"/>
    </row>
    <row r="393" spans="1:14" hidden="1">
      <c r="A393" t="s">
        <v>1440</v>
      </c>
      <c r="B393" t="s">
        <v>832</v>
      </c>
      <c r="C393">
        <v>13.7</v>
      </c>
      <c r="D393">
        <v>13.7</v>
      </c>
      <c r="E393">
        <v>13.2</v>
      </c>
      <c r="F393">
        <v>13.35</v>
      </c>
      <c r="G393">
        <v>13.4</v>
      </c>
      <c r="H393">
        <v>13.4</v>
      </c>
      <c r="I393">
        <v>103645</v>
      </c>
      <c r="J393">
        <v>1386596.1</v>
      </c>
      <c r="K393" s="3">
        <v>43777</v>
      </c>
      <c r="L393">
        <v>169</v>
      </c>
      <c r="M393" t="s">
        <v>1441</v>
      </c>
      <c r="N393"/>
    </row>
    <row r="394" spans="1:14" hidden="1">
      <c r="A394" t="s">
        <v>1442</v>
      </c>
      <c r="B394" t="s">
        <v>832</v>
      </c>
      <c r="C394">
        <v>141.44999999999999</v>
      </c>
      <c r="D394">
        <v>142.9</v>
      </c>
      <c r="E394">
        <v>136.35</v>
      </c>
      <c r="F394">
        <v>140.30000000000001</v>
      </c>
      <c r="G394">
        <v>136.4</v>
      </c>
      <c r="H394">
        <v>140.1</v>
      </c>
      <c r="I394">
        <v>18245</v>
      </c>
      <c r="J394">
        <v>2580480.75</v>
      </c>
      <c r="K394" s="3">
        <v>43777</v>
      </c>
      <c r="L394">
        <v>241</v>
      </c>
      <c r="M394" t="s">
        <v>1443</v>
      </c>
      <c r="N394"/>
    </row>
    <row r="395" spans="1:14" hidden="1">
      <c r="A395" t="s">
        <v>371</v>
      </c>
      <c r="B395" t="s">
        <v>832</v>
      </c>
      <c r="C395">
        <v>282</v>
      </c>
      <c r="D395">
        <v>284</v>
      </c>
      <c r="E395">
        <v>276</v>
      </c>
      <c r="F395">
        <v>280.85000000000002</v>
      </c>
      <c r="G395">
        <v>281</v>
      </c>
      <c r="H395">
        <v>279.95</v>
      </c>
      <c r="I395">
        <v>11309</v>
      </c>
      <c r="J395">
        <v>3184567.65</v>
      </c>
      <c r="K395" s="3">
        <v>43777</v>
      </c>
      <c r="L395">
        <v>429</v>
      </c>
      <c r="M395" t="s">
        <v>1444</v>
      </c>
      <c r="N395"/>
    </row>
    <row r="396" spans="1:14" hidden="1">
      <c r="A396" t="s">
        <v>1445</v>
      </c>
      <c r="B396" t="s">
        <v>832</v>
      </c>
      <c r="C396">
        <v>19.2</v>
      </c>
      <c r="D396">
        <v>20.75</v>
      </c>
      <c r="E396">
        <v>16.25</v>
      </c>
      <c r="F396">
        <v>17.5</v>
      </c>
      <c r="G396">
        <v>17.600000000000001</v>
      </c>
      <c r="H396">
        <v>17.3</v>
      </c>
      <c r="I396">
        <v>7773</v>
      </c>
      <c r="J396">
        <v>132869.85</v>
      </c>
      <c r="K396" s="3">
        <v>43777</v>
      </c>
      <c r="L396">
        <v>142</v>
      </c>
      <c r="M396" t="s">
        <v>1446</v>
      </c>
      <c r="N396"/>
    </row>
    <row r="397" spans="1:14">
      <c r="A397" t="s">
        <v>243</v>
      </c>
      <c r="B397" t="s">
        <v>832</v>
      </c>
      <c r="C397">
        <v>327.35000000000002</v>
      </c>
      <c r="D397">
        <v>327.8</v>
      </c>
      <c r="E397">
        <v>321.25</v>
      </c>
      <c r="F397">
        <v>324.5</v>
      </c>
      <c r="G397">
        <v>322.39999999999998</v>
      </c>
      <c r="H397">
        <v>325.75</v>
      </c>
      <c r="I397">
        <v>180342</v>
      </c>
      <c r="J397">
        <v>58541721.049999997</v>
      </c>
      <c r="K397" s="3">
        <v>43777</v>
      </c>
      <c r="L397">
        <v>4507</v>
      </c>
      <c r="M397" t="s">
        <v>1447</v>
      </c>
      <c r="N397"/>
    </row>
    <row r="398" spans="1:14">
      <c r="A398" t="s">
        <v>1448</v>
      </c>
      <c r="B398" t="s">
        <v>832</v>
      </c>
      <c r="C398">
        <v>76.900000000000006</v>
      </c>
      <c r="D398">
        <v>76.900000000000006</v>
      </c>
      <c r="E398">
        <v>74.55</v>
      </c>
      <c r="F398">
        <v>75.05</v>
      </c>
      <c r="G398">
        <v>75.95</v>
      </c>
      <c r="H398">
        <v>76</v>
      </c>
      <c r="I398">
        <v>866</v>
      </c>
      <c r="J398">
        <v>65308.6</v>
      </c>
      <c r="K398" s="3">
        <v>43777</v>
      </c>
      <c r="L398">
        <v>30</v>
      </c>
      <c r="M398" t="s">
        <v>1449</v>
      </c>
      <c r="N398"/>
    </row>
    <row r="399" spans="1:14" hidden="1">
      <c r="A399" t="s">
        <v>1450</v>
      </c>
      <c r="B399" t="s">
        <v>851</v>
      </c>
      <c r="C399">
        <v>48.75</v>
      </c>
      <c r="D399">
        <v>49</v>
      </c>
      <c r="E399">
        <v>48.2</v>
      </c>
      <c r="F399">
        <v>48.65</v>
      </c>
      <c r="G399">
        <v>48.25</v>
      </c>
      <c r="H399">
        <v>46.7</v>
      </c>
      <c r="I399">
        <v>13017</v>
      </c>
      <c r="J399">
        <v>635739.30000000005</v>
      </c>
      <c r="K399" s="3">
        <v>43777</v>
      </c>
      <c r="L399">
        <v>121</v>
      </c>
      <c r="M399" t="s">
        <v>1451</v>
      </c>
      <c r="N399"/>
    </row>
    <row r="400" spans="1:14">
      <c r="A400" t="s">
        <v>1452</v>
      </c>
      <c r="B400" t="s">
        <v>851</v>
      </c>
      <c r="C400">
        <v>0.8</v>
      </c>
      <c r="D400">
        <v>0.8</v>
      </c>
      <c r="E400">
        <v>0.7</v>
      </c>
      <c r="F400">
        <v>0.7</v>
      </c>
      <c r="G400">
        <v>0.7</v>
      </c>
      <c r="H400">
        <v>0.75</v>
      </c>
      <c r="I400">
        <v>4331</v>
      </c>
      <c r="J400">
        <v>3227.2</v>
      </c>
      <c r="K400" s="3">
        <v>43777</v>
      </c>
      <c r="L400">
        <v>11</v>
      </c>
      <c r="M400" t="s">
        <v>1453</v>
      </c>
      <c r="N400"/>
    </row>
    <row r="401" spans="1:14">
      <c r="A401" t="s">
        <v>1454</v>
      </c>
      <c r="B401" t="s">
        <v>832</v>
      </c>
      <c r="C401">
        <v>77.5</v>
      </c>
      <c r="D401">
        <v>78</v>
      </c>
      <c r="E401">
        <v>75.25</v>
      </c>
      <c r="F401">
        <v>76</v>
      </c>
      <c r="G401">
        <v>76.5</v>
      </c>
      <c r="H401">
        <v>77.150000000000006</v>
      </c>
      <c r="I401">
        <v>5662</v>
      </c>
      <c r="J401">
        <v>433375.7</v>
      </c>
      <c r="K401" s="3">
        <v>43777</v>
      </c>
      <c r="L401">
        <v>117</v>
      </c>
      <c r="M401" t="s">
        <v>1455</v>
      </c>
      <c r="N401"/>
    </row>
    <row r="402" spans="1:14">
      <c r="A402" t="s">
        <v>1456</v>
      </c>
      <c r="B402" t="s">
        <v>832</v>
      </c>
      <c r="C402">
        <v>108.95</v>
      </c>
      <c r="D402">
        <v>109.85</v>
      </c>
      <c r="E402">
        <v>103</v>
      </c>
      <c r="F402">
        <v>106.15</v>
      </c>
      <c r="G402">
        <v>107</v>
      </c>
      <c r="H402">
        <v>109.5</v>
      </c>
      <c r="I402">
        <v>26062</v>
      </c>
      <c r="J402">
        <v>2758544.45</v>
      </c>
      <c r="K402" s="3">
        <v>43777</v>
      </c>
      <c r="L402">
        <v>591</v>
      </c>
      <c r="M402" t="s">
        <v>1457</v>
      </c>
      <c r="N402"/>
    </row>
    <row r="403" spans="1:14">
      <c r="A403" t="s">
        <v>244</v>
      </c>
      <c r="B403" t="s">
        <v>832</v>
      </c>
      <c r="C403">
        <v>1122</v>
      </c>
      <c r="D403">
        <v>1125.2</v>
      </c>
      <c r="E403">
        <v>1090</v>
      </c>
      <c r="F403">
        <v>1095.9000000000001</v>
      </c>
      <c r="G403">
        <v>1098</v>
      </c>
      <c r="H403">
        <v>1122.2</v>
      </c>
      <c r="I403">
        <v>13055</v>
      </c>
      <c r="J403">
        <v>14342581.550000001</v>
      </c>
      <c r="K403" s="3">
        <v>43777</v>
      </c>
      <c r="L403">
        <v>1126</v>
      </c>
      <c r="M403" t="s">
        <v>1458</v>
      </c>
      <c r="N403"/>
    </row>
    <row r="404" spans="1:14">
      <c r="A404" t="s">
        <v>1459</v>
      </c>
      <c r="B404" t="s">
        <v>851</v>
      </c>
      <c r="C404">
        <v>5.2</v>
      </c>
      <c r="D404">
        <v>5.2</v>
      </c>
      <c r="E404">
        <v>4.95</v>
      </c>
      <c r="F404">
        <v>5.05</v>
      </c>
      <c r="G404">
        <v>5.15</v>
      </c>
      <c r="H404">
        <v>5.05</v>
      </c>
      <c r="I404">
        <v>31601</v>
      </c>
      <c r="J404">
        <v>159329.20000000001</v>
      </c>
      <c r="K404" s="3">
        <v>43777</v>
      </c>
      <c r="L404">
        <v>50</v>
      </c>
      <c r="M404" t="s">
        <v>1460</v>
      </c>
      <c r="N404"/>
    </row>
    <row r="405" spans="1:14">
      <c r="A405" t="s">
        <v>245</v>
      </c>
      <c r="B405" t="s">
        <v>832</v>
      </c>
      <c r="C405">
        <v>110.95</v>
      </c>
      <c r="D405">
        <v>113.5</v>
      </c>
      <c r="E405">
        <v>104.85</v>
      </c>
      <c r="F405">
        <v>105.55</v>
      </c>
      <c r="G405">
        <v>105</v>
      </c>
      <c r="H405">
        <v>110.85</v>
      </c>
      <c r="I405">
        <v>1624492</v>
      </c>
      <c r="J405">
        <v>176910613.69999999</v>
      </c>
      <c r="K405" s="3">
        <v>43777</v>
      </c>
      <c r="L405">
        <v>14925</v>
      </c>
      <c r="M405" t="s">
        <v>1461</v>
      </c>
      <c r="N405"/>
    </row>
    <row r="406" spans="1:14">
      <c r="A406" t="s">
        <v>1462</v>
      </c>
      <c r="B406" t="s">
        <v>832</v>
      </c>
      <c r="C406">
        <v>253.3</v>
      </c>
      <c r="D406">
        <v>253.3</v>
      </c>
      <c r="E406">
        <v>248.1</v>
      </c>
      <c r="F406">
        <v>249.75</v>
      </c>
      <c r="G406">
        <v>250</v>
      </c>
      <c r="H406">
        <v>248.7</v>
      </c>
      <c r="I406">
        <v>5977</v>
      </c>
      <c r="J406">
        <v>1494452.05</v>
      </c>
      <c r="K406" s="3">
        <v>43777</v>
      </c>
      <c r="L406">
        <v>136</v>
      </c>
      <c r="M406" t="s">
        <v>1463</v>
      </c>
      <c r="N406"/>
    </row>
    <row r="407" spans="1:14">
      <c r="A407" t="s">
        <v>1464</v>
      </c>
      <c r="B407" t="s">
        <v>832</v>
      </c>
      <c r="C407">
        <v>20.6</v>
      </c>
      <c r="D407">
        <v>20.6</v>
      </c>
      <c r="E407">
        <v>20.05</v>
      </c>
      <c r="F407">
        <v>20.6</v>
      </c>
      <c r="G407">
        <v>20.6</v>
      </c>
      <c r="H407">
        <v>19.649999999999999</v>
      </c>
      <c r="I407">
        <v>24709</v>
      </c>
      <c r="J407">
        <v>508520.5</v>
      </c>
      <c r="K407" s="3">
        <v>43777</v>
      </c>
      <c r="L407">
        <v>264</v>
      </c>
      <c r="M407" t="s">
        <v>1465</v>
      </c>
      <c r="N407"/>
    </row>
    <row r="408" spans="1:14">
      <c r="A408" t="s">
        <v>3495</v>
      </c>
      <c r="B408" t="s">
        <v>832</v>
      </c>
      <c r="C408">
        <v>350</v>
      </c>
      <c r="D408">
        <v>350</v>
      </c>
      <c r="E408">
        <v>350</v>
      </c>
      <c r="F408">
        <v>350</v>
      </c>
      <c r="G408">
        <v>350</v>
      </c>
      <c r="H408">
        <v>350</v>
      </c>
      <c r="I408">
        <v>9</v>
      </c>
      <c r="J408">
        <v>3150</v>
      </c>
      <c r="K408" s="3">
        <v>43777</v>
      </c>
      <c r="L408">
        <v>3</v>
      </c>
      <c r="M408" t="s">
        <v>3496</v>
      </c>
      <c r="N408"/>
    </row>
    <row r="409" spans="1:14">
      <c r="A409" t="s">
        <v>97</v>
      </c>
      <c r="B409" t="s">
        <v>832</v>
      </c>
      <c r="C409">
        <v>99.5</v>
      </c>
      <c r="D409">
        <v>99.7</v>
      </c>
      <c r="E409">
        <v>96</v>
      </c>
      <c r="F409">
        <v>97.35</v>
      </c>
      <c r="G409">
        <v>96.25</v>
      </c>
      <c r="H409">
        <v>99.35</v>
      </c>
      <c r="I409">
        <v>1534083</v>
      </c>
      <c r="J409">
        <v>150982044.94999999</v>
      </c>
      <c r="K409" s="3">
        <v>43777</v>
      </c>
      <c r="L409">
        <v>7789</v>
      </c>
      <c r="M409" t="s">
        <v>1466</v>
      </c>
      <c r="N409"/>
    </row>
    <row r="410" spans="1:14">
      <c r="A410" t="s">
        <v>372</v>
      </c>
      <c r="B410" t="s">
        <v>832</v>
      </c>
      <c r="C410">
        <v>426.7</v>
      </c>
      <c r="D410">
        <v>428.75</v>
      </c>
      <c r="E410">
        <v>413.25</v>
      </c>
      <c r="F410">
        <v>416.5</v>
      </c>
      <c r="G410">
        <v>416.75</v>
      </c>
      <c r="H410">
        <v>425.55</v>
      </c>
      <c r="I410">
        <v>69674</v>
      </c>
      <c r="J410">
        <v>29261333.25</v>
      </c>
      <c r="K410" s="3">
        <v>43777</v>
      </c>
      <c r="L410">
        <v>3766</v>
      </c>
      <c r="M410" t="s">
        <v>1467</v>
      </c>
      <c r="N410"/>
    </row>
    <row r="411" spans="1:14">
      <c r="A411" t="s">
        <v>1468</v>
      </c>
      <c r="B411" t="s">
        <v>851</v>
      </c>
      <c r="C411">
        <v>15.6</v>
      </c>
      <c r="D411">
        <v>15.75</v>
      </c>
      <c r="E411">
        <v>14.9</v>
      </c>
      <c r="F411">
        <v>15.25</v>
      </c>
      <c r="G411">
        <v>15.3</v>
      </c>
      <c r="H411">
        <v>15.1</v>
      </c>
      <c r="I411">
        <v>93382</v>
      </c>
      <c r="J411">
        <v>1433220.85</v>
      </c>
      <c r="K411" s="3">
        <v>43777</v>
      </c>
      <c r="L411">
        <v>398</v>
      </c>
      <c r="M411" t="s">
        <v>1469</v>
      </c>
      <c r="N411"/>
    </row>
    <row r="412" spans="1:14" hidden="1">
      <c r="A412" t="s">
        <v>1470</v>
      </c>
      <c r="B412" t="s">
        <v>832</v>
      </c>
      <c r="C412">
        <v>1318.9</v>
      </c>
      <c r="D412">
        <v>1318.9</v>
      </c>
      <c r="E412">
        <v>1266</v>
      </c>
      <c r="F412">
        <v>1276.0999999999999</v>
      </c>
      <c r="G412">
        <v>1266</v>
      </c>
      <c r="H412">
        <v>1283.95</v>
      </c>
      <c r="I412">
        <v>2736</v>
      </c>
      <c r="J412">
        <v>3534796.3</v>
      </c>
      <c r="K412" s="3">
        <v>43777</v>
      </c>
      <c r="L412">
        <v>377</v>
      </c>
      <c r="M412" t="s">
        <v>1471</v>
      </c>
      <c r="N412"/>
    </row>
    <row r="413" spans="1:14">
      <c r="A413" t="s">
        <v>98</v>
      </c>
      <c r="B413" t="s">
        <v>832</v>
      </c>
      <c r="C413">
        <v>646</v>
      </c>
      <c r="D413">
        <v>665.95</v>
      </c>
      <c r="E413">
        <v>642.04999999999995</v>
      </c>
      <c r="F413">
        <v>653.75</v>
      </c>
      <c r="G413">
        <v>653.85</v>
      </c>
      <c r="H413">
        <v>647.9</v>
      </c>
      <c r="I413">
        <v>2272682</v>
      </c>
      <c r="J413">
        <v>1495886097.75</v>
      </c>
      <c r="K413" s="3">
        <v>43777</v>
      </c>
      <c r="L413">
        <v>36810</v>
      </c>
      <c r="M413" t="s">
        <v>1472</v>
      </c>
      <c r="N413"/>
    </row>
    <row r="414" spans="1:14" hidden="1">
      <c r="A414" t="s">
        <v>1473</v>
      </c>
      <c r="B414" t="s">
        <v>851</v>
      </c>
      <c r="C414">
        <v>7.35</v>
      </c>
      <c r="D414">
        <v>7.5</v>
      </c>
      <c r="E414">
        <v>7</v>
      </c>
      <c r="F414">
        <v>7.5</v>
      </c>
      <c r="G414">
        <v>7.5</v>
      </c>
      <c r="H414">
        <v>7.3</v>
      </c>
      <c r="I414">
        <v>2224</v>
      </c>
      <c r="J414">
        <v>16287.75</v>
      </c>
      <c r="K414" s="3">
        <v>43777</v>
      </c>
      <c r="L414">
        <v>26</v>
      </c>
      <c r="M414" t="s">
        <v>1474</v>
      </c>
      <c r="N414"/>
    </row>
    <row r="415" spans="1:14">
      <c r="A415" t="s">
        <v>373</v>
      </c>
      <c r="B415" t="s">
        <v>832</v>
      </c>
      <c r="C415">
        <v>119</v>
      </c>
      <c r="D415">
        <v>119.45</v>
      </c>
      <c r="E415">
        <v>116</v>
      </c>
      <c r="F415">
        <v>117.9</v>
      </c>
      <c r="G415">
        <v>116.9</v>
      </c>
      <c r="H415">
        <v>118.65</v>
      </c>
      <c r="I415">
        <v>64004</v>
      </c>
      <c r="J415">
        <v>7564744.6500000004</v>
      </c>
      <c r="K415" s="3">
        <v>43777</v>
      </c>
      <c r="L415">
        <v>1260</v>
      </c>
      <c r="M415" t="s">
        <v>1475</v>
      </c>
      <c r="N415"/>
    </row>
    <row r="416" spans="1:14">
      <c r="A416" t="s">
        <v>1476</v>
      </c>
      <c r="B416" t="s">
        <v>851</v>
      </c>
      <c r="C416">
        <v>36.25</v>
      </c>
      <c r="D416">
        <v>36.25</v>
      </c>
      <c r="E416">
        <v>34.5</v>
      </c>
      <c r="F416">
        <v>34.75</v>
      </c>
      <c r="G416">
        <v>35.5</v>
      </c>
      <c r="H416">
        <v>36.1</v>
      </c>
      <c r="I416">
        <v>22779</v>
      </c>
      <c r="J416">
        <v>808889.8</v>
      </c>
      <c r="K416" s="3">
        <v>43777</v>
      </c>
      <c r="L416">
        <v>101</v>
      </c>
      <c r="M416" t="s">
        <v>1477</v>
      </c>
      <c r="N416"/>
    </row>
    <row r="417" spans="1:14">
      <c r="A417" t="s">
        <v>3516</v>
      </c>
      <c r="B417" t="s">
        <v>851</v>
      </c>
      <c r="C417">
        <v>0.45</v>
      </c>
      <c r="D417">
        <v>0.45</v>
      </c>
      <c r="E417">
        <v>0.35</v>
      </c>
      <c r="F417">
        <v>0.4</v>
      </c>
      <c r="G417">
        <v>0.4</v>
      </c>
      <c r="H417">
        <v>0.4</v>
      </c>
      <c r="I417">
        <v>5477</v>
      </c>
      <c r="J417">
        <v>2128.6999999999998</v>
      </c>
      <c r="K417" s="3">
        <v>43777</v>
      </c>
      <c r="L417">
        <v>12</v>
      </c>
      <c r="M417" t="s">
        <v>3517</v>
      </c>
      <c r="N417"/>
    </row>
    <row r="418" spans="1:14">
      <c r="A418" t="s">
        <v>3610</v>
      </c>
      <c r="B418" t="s">
        <v>832</v>
      </c>
      <c r="C418">
        <v>12.1</v>
      </c>
      <c r="D418">
        <v>13.05</v>
      </c>
      <c r="E418">
        <v>12.1</v>
      </c>
      <c r="F418">
        <v>12.1</v>
      </c>
      <c r="G418">
        <v>12.1</v>
      </c>
      <c r="H418">
        <v>12.45</v>
      </c>
      <c r="I418">
        <v>431</v>
      </c>
      <c r="J418">
        <v>5308.2</v>
      </c>
      <c r="K418" s="3">
        <v>43777</v>
      </c>
      <c r="L418">
        <v>7</v>
      </c>
      <c r="M418" t="s">
        <v>3611</v>
      </c>
      <c r="N418"/>
    </row>
    <row r="419" spans="1:14">
      <c r="A419" t="s">
        <v>799</v>
      </c>
      <c r="B419" t="s">
        <v>832</v>
      </c>
      <c r="C419">
        <v>53.5</v>
      </c>
      <c r="D419">
        <v>55.85</v>
      </c>
      <c r="E419">
        <v>53.1</v>
      </c>
      <c r="F419">
        <v>54.5</v>
      </c>
      <c r="G419">
        <v>54.05</v>
      </c>
      <c r="H419">
        <v>53.2</v>
      </c>
      <c r="I419">
        <v>241486</v>
      </c>
      <c r="J419">
        <v>13311996.85</v>
      </c>
      <c r="K419" s="3">
        <v>43777</v>
      </c>
      <c r="L419">
        <v>1214</v>
      </c>
      <c r="M419" t="s">
        <v>1478</v>
      </c>
      <c r="N419"/>
    </row>
    <row r="420" spans="1:14">
      <c r="A420" t="s">
        <v>781</v>
      </c>
      <c r="B420" t="s">
        <v>832</v>
      </c>
      <c r="C420">
        <v>288.35000000000002</v>
      </c>
      <c r="D420">
        <v>291</v>
      </c>
      <c r="E420">
        <v>286.05</v>
      </c>
      <c r="F420">
        <v>287.85000000000002</v>
      </c>
      <c r="G420">
        <v>288.64999999999998</v>
      </c>
      <c r="H420">
        <v>288.3</v>
      </c>
      <c r="I420">
        <v>9371</v>
      </c>
      <c r="J420">
        <v>2704917.05</v>
      </c>
      <c r="K420" s="3">
        <v>43777</v>
      </c>
      <c r="L420">
        <v>435</v>
      </c>
      <c r="M420" t="s">
        <v>1479</v>
      </c>
      <c r="N420"/>
    </row>
    <row r="421" spans="1:14">
      <c r="A421" t="s">
        <v>1480</v>
      </c>
      <c r="B421" t="s">
        <v>851</v>
      </c>
      <c r="C421">
        <v>1.05</v>
      </c>
      <c r="D421">
        <v>1.1499999999999999</v>
      </c>
      <c r="E421">
        <v>1.05</v>
      </c>
      <c r="F421">
        <v>1.1000000000000001</v>
      </c>
      <c r="G421">
        <v>1.1000000000000001</v>
      </c>
      <c r="H421">
        <v>1.1000000000000001</v>
      </c>
      <c r="I421">
        <v>1191</v>
      </c>
      <c r="J421">
        <v>1255.1500000000001</v>
      </c>
      <c r="K421" s="3">
        <v>43777</v>
      </c>
      <c r="L421">
        <v>5</v>
      </c>
      <c r="M421" t="s">
        <v>1481</v>
      </c>
      <c r="N421"/>
    </row>
    <row r="422" spans="1:14">
      <c r="A422" t="s">
        <v>1482</v>
      </c>
      <c r="B422" t="s">
        <v>832</v>
      </c>
      <c r="C422">
        <v>965</v>
      </c>
      <c r="D422">
        <v>985</v>
      </c>
      <c r="E422">
        <v>948</v>
      </c>
      <c r="F422">
        <v>971.85</v>
      </c>
      <c r="G422">
        <v>965</v>
      </c>
      <c r="H422">
        <v>956.05</v>
      </c>
      <c r="I422">
        <v>21352</v>
      </c>
      <c r="J422">
        <v>20808605.449999999</v>
      </c>
      <c r="K422" s="3">
        <v>43777</v>
      </c>
      <c r="L422">
        <v>1179</v>
      </c>
      <c r="M422" t="s">
        <v>1483</v>
      </c>
      <c r="N422"/>
    </row>
    <row r="423" spans="1:14">
      <c r="A423" t="s">
        <v>99</v>
      </c>
      <c r="B423" t="s">
        <v>832</v>
      </c>
      <c r="C423">
        <v>189</v>
      </c>
      <c r="D423">
        <v>191.25</v>
      </c>
      <c r="E423">
        <v>186</v>
      </c>
      <c r="F423">
        <v>186.55</v>
      </c>
      <c r="G423">
        <v>186.6</v>
      </c>
      <c r="H423">
        <v>188.7</v>
      </c>
      <c r="I423">
        <v>1856594</v>
      </c>
      <c r="J423">
        <v>350532179.75</v>
      </c>
      <c r="K423" s="3">
        <v>43777</v>
      </c>
      <c r="L423">
        <v>15837</v>
      </c>
      <c r="M423" t="s">
        <v>1484</v>
      </c>
      <c r="N423"/>
    </row>
    <row r="424" spans="1:14">
      <c r="A424" t="s">
        <v>1485</v>
      </c>
      <c r="B424" t="s">
        <v>832</v>
      </c>
      <c r="C424">
        <v>280</v>
      </c>
      <c r="D424">
        <v>280</v>
      </c>
      <c r="E424">
        <v>271</v>
      </c>
      <c r="F424">
        <v>271.3</v>
      </c>
      <c r="G424">
        <v>271</v>
      </c>
      <c r="H424">
        <v>272.8</v>
      </c>
      <c r="I424">
        <v>7282</v>
      </c>
      <c r="J424">
        <v>1981766.95</v>
      </c>
      <c r="K424" s="3">
        <v>43777</v>
      </c>
      <c r="L424">
        <v>237</v>
      </c>
      <c r="M424" t="s">
        <v>1486</v>
      </c>
      <c r="N424"/>
    </row>
    <row r="425" spans="1:14">
      <c r="A425" t="s">
        <v>1487</v>
      </c>
      <c r="B425" t="s">
        <v>832</v>
      </c>
      <c r="C425">
        <v>39.5</v>
      </c>
      <c r="D425">
        <v>40.4</v>
      </c>
      <c r="E425">
        <v>38.700000000000003</v>
      </c>
      <c r="F425">
        <v>38.9</v>
      </c>
      <c r="G425">
        <v>38.9</v>
      </c>
      <c r="H425">
        <v>39.75</v>
      </c>
      <c r="I425">
        <v>107850</v>
      </c>
      <c r="J425">
        <v>4258351.75</v>
      </c>
      <c r="K425" s="3">
        <v>43777</v>
      </c>
      <c r="L425">
        <v>897</v>
      </c>
      <c r="M425" t="s">
        <v>1488</v>
      </c>
      <c r="N425"/>
    </row>
    <row r="426" spans="1:14">
      <c r="A426" t="s">
        <v>1489</v>
      </c>
      <c r="B426" t="s">
        <v>832</v>
      </c>
      <c r="C426">
        <v>499.85</v>
      </c>
      <c r="D426">
        <v>499.9</v>
      </c>
      <c r="E426">
        <v>485.05</v>
      </c>
      <c r="F426">
        <v>486.35</v>
      </c>
      <c r="G426">
        <v>486</v>
      </c>
      <c r="H426">
        <v>493.9</v>
      </c>
      <c r="I426">
        <v>9541</v>
      </c>
      <c r="J426">
        <v>4672569.5</v>
      </c>
      <c r="K426" s="3">
        <v>43777</v>
      </c>
      <c r="L426">
        <v>477</v>
      </c>
      <c r="M426" t="s">
        <v>1490</v>
      </c>
      <c r="N426"/>
    </row>
    <row r="427" spans="1:14">
      <c r="A427" t="s">
        <v>1491</v>
      </c>
      <c r="B427" t="s">
        <v>832</v>
      </c>
      <c r="C427">
        <v>26.5</v>
      </c>
      <c r="D427">
        <v>31.9</v>
      </c>
      <c r="E427">
        <v>26.5</v>
      </c>
      <c r="F427">
        <v>28.9</v>
      </c>
      <c r="G427">
        <v>29.2</v>
      </c>
      <c r="H427">
        <v>27.15</v>
      </c>
      <c r="I427">
        <v>579056</v>
      </c>
      <c r="J427">
        <v>16966650.75</v>
      </c>
      <c r="K427" s="3">
        <v>43777</v>
      </c>
      <c r="L427">
        <v>3512</v>
      </c>
      <c r="M427" t="s">
        <v>1492</v>
      </c>
      <c r="N427"/>
    </row>
    <row r="428" spans="1:14" hidden="1">
      <c r="A428" t="s">
        <v>246</v>
      </c>
      <c r="B428" t="s">
        <v>832</v>
      </c>
      <c r="C428">
        <v>25.5</v>
      </c>
      <c r="D428">
        <v>25.95</v>
      </c>
      <c r="E428">
        <v>25.05</v>
      </c>
      <c r="F428">
        <v>25.2</v>
      </c>
      <c r="G428">
        <v>25.1</v>
      </c>
      <c r="H428">
        <v>25.65</v>
      </c>
      <c r="I428">
        <v>771339</v>
      </c>
      <c r="J428">
        <v>19557732.949999999</v>
      </c>
      <c r="K428" s="3">
        <v>43777</v>
      </c>
      <c r="L428">
        <v>3066</v>
      </c>
      <c r="M428" t="s">
        <v>1493</v>
      </c>
      <c r="N428"/>
    </row>
    <row r="429" spans="1:14" hidden="1">
      <c r="A429" t="s">
        <v>1494</v>
      </c>
      <c r="B429" t="s">
        <v>832</v>
      </c>
      <c r="C429">
        <v>0.2</v>
      </c>
      <c r="D429">
        <v>0.25</v>
      </c>
      <c r="E429">
        <v>0.2</v>
      </c>
      <c r="F429">
        <v>0.25</v>
      </c>
      <c r="G429">
        <v>0.25</v>
      </c>
      <c r="H429">
        <v>0.25</v>
      </c>
      <c r="I429">
        <v>793949</v>
      </c>
      <c r="J429">
        <v>186037.2</v>
      </c>
      <c r="K429" s="3">
        <v>43777</v>
      </c>
      <c r="L429">
        <v>995</v>
      </c>
      <c r="M429" t="s">
        <v>1495</v>
      </c>
      <c r="N429"/>
    </row>
    <row r="430" spans="1:14" hidden="1">
      <c r="A430" t="s">
        <v>374</v>
      </c>
      <c r="B430" t="s">
        <v>832</v>
      </c>
      <c r="C430">
        <v>180</v>
      </c>
      <c r="D430">
        <v>187</v>
      </c>
      <c r="E430">
        <v>177.25</v>
      </c>
      <c r="F430">
        <v>177.95</v>
      </c>
      <c r="G430">
        <v>178.5</v>
      </c>
      <c r="H430">
        <v>177.65</v>
      </c>
      <c r="I430">
        <v>62464</v>
      </c>
      <c r="J430">
        <v>11200259.199999999</v>
      </c>
      <c r="K430" s="3">
        <v>43777</v>
      </c>
      <c r="L430">
        <v>1662</v>
      </c>
      <c r="M430" t="s">
        <v>1496</v>
      </c>
      <c r="N430"/>
    </row>
    <row r="431" spans="1:14" hidden="1">
      <c r="A431" t="s">
        <v>100</v>
      </c>
      <c r="B431" t="s">
        <v>832</v>
      </c>
      <c r="C431">
        <v>83.95</v>
      </c>
      <c r="D431">
        <v>83.95</v>
      </c>
      <c r="E431">
        <v>81.900000000000006</v>
      </c>
      <c r="F431">
        <v>82.15</v>
      </c>
      <c r="G431">
        <v>82.25</v>
      </c>
      <c r="H431">
        <v>83.95</v>
      </c>
      <c r="I431">
        <v>9558248</v>
      </c>
      <c r="J431">
        <v>793471503.75</v>
      </c>
      <c r="K431" s="3">
        <v>43777</v>
      </c>
      <c r="L431">
        <v>37273</v>
      </c>
      <c r="M431" t="s">
        <v>1497</v>
      </c>
      <c r="N431"/>
    </row>
    <row r="432" spans="1:14" hidden="1">
      <c r="A432" t="s">
        <v>1498</v>
      </c>
      <c r="B432" t="s">
        <v>832</v>
      </c>
      <c r="C432">
        <v>24.75</v>
      </c>
      <c r="D432">
        <v>25.3</v>
      </c>
      <c r="E432">
        <v>24.5</v>
      </c>
      <c r="F432">
        <v>24.9</v>
      </c>
      <c r="G432">
        <v>24.75</v>
      </c>
      <c r="H432">
        <v>25.05</v>
      </c>
      <c r="I432">
        <v>635003</v>
      </c>
      <c r="J432">
        <v>15852281.35</v>
      </c>
      <c r="K432" s="3">
        <v>43777</v>
      </c>
      <c r="L432">
        <v>1771</v>
      </c>
      <c r="M432" t="s">
        <v>1499</v>
      </c>
      <c r="N432"/>
    </row>
    <row r="433" spans="1:14" hidden="1">
      <c r="A433" t="s">
        <v>1500</v>
      </c>
      <c r="B433" t="s">
        <v>832</v>
      </c>
      <c r="C433">
        <v>24.05</v>
      </c>
      <c r="D433">
        <v>24.75</v>
      </c>
      <c r="E433">
        <v>22.8</v>
      </c>
      <c r="F433">
        <v>23.55</v>
      </c>
      <c r="G433">
        <v>23.75</v>
      </c>
      <c r="H433">
        <v>24.5</v>
      </c>
      <c r="I433">
        <v>62217</v>
      </c>
      <c r="J433">
        <v>1486566.45</v>
      </c>
      <c r="K433" s="3">
        <v>43777</v>
      </c>
      <c r="L433">
        <v>282</v>
      </c>
      <c r="M433" t="s">
        <v>1501</v>
      </c>
      <c r="N433"/>
    </row>
    <row r="434" spans="1:14" hidden="1">
      <c r="A434" t="s">
        <v>801</v>
      </c>
      <c r="B434" t="s">
        <v>832</v>
      </c>
      <c r="C434">
        <v>378.8</v>
      </c>
      <c r="D434">
        <v>383.95</v>
      </c>
      <c r="E434">
        <v>368.35</v>
      </c>
      <c r="F434">
        <v>370.15</v>
      </c>
      <c r="G434">
        <v>373.3</v>
      </c>
      <c r="H434">
        <v>375</v>
      </c>
      <c r="I434">
        <v>6578</v>
      </c>
      <c r="J434">
        <v>2462877.5</v>
      </c>
      <c r="K434" s="3">
        <v>43777</v>
      </c>
      <c r="L434">
        <v>314</v>
      </c>
      <c r="M434" t="s">
        <v>1502</v>
      </c>
      <c r="N434"/>
    </row>
    <row r="435" spans="1:14" hidden="1">
      <c r="A435" t="s">
        <v>1503</v>
      </c>
      <c r="B435" t="s">
        <v>832</v>
      </c>
      <c r="C435">
        <v>37.4</v>
      </c>
      <c r="D435">
        <v>39.799999999999997</v>
      </c>
      <c r="E435">
        <v>37.4</v>
      </c>
      <c r="F435">
        <v>39.15</v>
      </c>
      <c r="G435">
        <v>39.299999999999997</v>
      </c>
      <c r="H435">
        <v>38.049999999999997</v>
      </c>
      <c r="I435">
        <v>211735</v>
      </c>
      <c r="J435">
        <v>8311747</v>
      </c>
      <c r="K435" s="3">
        <v>43777</v>
      </c>
      <c r="L435">
        <v>962</v>
      </c>
      <c r="M435" t="s">
        <v>1504</v>
      </c>
      <c r="N435"/>
    </row>
    <row r="436" spans="1:14" hidden="1">
      <c r="A436" t="s">
        <v>377</v>
      </c>
      <c r="B436" t="s">
        <v>832</v>
      </c>
      <c r="C436">
        <v>375.1</v>
      </c>
      <c r="D436">
        <v>377.15</v>
      </c>
      <c r="E436">
        <v>370</v>
      </c>
      <c r="F436">
        <v>371.05</v>
      </c>
      <c r="G436">
        <v>371</v>
      </c>
      <c r="H436">
        <v>375.95</v>
      </c>
      <c r="I436">
        <v>43451</v>
      </c>
      <c r="J436">
        <v>16133231.199999999</v>
      </c>
      <c r="K436" s="3">
        <v>43777</v>
      </c>
      <c r="L436">
        <v>2625</v>
      </c>
      <c r="M436" t="s">
        <v>1505</v>
      </c>
      <c r="N436"/>
    </row>
    <row r="437" spans="1:14" hidden="1">
      <c r="A437" t="s">
        <v>376</v>
      </c>
      <c r="B437" t="s">
        <v>832</v>
      </c>
      <c r="C437">
        <v>1938.7</v>
      </c>
      <c r="D437">
        <v>1938.7</v>
      </c>
      <c r="E437">
        <v>1885</v>
      </c>
      <c r="F437">
        <v>1893.85</v>
      </c>
      <c r="G437">
        <v>1885</v>
      </c>
      <c r="H437">
        <v>1932.5</v>
      </c>
      <c r="I437">
        <v>7568</v>
      </c>
      <c r="J437">
        <v>14374438.050000001</v>
      </c>
      <c r="K437" s="3">
        <v>43777</v>
      </c>
      <c r="L437">
        <v>2403</v>
      </c>
      <c r="M437" t="s">
        <v>1506</v>
      </c>
      <c r="N437"/>
    </row>
    <row r="438" spans="1:14">
      <c r="A438" t="s">
        <v>378</v>
      </c>
      <c r="B438" t="s">
        <v>832</v>
      </c>
      <c r="C438">
        <v>611.35</v>
      </c>
      <c r="D438">
        <v>616.75</v>
      </c>
      <c r="E438">
        <v>590.04999999999995</v>
      </c>
      <c r="F438">
        <v>592.15</v>
      </c>
      <c r="G438">
        <v>591.25</v>
      </c>
      <c r="H438">
        <v>608.15</v>
      </c>
      <c r="I438">
        <v>28140</v>
      </c>
      <c r="J438">
        <v>16934996.949999999</v>
      </c>
      <c r="K438" s="3">
        <v>43777</v>
      </c>
      <c r="L438">
        <v>4152</v>
      </c>
      <c r="M438" t="s">
        <v>1507</v>
      </c>
      <c r="N438"/>
    </row>
    <row r="439" spans="1:14" hidden="1">
      <c r="A439" t="s">
        <v>1508</v>
      </c>
      <c r="B439" t="s">
        <v>832</v>
      </c>
      <c r="C439">
        <v>3.9</v>
      </c>
      <c r="D439">
        <v>4.0999999999999996</v>
      </c>
      <c r="E439">
        <v>3.9</v>
      </c>
      <c r="F439">
        <v>4.0999999999999996</v>
      </c>
      <c r="G439">
        <v>3.95</v>
      </c>
      <c r="H439">
        <v>4.0999999999999996</v>
      </c>
      <c r="I439">
        <v>6605</v>
      </c>
      <c r="J439">
        <v>26808.05</v>
      </c>
      <c r="K439" s="3">
        <v>43777</v>
      </c>
      <c r="L439">
        <v>42</v>
      </c>
      <c r="M439" t="s">
        <v>1509</v>
      </c>
      <c r="N439"/>
    </row>
    <row r="440" spans="1:14" hidden="1">
      <c r="A440" t="s">
        <v>381</v>
      </c>
      <c r="B440" t="s">
        <v>832</v>
      </c>
      <c r="C440">
        <v>397.4</v>
      </c>
      <c r="D440">
        <v>414.95</v>
      </c>
      <c r="E440">
        <v>387.95</v>
      </c>
      <c r="F440">
        <v>396</v>
      </c>
      <c r="G440">
        <v>400</v>
      </c>
      <c r="H440">
        <v>398.05</v>
      </c>
      <c r="I440">
        <v>62886</v>
      </c>
      <c r="J440">
        <v>24906472.949999999</v>
      </c>
      <c r="K440" s="3">
        <v>43777</v>
      </c>
      <c r="L440">
        <v>2558</v>
      </c>
      <c r="M440" t="s">
        <v>1510</v>
      </c>
      <c r="N440"/>
    </row>
    <row r="441" spans="1:14">
      <c r="A441" t="s">
        <v>3461</v>
      </c>
      <c r="B441" t="s">
        <v>832</v>
      </c>
      <c r="C441">
        <v>602</v>
      </c>
      <c r="D441">
        <v>634</v>
      </c>
      <c r="E441">
        <v>595</v>
      </c>
      <c r="F441">
        <v>616.9</v>
      </c>
      <c r="G441">
        <v>621.04999999999995</v>
      </c>
      <c r="H441">
        <v>608.4</v>
      </c>
      <c r="I441">
        <v>21249</v>
      </c>
      <c r="J441">
        <v>13000573.449999999</v>
      </c>
      <c r="K441" s="3">
        <v>43777</v>
      </c>
      <c r="L441">
        <v>3502</v>
      </c>
      <c r="M441" t="s">
        <v>3462</v>
      </c>
      <c r="N441"/>
    </row>
    <row r="442" spans="1:14">
      <c r="A442" t="s">
        <v>375</v>
      </c>
      <c r="B442" t="s">
        <v>832</v>
      </c>
      <c r="C442">
        <v>624.54999999999995</v>
      </c>
      <c r="D442">
        <v>638.79999999999995</v>
      </c>
      <c r="E442">
        <v>589.5</v>
      </c>
      <c r="F442">
        <v>594.1</v>
      </c>
      <c r="G442">
        <v>593.4</v>
      </c>
      <c r="H442">
        <v>630.65</v>
      </c>
      <c r="I442">
        <v>61562</v>
      </c>
      <c r="J442">
        <v>37188316.850000001</v>
      </c>
      <c r="K442" s="3">
        <v>43777</v>
      </c>
      <c r="L442">
        <v>2401</v>
      </c>
      <c r="M442" t="s">
        <v>1511</v>
      </c>
      <c r="N442"/>
    </row>
    <row r="443" spans="1:14" hidden="1">
      <c r="A443" t="s">
        <v>1512</v>
      </c>
      <c r="B443" t="s">
        <v>832</v>
      </c>
      <c r="C443">
        <v>34</v>
      </c>
      <c r="D443">
        <v>34</v>
      </c>
      <c r="E443">
        <v>32.200000000000003</v>
      </c>
      <c r="F443">
        <v>32.549999999999997</v>
      </c>
      <c r="G443">
        <v>32.200000000000003</v>
      </c>
      <c r="H443">
        <v>33.15</v>
      </c>
      <c r="I443">
        <v>14472</v>
      </c>
      <c r="J443">
        <v>476047.15</v>
      </c>
      <c r="K443" s="3">
        <v>43777</v>
      </c>
      <c r="L443">
        <v>127</v>
      </c>
      <c r="M443" t="s">
        <v>1513</v>
      </c>
      <c r="N443"/>
    </row>
    <row r="444" spans="1:14">
      <c r="A444" t="s">
        <v>1514</v>
      </c>
      <c r="B444" t="s">
        <v>832</v>
      </c>
      <c r="C444">
        <v>1108.95</v>
      </c>
      <c r="D444">
        <v>1124</v>
      </c>
      <c r="E444">
        <v>1080.3499999999999</v>
      </c>
      <c r="F444">
        <v>1083.05</v>
      </c>
      <c r="G444">
        <v>1082</v>
      </c>
      <c r="H444">
        <v>1105</v>
      </c>
      <c r="I444">
        <v>20507</v>
      </c>
      <c r="J444">
        <v>22558519.5</v>
      </c>
      <c r="K444" s="3">
        <v>43777</v>
      </c>
      <c r="L444">
        <v>2470</v>
      </c>
      <c r="M444" t="s">
        <v>1515</v>
      </c>
      <c r="N444"/>
    </row>
    <row r="445" spans="1:14">
      <c r="A445" t="s">
        <v>380</v>
      </c>
      <c r="B445" t="s">
        <v>832</v>
      </c>
      <c r="C445">
        <v>150.80000000000001</v>
      </c>
      <c r="D445">
        <v>153.5</v>
      </c>
      <c r="E445">
        <v>149.80000000000001</v>
      </c>
      <c r="F445">
        <v>152.05000000000001</v>
      </c>
      <c r="G445">
        <v>152.15</v>
      </c>
      <c r="H445">
        <v>150.80000000000001</v>
      </c>
      <c r="I445">
        <v>3404637</v>
      </c>
      <c r="J445">
        <v>518319130.94999999</v>
      </c>
      <c r="K445" s="3">
        <v>43777</v>
      </c>
      <c r="L445">
        <v>19765</v>
      </c>
      <c r="M445" t="s">
        <v>1516</v>
      </c>
      <c r="N445"/>
    </row>
    <row r="446" spans="1:14">
      <c r="A446" t="s">
        <v>1517</v>
      </c>
      <c r="B446" t="s">
        <v>832</v>
      </c>
      <c r="C446">
        <v>1352.65</v>
      </c>
      <c r="D446">
        <v>1399</v>
      </c>
      <c r="E446">
        <v>1340.4</v>
      </c>
      <c r="F446">
        <v>1369.45</v>
      </c>
      <c r="G446">
        <v>1370</v>
      </c>
      <c r="H446">
        <v>1352.65</v>
      </c>
      <c r="I446">
        <v>594</v>
      </c>
      <c r="J446">
        <v>814752.45</v>
      </c>
      <c r="K446" s="3">
        <v>43777</v>
      </c>
      <c r="L446">
        <v>319</v>
      </c>
      <c r="M446" t="s">
        <v>1518</v>
      </c>
      <c r="N446"/>
    </row>
    <row r="447" spans="1:14">
      <c r="A447" t="s">
        <v>247</v>
      </c>
      <c r="B447" t="s">
        <v>832</v>
      </c>
      <c r="C447">
        <v>360.4</v>
      </c>
      <c r="D447">
        <v>364</v>
      </c>
      <c r="E447">
        <v>351.65</v>
      </c>
      <c r="F447">
        <v>359.5</v>
      </c>
      <c r="G447">
        <v>360</v>
      </c>
      <c r="H447">
        <v>360.35</v>
      </c>
      <c r="I447">
        <v>243337</v>
      </c>
      <c r="J447">
        <v>87559978.299999997</v>
      </c>
      <c r="K447" s="3">
        <v>43777</v>
      </c>
      <c r="L447">
        <v>3851</v>
      </c>
      <c r="M447" t="s">
        <v>1519</v>
      </c>
      <c r="N447"/>
    </row>
    <row r="448" spans="1:14">
      <c r="A448" t="s">
        <v>1520</v>
      </c>
      <c r="B448" t="s">
        <v>832</v>
      </c>
      <c r="C448">
        <v>484.95</v>
      </c>
      <c r="D448">
        <v>490.05</v>
      </c>
      <c r="E448">
        <v>469.85</v>
      </c>
      <c r="F448">
        <v>480.35</v>
      </c>
      <c r="G448">
        <v>483</v>
      </c>
      <c r="H448">
        <v>485.25</v>
      </c>
      <c r="I448">
        <v>43044</v>
      </c>
      <c r="J448">
        <v>20577849.949999999</v>
      </c>
      <c r="K448" s="3">
        <v>43777</v>
      </c>
      <c r="L448">
        <v>1028</v>
      </c>
      <c r="M448" t="s">
        <v>1521</v>
      </c>
      <c r="N448"/>
    </row>
    <row r="449" spans="1:14">
      <c r="A449" t="s">
        <v>379</v>
      </c>
      <c r="B449" t="s">
        <v>832</v>
      </c>
      <c r="C449">
        <v>45.9</v>
      </c>
      <c r="D449">
        <v>46.3</v>
      </c>
      <c r="E449">
        <v>45</v>
      </c>
      <c r="F449">
        <v>45.1</v>
      </c>
      <c r="G449">
        <v>45.05</v>
      </c>
      <c r="H449">
        <v>46.3</v>
      </c>
      <c r="I449">
        <v>1505963</v>
      </c>
      <c r="J449">
        <v>68335145.349999994</v>
      </c>
      <c r="K449" s="3">
        <v>43777</v>
      </c>
      <c r="L449">
        <v>7291</v>
      </c>
      <c r="M449" t="s">
        <v>1522</v>
      </c>
      <c r="N449"/>
    </row>
    <row r="450" spans="1:14">
      <c r="A450" t="s">
        <v>773</v>
      </c>
      <c r="B450" t="s">
        <v>832</v>
      </c>
      <c r="C450">
        <v>121.5</v>
      </c>
      <c r="D450">
        <v>121.5</v>
      </c>
      <c r="E450">
        <v>116.6</v>
      </c>
      <c r="F450">
        <v>117.5</v>
      </c>
      <c r="G450">
        <v>117.1</v>
      </c>
      <c r="H450">
        <v>121.7</v>
      </c>
      <c r="I450">
        <v>88640</v>
      </c>
      <c r="J450">
        <v>10509267.85</v>
      </c>
      <c r="K450" s="3">
        <v>43777</v>
      </c>
      <c r="L450">
        <v>2089</v>
      </c>
      <c r="M450" t="s">
        <v>1523</v>
      </c>
      <c r="N450"/>
    </row>
    <row r="451" spans="1:14">
      <c r="A451" t="s">
        <v>1524</v>
      </c>
      <c r="B451" t="s">
        <v>832</v>
      </c>
      <c r="C451">
        <v>133</v>
      </c>
      <c r="D451">
        <v>133.94999999999999</v>
      </c>
      <c r="E451">
        <v>129.9</v>
      </c>
      <c r="F451">
        <v>130.35</v>
      </c>
      <c r="G451">
        <v>130.9</v>
      </c>
      <c r="H451">
        <v>132.85</v>
      </c>
      <c r="I451">
        <v>41053</v>
      </c>
      <c r="J451">
        <v>5400366.9000000004</v>
      </c>
      <c r="K451" s="3">
        <v>43777</v>
      </c>
      <c r="L451">
        <v>747</v>
      </c>
      <c r="M451" t="s">
        <v>1525</v>
      </c>
      <c r="N451"/>
    </row>
    <row r="452" spans="1:14">
      <c r="A452" t="s">
        <v>101</v>
      </c>
      <c r="B452" t="s">
        <v>832</v>
      </c>
      <c r="C452">
        <v>131.80000000000001</v>
      </c>
      <c r="D452">
        <v>131.94999999999999</v>
      </c>
      <c r="E452">
        <v>125.9</v>
      </c>
      <c r="F452">
        <v>127.05</v>
      </c>
      <c r="G452">
        <v>126.95</v>
      </c>
      <c r="H452">
        <v>132.1</v>
      </c>
      <c r="I452">
        <v>21300806</v>
      </c>
      <c r="J452">
        <v>2729651689.4000001</v>
      </c>
      <c r="K452" s="3">
        <v>43777</v>
      </c>
      <c r="L452">
        <v>113804</v>
      </c>
      <c r="M452" t="s">
        <v>1526</v>
      </c>
      <c r="N452"/>
    </row>
    <row r="453" spans="1:14">
      <c r="A453" t="s">
        <v>1527</v>
      </c>
      <c r="B453" t="s">
        <v>832</v>
      </c>
      <c r="C453">
        <v>1.85</v>
      </c>
      <c r="D453">
        <v>1.9</v>
      </c>
      <c r="E453">
        <v>1.8</v>
      </c>
      <c r="F453">
        <v>1.9</v>
      </c>
      <c r="G453">
        <v>1.9</v>
      </c>
      <c r="H453">
        <v>1.85</v>
      </c>
      <c r="I453">
        <v>36879</v>
      </c>
      <c r="J453">
        <v>69465.05</v>
      </c>
      <c r="K453" s="3">
        <v>43777</v>
      </c>
      <c r="L453">
        <v>42</v>
      </c>
      <c r="M453" t="s">
        <v>1528</v>
      </c>
      <c r="N453"/>
    </row>
    <row r="454" spans="1:14">
      <c r="A454" t="s">
        <v>385</v>
      </c>
      <c r="B454" t="s">
        <v>832</v>
      </c>
      <c r="C454">
        <v>1480</v>
      </c>
      <c r="D454">
        <v>1648.45</v>
      </c>
      <c r="E454">
        <v>1479.95</v>
      </c>
      <c r="F454">
        <v>1567.75</v>
      </c>
      <c r="G454">
        <v>1568</v>
      </c>
      <c r="H454">
        <v>1480.6</v>
      </c>
      <c r="I454">
        <v>95378</v>
      </c>
      <c r="J454">
        <v>150949737.19999999</v>
      </c>
      <c r="K454" s="3">
        <v>43777</v>
      </c>
      <c r="L454">
        <v>21182</v>
      </c>
      <c r="M454" t="s">
        <v>1529</v>
      </c>
      <c r="N454"/>
    </row>
    <row r="455" spans="1:14">
      <c r="A455" t="s">
        <v>1530</v>
      </c>
      <c r="B455" t="s">
        <v>832</v>
      </c>
      <c r="C455">
        <v>27.2</v>
      </c>
      <c r="D455">
        <v>27.25</v>
      </c>
      <c r="E455">
        <v>25.8</v>
      </c>
      <c r="F455">
        <v>26.1</v>
      </c>
      <c r="G455">
        <v>26.05</v>
      </c>
      <c r="H455">
        <v>26.4</v>
      </c>
      <c r="I455">
        <v>4819</v>
      </c>
      <c r="J455">
        <v>126573.4</v>
      </c>
      <c r="K455" s="3">
        <v>43777</v>
      </c>
      <c r="L455">
        <v>100</v>
      </c>
      <c r="M455" t="s">
        <v>1531</v>
      </c>
      <c r="N455"/>
    </row>
    <row r="456" spans="1:14">
      <c r="A456" t="s">
        <v>1532</v>
      </c>
      <c r="B456" t="s">
        <v>832</v>
      </c>
      <c r="C456">
        <v>19.25</v>
      </c>
      <c r="D456">
        <v>19.3</v>
      </c>
      <c r="E456">
        <v>19.05</v>
      </c>
      <c r="F456">
        <v>19.149999999999999</v>
      </c>
      <c r="G456">
        <v>19.149999999999999</v>
      </c>
      <c r="H456">
        <v>19.25</v>
      </c>
      <c r="I456">
        <v>2061</v>
      </c>
      <c r="J456">
        <v>39434.85</v>
      </c>
      <c r="K456" s="3">
        <v>43777</v>
      </c>
      <c r="L456">
        <v>33</v>
      </c>
      <c r="M456" t="s">
        <v>1533</v>
      </c>
      <c r="N456"/>
    </row>
    <row r="457" spans="1:14" hidden="1">
      <c r="A457" t="s">
        <v>1534</v>
      </c>
      <c r="B457" t="s">
        <v>832</v>
      </c>
      <c r="C457">
        <v>0.3</v>
      </c>
      <c r="D457">
        <v>0.3</v>
      </c>
      <c r="E457">
        <v>0.25</v>
      </c>
      <c r="F457">
        <v>0.3</v>
      </c>
      <c r="G457">
        <v>0.3</v>
      </c>
      <c r="H457">
        <v>0.3</v>
      </c>
      <c r="I457">
        <v>676013</v>
      </c>
      <c r="J457">
        <v>180450.85</v>
      </c>
      <c r="K457" s="3">
        <v>43777</v>
      </c>
      <c r="L457">
        <v>145</v>
      </c>
      <c r="M457" t="s">
        <v>1535</v>
      </c>
      <c r="N457"/>
    </row>
    <row r="458" spans="1:14">
      <c r="A458" t="s">
        <v>1536</v>
      </c>
      <c r="B458" t="s">
        <v>832</v>
      </c>
      <c r="C458">
        <v>296.3</v>
      </c>
      <c r="D458">
        <v>297.95</v>
      </c>
      <c r="E458">
        <v>295</v>
      </c>
      <c r="F458">
        <v>295.14999999999998</v>
      </c>
      <c r="G458">
        <v>295</v>
      </c>
      <c r="H458">
        <v>299.5</v>
      </c>
      <c r="I458">
        <v>603</v>
      </c>
      <c r="J458">
        <v>178282.6</v>
      </c>
      <c r="K458" s="3">
        <v>43777</v>
      </c>
      <c r="L458">
        <v>55</v>
      </c>
      <c r="M458" t="s">
        <v>1537</v>
      </c>
      <c r="N458"/>
    </row>
    <row r="459" spans="1:14">
      <c r="A459" t="s">
        <v>745</v>
      </c>
      <c r="B459" t="s">
        <v>832</v>
      </c>
      <c r="C459">
        <v>274.75</v>
      </c>
      <c r="D459">
        <v>276.89999999999998</v>
      </c>
      <c r="E459">
        <v>265.14999999999998</v>
      </c>
      <c r="F459">
        <v>267.25</v>
      </c>
      <c r="G459">
        <v>269</v>
      </c>
      <c r="H459">
        <v>269.60000000000002</v>
      </c>
      <c r="I459">
        <v>1910</v>
      </c>
      <c r="J459">
        <v>514941.15</v>
      </c>
      <c r="K459" s="3">
        <v>43777</v>
      </c>
      <c r="L459">
        <v>139</v>
      </c>
      <c r="M459" t="s">
        <v>1538</v>
      </c>
      <c r="N459"/>
    </row>
    <row r="460" spans="1:14">
      <c r="A460" t="s">
        <v>1539</v>
      </c>
      <c r="B460" t="s">
        <v>832</v>
      </c>
      <c r="C460">
        <v>36</v>
      </c>
      <c r="D460">
        <v>36.65</v>
      </c>
      <c r="E460">
        <v>35</v>
      </c>
      <c r="F460">
        <v>35.049999999999997</v>
      </c>
      <c r="G460">
        <v>35.200000000000003</v>
      </c>
      <c r="H460">
        <v>36</v>
      </c>
      <c r="I460">
        <v>29891</v>
      </c>
      <c r="J460">
        <v>1060976.8500000001</v>
      </c>
      <c r="K460" s="3">
        <v>43777</v>
      </c>
      <c r="L460">
        <v>666</v>
      </c>
      <c r="M460" t="s">
        <v>1540</v>
      </c>
      <c r="N460"/>
    </row>
    <row r="461" spans="1:14" hidden="1">
      <c r="A461" t="s">
        <v>1541</v>
      </c>
      <c r="B461" t="s">
        <v>832</v>
      </c>
      <c r="C461">
        <v>39.700000000000003</v>
      </c>
      <c r="D461">
        <v>40.299999999999997</v>
      </c>
      <c r="E461">
        <v>39.700000000000003</v>
      </c>
      <c r="F461">
        <v>40.15</v>
      </c>
      <c r="G461">
        <v>40.299999999999997</v>
      </c>
      <c r="H461">
        <v>40.1</v>
      </c>
      <c r="I461">
        <v>567</v>
      </c>
      <c r="J461">
        <v>22708</v>
      </c>
      <c r="K461" s="3">
        <v>43777</v>
      </c>
      <c r="L461">
        <v>9</v>
      </c>
      <c r="M461" t="s">
        <v>1542</v>
      </c>
      <c r="N461"/>
    </row>
    <row r="462" spans="1:14" hidden="1">
      <c r="A462" t="s">
        <v>1543</v>
      </c>
      <c r="B462" t="s">
        <v>832</v>
      </c>
      <c r="C462">
        <v>11</v>
      </c>
      <c r="D462">
        <v>11.5</v>
      </c>
      <c r="E462">
        <v>10.85</v>
      </c>
      <c r="F462">
        <v>11.25</v>
      </c>
      <c r="G462">
        <v>11.3</v>
      </c>
      <c r="H462">
        <v>11.05</v>
      </c>
      <c r="I462">
        <v>26258</v>
      </c>
      <c r="J462">
        <v>296818.40000000002</v>
      </c>
      <c r="K462" s="3">
        <v>43777</v>
      </c>
      <c r="L462">
        <v>167</v>
      </c>
      <c r="M462" t="s">
        <v>1544</v>
      </c>
      <c r="N462"/>
    </row>
    <row r="463" spans="1:14">
      <c r="A463" t="s">
        <v>386</v>
      </c>
      <c r="B463" t="s">
        <v>832</v>
      </c>
      <c r="C463">
        <v>1203.5999999999999</v>
      </c>
      <c r="D463">
        <v>1215</v>
      </c>
      <c r="E463">
        <v>1199.95</v>
      </c>
      <c r="F463">
        <v>1200.75</v>
      </c>
      <c r="G463">
        <v>1201.25</v>
      </c>
      <c r="H463">
        <v>1203.55</v>
      </c>
      <c r="I463">
        <v>4887</v>
      </c>
      <c r="J463">
        <v>5875947</v>
      </c>
      <c r="K463" s="3">
        <v>43777</v>
      </c>
      <c r="L463">
        <v>219</v>
      </c>
      <c r="M463" t="s">
        <v>1545</v>
      </c>
      <c r="N463"/>
    </row>
    <row r="464" spans="1:14">
      <c r="A464" t="s">
        <v>1546</v>
      </c>
      <c r="B464" t="s">
        <v>832</v>
      </c>
      <c r="C464">
        <v>62.15</v>
      </c>
      <c r="D464">
        <v>65.8</v>
      </c>
      <c r="E464">
        <v>62</v>
      </c>
      <c r="F464">
        <v>63.65</v>
      </c>
      <c r="G464">
        <v>63.5</v>
      </c>
      <c r="H464">
        <v>63.95</v>
      </c>
      <c r="I464">
        <v>741622</v>
      </c>
      <c r="J464">
        <v>47029695.25</v>
      </c>
      <c r="K464" s="3">
        <v>43777</v>
      </c>
      <c r="L464">
        <v>4039</v>
      </c>
      <c r="M464" t="s">
        <v>1547</v>
      </c>
      <c r="N464"/>
    </row>
    <row r="465" spans="1:14">
      <c r="A465" t="s">
        <v>1548</v>
      </c>
      <c r="B465" t="s">
        <v>851</v>
      </c>
      <c r="C465">
        <v>0.25</v>
      </c>
      <c r="D465">
        <v>0.25</v>
      </c>
      <c r="E465">
        <v>0.2</v>
      </c>
      <c r="F465">
        <v>0.25</v>
      </c>
      <c r="G465">
        <v>0.25</v>
      </c>
      <c r="H465">
        <v>0.2</v>
      </c>
      <c r="I465">
        <v>190425</v>
      </c>
      <c r="J465">
        <v>47131.5</v>
      </c>
      <c r="K465" s="3">
        <v>43777</v>
      </c>
      <c r="L465">
        <v>87</v>
      </c>
      <c r="M465" t="s">
        <v>1549</v>
      </c>
      <c r="N465"/>
    </row>
    <row r="466" spans="1:14">
      <c r="A466" t="s">
        <v>387</v>
      </c>
      <c r="B466" t="s">
        <v>832</v>
      </c>
      <c r="C466">
        <v>113.9</v>
      </c>
      <c r="D466">
        <v>113.9</v>
      </c>
      <c r="E466">
        <v>106.95</v>
      </c>
      <c r="F466">
        <v>108.5</v>
      </c>
      <c r="G466">
        <v>107</v>
      </c>
      <c r="H466">
        <v>112.45</v>
      </c>
      <c r="I466">
        <v>23199</v>
      </c>
      <c r="J466">
        <v>2538123.25</v>
      </c>
      <c r="K466" s="3">
        <v>43777</v>
      </c>
      <c r="L466">
        <v>992</v>
      </c>
      <c r="M466" t="s">
        <v>1550</v>
      </c>
      <c r="N466"/>
    </row>
    <row r="467" spans="1:14">
      <c r="A467" t="s">
        <v>679</v>
      </c>
      <c r="B467" t="s">
        <v>832</v>
      </c>
      <c r="C467">
        <v>89.8</v>
      </c>
      <c r="D467">
        <v>90.1</v>
      </c>
      <c r="E467">
        <v>88.4</v>
      </c>
      <c r="F467">
        <v>88.7</v>
      </c>
      <c r="G467">
        <v>88.5</v>
      </c>
      <c r="H467">
        <v>89.8</v>
      </c>
      <c r="I467">
        <v>73677</v>
      </c>
      <c r="J467">
        <v>6553493.9500000002</v>
      </c>
      <c r="K467" s="3">
        <v>43777</v>
      </c>
      <c r="L467">
        <v>2214</v>
      </c>
      <c r="M467" t="s">
        <v>1551</v>
      </c>
      <c r="N467"/>
    </row>
    <row r="468" spans="1:14">
      <c r="A468" t="s">
        <v>1552</v>
      </c>
      <c r="B468" t="s">
        <v>832</v>
      </c>
      <c r="C468">
        <v>94</v>
      </c>
      <c r="D468">
        <v>95</v>
      </c>
      <c r="E468">
        <v>90.2</v>
      </c>
      <c r="F468">
        <v>92.4</v>
      </c>
      <c r="G468">
        <v>92</v>
      </c>
      <c r="H468">
        <v>95.45</v>
      </c>
      <c r="I468">
        <v>4959</v>
      </c>
      <c r="J468">
        <v>457594.35</v>
      </c>
      <c r="K468" s="3">
        <v>43777</v>
      </c>
      <c r="L468">
        <v>426</v>
      </c>
      <c r="M468" t="s">
        <v>1553</v>
      </c>
      <c r="N468"/>
    </row>
    <row r="469" spans="1:14">
      <c r="A469" t="s">
        <v>1554</v>
      </c>
      <c r="B469" t="s">
        <v>832</v>
      </c>
      <c r="C469">
        <v>79</v>
      </c>
      <c r="D469">
        <v>83.5</v>
      </c>
      <c r="E469">
        <v>77.599999999999994</v>
      </c>
      <c r="F469">
        <v>80.8</v>
      </c>
      <c r="G469">
        <v>80.3</v>
      </c>
      <c r="H469">
        <v>77.849999999999994</v>
      </c>
      <c r="I469">
        <v>16891</v>
      </c>
      <c r="J469">
        <v>1378325.2</v>
      </c>
      <c r="K469" s="3">
        <v>43777</v>
      </c>
      <c r="L469">
        <v>425</v>
      </c>
      <c r="M469" t="s">
        <v>1555</v>
      </c>
      <c r="N469"/>
    </row>
    <row r="470" spans="1:14" hidden="1">
      <c r="A470" t="s">
        <v>1556</v>
      </c>
      <c r="B470" t="s">
        <v>832</v>
      </c>
      <c r="C470">
        <v>5.0999999999999996</v>
      </c>
      <c r="D470">
        <v>5.0999999999999996</v>
      </c>
      <c r="E470">
        <v>4.95</v>
      </c>
      <c r="F470">
        <v>5</v>
      </c>
      <c r="G470">
        <v>5.05</v>
      </c>
      <c r="H470">
        <v>4.95</v>
      </c>
      <c r="I470">
        <v>17716</v>
      </c>
      <c r="J470">
        <v>89179.45</v>
      </c>
      <c r="K470" s="3">
        <v>43777</v>
      </c>
      <c r="L470">
        <v>62</v>
      </c>
      <c r="M470" t="s">
        <v>1557</v>
      </c>
      <c r="N470"/>
    </row>
    <row r="471" spans="1:14">
      <c r="A471" t="s">
        <v>1558</v>
      </c>
      <c r="B471" t="s">
        <v>832</v>
      </c>
      <c r="C471">
        <v>24.2</v>
      </c>
      <c r="D471">
        <v>25.5</v>
      </c>
      <c r="E471">
        <v>24.2</v>
      </c>
      <c r="F471">
        <v>24.6</v>
      </c>
      <c r="G471">
        <v>25</v>
      </c>
      <c r="H471">
        <v>24.8</v>
      </c>
      <c r="I471">
        <v>135104</v>
      </c>
      <c r="J471">
        <v>3369778.2</v>
      </c>
      <c r="K471" s="3">
        <v>43777</v>
      </c>
      <c r="L471">
        <v>395</v>
      </c>
      <c r="M471" t="s">
        <v>1559</v>
      </c>
      <c r="N471"/>
    </row>
    <row r="472" spans="1:14">
      <c r="A472" t="s">
        <v>1560</v>
      </c>
      <c r="B472" t="s">
        <v>832</v>
      </c>
      <c r="C472">
        <v>29.2</v>
      </c>
      <c r="D472">
        <v>29.2</v>
      </c>
      <c r="E472">
        <v>28.65</v>
      </c>
      <c r="F472">
        <v>28.85</v>
      </c>
      <c r="G472">
        <v>29.1</v>
      </c>
      <c r="H472">
        <v>28.85</v>
      </c>
      <c r="I472">
        <v>69807</v>
      </c>
      <c r="J472">
        <v>2013308.75</v>
      </c>
      <c r="K472" s="3">
        <v>43777</v>
      </c>
      <c r="L472">
        <v>465</v>
      </c>
      <c r="M472" t="s">
        <v>1561</v>
      </c>
      <c r="N472"/>
    </row>
    <row r="473" spans="1:14">
      <c r="A473" t="s">
        <v>382</v>
      </c>
      <c r="B473" t="s">
        <v>832</v>
      </c>
      <c r="C473">
        <v>690</v>
      </c>
      <c r="D473">
        <v>700</v>
      </c>
      <c r="E473">
        <v>681.1</v>
      </c>
      <c r="F473">
        <v>688.05</v>
      </c>
      <c r="G473">
        <v>685.05</v>
      </c>
      <c r="H473">
        <v>683.85</v>
      </c>
      <c r="I473">
        <v>13131</v>
      </c>
      <c r="J473">
        <v>9042048.8000000007</v>
      </c>
      <c r="K473" s="3">
        <v>43777</v>
      </c>
      <c r="L473">
        <v>2654</v>
      </c>
      <c r="M473" t="s">
        <v>1562</v>
      </c>
      <c r="N473"/>
    </row>
    <row r="474" spans="1:14">
      <c r="A474" t="s">
        <v>392</v>
      </c>
      <c r="B474" t="s">
        <v>832</v>
      </c>
      <c r="C474">
        <v>293.60000000000002</v>
      </c>
      <c r="D474">
        <v>307.7</v>
      </c>
      <c r="E474">
        <v>291.89999999999998</v>
      </c>
      <c r="F474">
        <v>299.25</v>
      </c>
      <c r="G474">
        <v>297.89999999999998</v>
      </c>
      <c r="H474">
        <v>292.45</v>
      </c>
      <c r="I474">
        <v>200308</v>
      </c>
      <c r="J474">
        <v>60352080.600000001</v>
      </c>
      <c r="K474" s="3">
        <v>43777</v>
      </c>
      <c r="L474">
        <v>8019</v>
      </c>
      <c r="M474" t="s">
        <v>1563</v>
      </c>
      <c r="N474"/>
    </row>
    <row r="475" spans="1:14">
      <c r="A475" t="s">
        <v>383</v>
      </c>
      <c r="B475" t="s">
        <v>832</v>
      </c>
      <c r="C475">
        <v>167</v>
      </c>
      <c r="D475">
        <v>171.95</v>
      </c>
      <c r="E475">
        <v>165.7</v>
      </c>
      <c r="F475">
        <v>167.1</v>
      </c>
      <c r="G475">
        <v>167.05</v>
      </c>
      <c r="H475">
        <v>168.6</v>
      </c>
      <c r="I475">
        <v>21447</v>
      </c>
      <c r="J475">
        <v>3616455.8</v>
      </c>
      <c r="K475" s="3">
        <v>43777</v>
      </c>
      <c r="L475">
        <v>827</v>
      </c>
      <c r="M475" t="s">
        <v>1564</v>
      </c>
      <c r="N475"/>
    </row>
    <row r="476" spans="1:14">
      <c r="A476" t="s">
        <v>1565</v>
      </c>
      <c r="B476" t="s">
        <v>832</v>
      </c>
      <c r="C476">
        <v>82.85</v>
      </c>
      <c r="D476">
        <v>82.85</v>
      </c>
      <c r="E476">
        <v>80.05</v>
      </c>
      <c r="F476">
        <v>80.5</v>
      </c>
      <c r="G476">
        <v>81.25</v>
      </c>
      <c r="H476">
        <v>81.25</v>
      </c>
      <c r="I476">
        <v>40186</v>
      </c>
      <c r="J476">
        <v>3256163.9</v>
      </c>
      <c r="K476" s="3">
        <v>43777</v>
      </c>
      <c r="L476">
        <v>677</v>
      </c>
      <c r="M476" t="s">
        <v>1566</v>
      </c>
      <c r="N476"/>
    </row>
    <row r="477" spans="1:14">
      <c r="A477" t="s">
        <v>384</v>
      </c>
      <c r="B477" t="s">
        <v>832</v>
      </c>
      <c r="C477">
        <v>211.7</v>
      </c>
      <c r="D477">
        <v>213.2</v>
      </c>
      <c r="E477">
        <v>206.25</v>
      </c>
      <c r="F477">
        <v>207.6</v>
      </c>
      <c r="G477">
        <v>207.95</v>
      </c>
      <c r="H477">
        <v>210.3</v>
      </c>
      <c r="I477">
        <v>115832</v>
      </c>
      <c r="J477">
        <v>24141841.699999999</v>
      </c>
      <c r="K477" s="3">
        <v>43777</v>
      </c>
      <c r="L477">
        <v>1812</v>
      </c>
      <c r="M477" t="s">
        <v>1567</v>
      </c>
      <c r="N477"/>
    </row>
    <row r="478" spans="1:14">
      <c r="A478" t="s">
        <v>1568</v>
      </c>
      <c r="B478" t="s">
        <v>832</v>
      </c>
      <c r="C478">
        <v>163.9</v>
      </c>
      <c r="D478">
        <v>165.6</v>
      </c>
      <c r="E478">
        <v>159</v>
      </c>
      <c r="F478">
        <v>161.05000000000001</v>
      </c>
      <c r="G478">
        <v>160.69999999999999</v>
      </c>
      <c r="H478">
        <v>163</v>
      </c>
      <c r="I478">
        <v>91616</v>
      </c>
      <c r="J478">
        <v>14875731.15</v>
      </c>
      <c r="K478" s="3">
        <v>43777</v>
      </c>
      <c r="L478">
        <v>1883</v>
      </c>
      <c r="M478" t="s">
        <v>1569</v>
      </c>
      <c r="N478"/>
    </row>
    <row r="479" spans="1:14">
      <c r="A479" t="s">
        <v>248</v>
      </c>
      <c r="B479" t="s">
        <v>832</v>
      </c>
      <c r="C479">
        <v>281.10000000000002</v>
      </c>
      <c r="D479">
        <v>287.5</v>
      </c>
      <c r="E479">
        <v>271.2</v>
      </c>
      <c r="F479">
        <v>273.64999999999998</v>
      </c>
      <c r="G479">
        <v>274.7</v>
      </c>
      <c r="H479">
        <v>281.10000000000002</v>
      </c>
      <c r="I479">
        <v>241131</v>
      </c>
      <c r="J479">
        <v>67429135.700000003</v>
      </c>
      <c r="K479" s="3">
        <v>43777</v>
      </c>
      <c r="L479">
        <v>6792</v>
      </c>
      <c r="M479" t="s">
        <v>1570</v>
      </c>
      <c r="N479"/>
    </row>
    <row r="480" spans="1:14">
      <c r="A480" t="s">
        <v>3518</v>
      </c>
      <c r="B480" t="s">
        <v>832</v>
      </c>
      <c r="C480">
        <v>30.2</v>
      </c>
      <c r="D480">
        <v>30.2</v>
      </c>
      <c r="E480">
        <v>30.2</v>
      </c>
      <c r="F480">
        <v>30.2</v>
      </c>
      <c r="G480">
        <v>30.2</v>
      </c>
      <c r="H480">
        <v>29.55</v>
      </c>
      <c r="I480">
        <v>180</v>
      </c>
      <c r="J480">
        <v>5436</v>
      </c>
      <c r="K480" s="3">
        <v>43777</v>
      </c>
      <c r="L480">
        <v>3</v>
      </c>
      <c r="M480" t="s">
        <v>3519</v>
      </c>
      <c r="N480"/>
    </row>
    <row r="481" spans="1:14">
      <c r="A481" t="s">
        <v>388</v>
      </c>
      <c r="B481" t="s">
        <v>832</v>
      </c>
      <c r="C481">
        <v>7515</v>
      </c>
      <c r="D481">
        <v>7593.45</v>
      </c>
      <c r="E481">
        <v>7261</v>
      </c>
      <c r="F481">
        <v>7287.95</v>
      </c>
      <c r="G481">
        <v>7290</v>
      </c>
      <c r="H481">
        <v>7511.85</v>
      </c>
      <c r="I481">
        <v>6517</v>
      </c>
      <c r="J481">
        <v>48214672.450000003</v>
      </c>
      <c r="K481" s="3">
        <v>43777</v>
      </c>
      <c r="L481">
        <v>2411</v>
      </c>
      <c r="M481" t="s">
        <v>1571</v>
      </c>
      <c r="N481"/>
    </row>
    <row r="482" spans="1:14">
      <c r="A482" t="s">
        <v>1572</v>
      </c>
      <c r="B482" t="s">
        <v>832</v>
      </c>
      <c r="C482">
        <v>9.9</v>
      </c>
      <c r="D482">
        <v>9.9</v>
      </c>
      <c r="E482">
        <v>9.15</v>
      </c>
      <c r="F482">
        <v>9.3000000000000007</v>
      </c>
      <c r="G482">
        <v>9.4499999999999993</v>
      </c>
      <c r="H482">
        <v>9.6</v>
      </c>
      <c r="I482">
        <v>10221</v>
      </c>
      <c r="J482">
        <v>95505.600000000006</v>
      </c>
      <c r="K482" s="3">
        <v>43777</v>
      </c>
      <c r="L482">
        <v>56</v>
      </c>
      <c r="M482" t="s">
        <v>1573</v>
      </c>
      <c r="N482"/>
    </row>
    <row r="483" spans="1:14">
      <c r="A483" t="s">
        <v>1574</v>
      </c>
      <c r="B483" t="s">
        <v>832</v>
      </c>
      <c r="C483">
        <v>71.8</v>
      </c>
      <c r="D483">
        <v>72.05</v>
      </c>
      <c r="E483">
        <v>71</v>
      </c>
      <c r="F483">
        <v>71.3</v>
      </c>
      <c r="G483">
        <v>71.3</v>
      </c>
      <c r="H483">
        <v>71.5</v>
      </c>
      <c r="I483">
        <v>53372</v>
      </c>
      <c r="J483">
        <v>3823998.15</v>
      </c>
      <c r="K483" s="3">
        <v>43777</v>
      </c>
      <c r="L483">
        <v>432</v>
      </c>
      <c r="M483" t="s">
        <v>1575</v>
      </c>
      <c r="N483"/>
    </row>
    <row r="484" spans="1:14">
      <c r="A484" t="s">
        <v>1576</v>
      </c>
      <c r="B484" t="s">
        <v>832</v>
      </c>
      <c r="C484">
        <v>722.1</v>
      </c>
      <c r="D484">
        <v>730.15</v>
      </c>
      <c r="E484">
        <v>712.5</v>
      </c>
      <c r="F484">
        <v>729.85</v>
      </c>
      <c r="G484">
        <v>727</v>
      </c>
      <c r="H484">
        <v>758.4</v>
      </c>
      <c r="I484">
        <v>99</v>
      </c>
      <c r="J484">
        <v>71483.05</v>
      </c>
      <c r="K484" s="3">
        <v>43777</v>
      </c>
      <c r="L484">
        <v>11</v>
      </c>
      <c r="M484" t="s">
        <v>1577</v>
      </c>
      <c r="N484"/>
    </row>
    <row r="485" spans="1:14">
      <c r="A485" t="s">
        <v>389</v>
      </c>
      <c r="B485" t="s">
        <v>832</v>
      </c>
      <c r="C485">
        <v>1622.6</v>
      </c>
      <c r="D485">
        <v>1644</v>
      </c>
      <c r="E485">
        <v>1592.05</v>
      </c>
      <c r="F485">
        <v>1612.1</v>
      </c>
      <c r="G485">
        <v>1640</v>
      </c>
      <c r="H485">
        <v>1620.65</v>
      </c>
      <c r="I485">
        <v>55396</v>
      </c>
      <c r="J485">
        <v>89152800.450000003</v>
      </c>
      <c r="K485" s="3">
        <v>43777</v>
      </c>
      <c r="L485">
        <v>3897</v>
      </c>
      <c r="M485" t="s">
        <v>1578</v>
      </c>
      <c r="N485"/>
    </row>
    <row r="486" spans="1:14">
      <c r="A486" t="s">
        <v>102</v>
      </c>
      <c r="B486" t="s">
        <v>832</v>
      </c>
      <c r="C486">
        <v>291.5</v>
      </c>
      <c r="D486">
        <v>296.35000000000002</v>
      </c>
      <c r="E486">
        <v>284.75</v>
      </c>
      <c r="F486">
        <v>286.45</v>
      </c>
      <c r="G486">
        <v>285</v>
      </c>
      <c r="H486">
        <v>293.85000000000002</v>
      </c>
      <c r="I486">
        <v>2244016</v>
      </c>
      <c r="J486">
        <v>649979640</v>
      </c>
      <c r="K486" s="3">
        <v>43777</v>
      </c>
      <c r="L486">
        <v>31075</v>
      </c>
      <c r="M486" t="s">
        <v>1579</v>
      </c>
      <c r="N486"/>
    </row>
    <row r="487" spans="1:14">
      <c r="A487" t="s">
        <v>1580</v>
      </c>
      <c r="B487" t="s">
        <v>832</v>
      </c>
      <c r="C487">
        <v>57.85</v>
      </c>
      <c r="D487">
        <v>57.85</v>
      </c>
      <c r="E487">
        <v>54.65</v>
      </c>
      <c r="F487">
        <v>55.4</v>
      </c>
      <c r="G487">
        <v>56.35</v>
      </c>
      <c r="H487">
        <v>56.5</v>
      </c>
      <c r="I487">
        <v>4914</v>
      </c>
      <c r="J487">
        <v>273603.05</v>
      </c>
      <c r="K487" s="3">
        <v>43777</v>
      </c>
      <c r="L487">
        <v>101</v>
      </c>
      <c r="M487" t="s">
        <v>1581</v>
      </c>
      <c r="N487"/>
    </row>
    <row r="488" spans="1:14">
      <c r="A488" t="s">
        <v>1582</v>
      </c>
      <c r="B488" t="s">
        <v>851</v>
      </c>
      <c r="C488">
        <v>5.9</v>
      </c>
      <c r="D488">
        <v>6.1</v>
      </c>
      <c r="E488">
        <v>5.9</v>
      </c>
      <c r="F488">
        <v>6</v>
      </c>
      <c r="G488">
        <v>6</v>
      </c>
      <c r="H488">
        <v>6</v>
      </c>
      <c r="I488">
        <v>4615</v>
      </c>
      <c r="J488">
        <v>27844.7</v>
      </c>
      <c r="K488" s="3">
        <v>43777</v>
      </c>
      <c r="L488">
        <v>15</v>
      </c>
      <c r="M488" t="s">
        <v>1583</v>
      </c>
      <c r="N488"/>
    </row>
    <row r="489" spans="1:14">
      <c r="A489" t="s">
        <v>1584</v>
      </c>
      <c r="B489" t="s">
        <v>832</v>
      </c>
      <c r="C489">
        <v>149.80000000000001</v>
      </c>
      <c r="D489">
        <v>150.1</v>
      </c>
      <c r="E489">
        <v>139.05000000000001</v>
      </c>
      <c r="F489">
        <v>142.44999999999999</v>
      </c>
      <c r="G489">
        <v>143</v>
      </c>
      <c r="H489">
        <v>149.6</v>
      </c>
      <c r="I489">
        <v>176882</v>
      </c>
      <c r="J489">
        <v>25574077.5</v>
      </c>
      <c r="K489" s="3">
        <v>43777</v>
      </c>
      <c r="L489">
        <v>3094</v>
      </c>
      <c r="M489" t="s">
        <v>1585</v>
      </c>
      <c r="N489"/>
    </row>
    <row r="490" spans="1:14">
      <c r="A490" t="s">
        <v>1586</v>
      </c>
      <c r="B490" t="s">
        <v>832</v>
      </c>
      <c r="C490">
        <v>422.95</v>
      </c>
      <c r="D490">
        <v>436</v>
      </c>
      <c r="E490">
        <v>411</v>
      </c>
      <c r="F490">
        <v>415.5</v>
      </c>
      <c r="G490">
        <v>415</v>
      </c>
      <c r="H490">
        <v>425.1</v>
      </c>
      <c r="I490">
        <v>65197</v>
      </c>
      <c r="J490">
        <v>27793390.800000001</v>
      </c>
      <c r="K490" s="3">
        <v>43777</v>
      </c>
      <c r="L490">
        <v>3600</v>
      </c>
      <c r="M490" t="s">
        <v>1587</v>
      </c>
      <c r="N490"/>
    </row>
    <row r="491" spans="1:14">
      <c r="A491" t="s">
        <v>397</v>
      </c>
      <c r="B491" t="s">
        <v>832</v>
      </c>
      <c r="C491">
        <v>63.25</v>
      </c>
      <c r="D491">
        <v>63.25</v>
      </c>
      <c r="E491">
        <v>62.1</v>
      </c>
      <c r="F491">
        <v>62.65</v>
      </c>
      <c r="G491">
        <v>62.5</v>
      </c>
      <c r="H491">
        <v>63.15</v>
      </c>
      <c r="I491">
        <v>77035</v>
      </c>
      <c r="J491">
        <v>4830584.55</v>
      </c>
      <c r="K491" s="3">
        <v>43777</v>
      </c>
      <c r="L491">
        <v>858</v>
      </c>
      <c r="M491" t="s">
        <v>1588</v>
      </c>
      <c r="N491"/>
    </row>
    <row r="492" spans="1:14">
      <c r="A492" t="s">
        <v>1589</v>
      </c>
      <c r="B492" t="s">
        <v>832</v>
      </c>
      <c r="C492">
        <v>1475.6</v>
      </c>
      <c r="D492">
        <v>1515.95</v>
      </c>
      <c r="E492">
        <v>1445.4</v>
      </c>
      <c r="F492">
        <v>1450.6</v>
      </c>
      <c r="G492">
        <v>1446.5</v>
      </c>
      <c r="H492">
        <v>1460.25</v>
      </c>
      <c r="I492">
        <v>29530</v>
      </c>
      <c r="J492">
        <v>43718810.799999997</v>
      </c>
      <c r="K492" s="3">
        <v>43777</v>
      </c>
      <c r="L492">
        <v>2122</v>
      </c>
      <c r="M492" t="s">
        <v>1590</v>
      </c>
      <c r="N492"/>
    </row>
    <row r="493" spans="1:14">
      <c r="A493" t="s">
        <v>104</v>
      </c>
      <c r="B493" t="s">
        <v>832</v>
      </c>
      <c r="C493">
        <v>22.2</v>
      </c>
      <c r="D493">
        <v>22.55</v>
      </c>
      <c r="E493">
        <v>21.5</v>
      </c>
      <c r="F493">
        <v>21.65</v>
      </c>
      <c r="G493">
        <v>21.6</v>
      </c>
      <c r="H493">
        <v>22.3</v>
      </c>
      <c r="I493">
        <v>16925349</v>
      </c>
      <c r="J493">
        <v>374073162.44999999</v>
      </c>
      <c r="K493" s="3">
        <v>43777</v>
      </c>
      <c r="L493">
        <v>17843</v>
      </c>
      <c r="M493" t="s">
        <v>1591</v>
      </c>
      <c r="N493"/>
    </row>
    <row r="494" spans="1:14">
      <c r="A494" t="s">
        <v>759</v>
      </c>
      <c r="B494" t="s">
        <v>832</v>
      </c>
      <c r="C494">
        <v>270.7</v>
      </c>
      <c r="D494">
        <v>289</v>
      </c>
      <c r="E494">
        <v>267.95</v>
      </c>
      <c r="F494">
        <v>271.55</v>
      </c>
      <c r="G494">
        <v>270.2</v>
      </c>
      <c r="H494">
        <v>270.95</v>
      </c>
      <c r="I494">
        <v>211016</v>
      </c>
      <c r="J494">
        <v>59026318.5</v>
      </c>
      <c r="K494" s="3">
        <v>43777</v>
      </c>
      <c r="L494">
        <v>7684</v>
      </c>
      <c r="M494" t="s">
        <v>1592</v>
      </c>
      <c r="N494"/>
    </row>
    <row r="495" spans="1:14">
      <c r="A495" t="s">
        <v>398</v>
      </c>
      <c r="B495" t="s">
        <v>832</v>
      </c>
      <c r="C495">
        <v>203.65</v>
      </c>
      <c r="D495">
        <v>211</v>
      </c>
      <c r="E495">
        <v>201.3</v>
      </c>
      <c r="F495">
        <v>202.85</v>
      </c>
      <c r="G495">
        <v>202.5</v>
      </c>
      <c r="H495">
        <v>206</v>
      </c>
      <c r="I495">
        <v>419821</v>
      </c>
      <c r="J495">
        <v>86380372.799999997</v>
      </c>
      <c r="K495" s="3">
        <v>43777</v>
      </c>
      <c r="L495">
        <v>8614</v>
      </c>
      <c r="M495" t="s">
        <v>1593</v>
      </c>
      <c r="N495"/>
    </row>
    <row r="496" spans="1:14">
      <c r="A496" t="s">
        <v>1594</v>
      </c>
      <c r="B496" t="s">
        <v>851</v>
      </c>
      <c r="C496">
        <v>220.25</v>
      </c>
      <c r="D496">
        <v>229</v>
      </c>
      <c r="E496">
        <v>220.25</v>
      </c>
      <c r="F496">
        <v>222.2</v>
      </c>
      <c r="G496">
        <v>223</v>
      </c>
      <c r="H496">
        <v>227.75</v>
      </c>
      <c r="I496">
        <v>9649</v>
      </c>
      <c r="J496">
        <v>2158629.1</v>
      </c>
      <c r="K496" s="3">
        <v>43777</v>
      </c>
      <c r="L496">
        <v>262</v>
      </c>
      <c r="M496" t="s">
        <v>1595</v>
      </c>
      <c r="N496"/>
    </row>
    <row r="497" spans="1:14">
      <c r="A497" t="s">
        <v>1596</v>
      </c>
      <c r="B497" t="s">
        <v>832</v>
      </c>
      <c r="C497">
        <v>290</v>
      </c>
      <c r="D497">
        <v>297.60000000000002</v>
      </c>
      <c r="E497">
        <v>285.45</v>
      </c>
      <c r="F497">
        <v>292.89999999999998</v>
      </c>
      <c r="G497">
        <v>291</v>
      </c>
      <c r="H497">
        <v>291.3</v>
      </c>
      <c r="I497">
        <v>4543</v>
      </c>
      <c r="J497">
        <v>1318446.8500000001</v>
      </c>
      <c r="K497" s="3">
        <v>43777</v>
      </c>
      <c r="L497">
        <v>213</v>
      </c>
      <c r="M497" t="s">
        <v>1597</v>
      </c>
      <c r="N497"/>
    </row>
    <row r="498" spans="1:14">
      <c r="A498" t="s">
        <v>390</v>
      </c>
      <c r="B498" t="s">
        <v>832</v>
      </c>
      <c r="C498">
        <v>1143</v>
      </c>
      <c r="D498">
        <v>1193</v>
      </c>
      <c r="E498">
        <v>1134.5</v>
      </c>
      <c r="F498">
        <v>1146.0999999999999</v>
      </c>
      <c r="G498">
        <v>1147</v>
      </c>
      <c r="H498">
        <v>1135.2</v>
      </c>
      <c r="I498">
        <v>189655</v>
      </c>
      <c r="J498">
        <v>221637590.75</v>
      </c>
      <c r="K498" s="3">
        <v>43777</v>
      </c>
      <c r="L498">
        <v>9977</v>
      </c>
      <c r="M498" t="s">
        <v>1598</v>
      </c>
      <c r="N498"/>
    </row>
    <row r="499" spans="1:14">
      <c r="A499" t="s">
        <v>249</v>
      </c>
      <c r="B499" t="s">
        <v>832</v>
      </c>
      <c r="C499">
        <v>492.35</v>
      </c>
      <c r="D499">
        <v>506.45</v>
      </c>
      <c r="E499">
        <v>487.95</v>
      </c>
      <c r="F499">
        <v>493.85</v>
      </c>
      <c r="G499">
        <v>492</v>
      </c>
      <c r="H499">
        <v>491.95</v>
      </c>
      <c r="I499">
        <v>88573</v>
      </c>
      <c r="J499">
        <v>43932793.149999999</v>
      </c>
      <c r="K499" s="3">
        <v>43777</v>
      </c>
      <c r="L499">
        <v>4121</v>
      </c>
      <c r="M499" t="s">
        <v>1599</v>
      </c>
      <c r="N499"/>
    </row>
    <row r="500" spans="1:14">
      <c r="A500" t="s">
        <v>105</v>
      </c>
      <c r="B500" t="s">
        <v>832</v>
      </c>
      <c r="C500">
        <v>750.3</v>
      </c>
      <c r="D500">
        <v>751.85</v>
      </c>
      <c r="E500">
        <v>730.05</v>
      </c>
      <c r="F500">
        <v>734.5</v>
      </c>
      <c r="G500">
        <v>736.35</v>
      </c>
      <c r="H500">
        <v>752.65</v>
      </c>
      <c r="I500">
        <v>436629</v>
      </c>
      <c r="J500">
        <v>322633604.55000001</v>
      </c>
      <c r="K500" s="3">
        <v>43777</v>
      </c>
      <c r="L500">
        <v>16611</v>
      </c>
      <c r="M500" t="s">
        <v>1600</v>
      </c>
      <c r="N500"/>
    </row>
    <row r="501" spans="1:14">
      <c r="A501" t="s">
        <v>250</v>
      </c>
      <c r="B501" t="s">
        <v>832</v>
      </c>
      <c r="C501">
        <v>421.4</v>
      </c>
      <c r="D501">
        <v>431</v>
      </c>
      <c r="E501">
        <v>421.4</v>
      </c>
      <c r="F501">
        <v>425.25</v>
      </c>
      <c r="G501">
        <v>428</v>
      </c>
      <c r="H501">
        <v>425</v>
      </c>
      <c r="I501">
        <v>83691</v>
      </c>
      <c r="J501">
        <v>35670522.299999997</v>
      </c>
      <c r="K501" s="3">
        <v>43777</v>
      </c>
      <c r="L501">
        <v>4037</v>
      </c>
      <c r="M501" t="s">
        <v>1601</v>
      </c>
      <c r="N501"/>
    </row>
    <row r="502" spans="1:14">
      <c r="A502" t="s">
        <v>251</v>
      </c>
      <c r="B502" t="s">
        <v>832</v>
      </c>
      <c r="C502">
        <v>990</v>
      </c>
      <c r="D502">
        <v>1000</v>
      </c>
      <c r="E502">
        <v>956</v>
      </c>
      <c r="F502">
        <v>961.25</v>
      </c>
      <c r="G502">
        <v>961</v>
      </c>
      <c r="H502">
        <v>989.8</v>
      </c>
      <c r="I502">
        <v>335133</v>
      </c>
      <c r="J502">
        <v>325642418.75</v>
      </c>
      <c r="K502" s="3">
        <v>43777</v>
      </c>
      <c r="L502">
        <v>27510</v>
      </c>
      <c r="M502" t="s">
        <v>1602</v>
      </c>
      <c r="N502"/>
    </row>
    <row r="503" spans="1:14">
      <c r="A503" t="s">
        <v>1603</v>
      </c>
      <c r="B503" t="s">
        <v>832</v>
      </c>
      <c r="C503">
        <v>87.55</v>
      </c>
      <c r="D503">
        <v>87.55</v>
      </c>
      <c r="E503">
        <v>84.1</v>
      </c>
      <c r="F503">
        <v>85.15</v>
      </c>
      <c r="G503">
        <v>84.95</v>
      </c>
      <c r="H503">
        <v>85.8</v>
      </c>
      <c r="I503">
        <v>50985</v>
      </c>
      <c r="J503">
        <v>4377433.9000000004</v>
      </c>
      <c r="K503" s="3">
        <v>43777</v>
      </c>
      <c r="L503">
        <v>789</v>
      </c>
      <c r="M503" t="s">
        <v>1604</v>
      </c>
      <c r="N503"/>
    </row>
    <row r="504" spans="1:14" hidden="1">
      <c r="A504" t="s">
        <v>1605</v>
      </c>
      <c r="B504" t="s">
        <v>832</v>
      </c>
      <c r="C504">
        <v>11.9</v>
      </c>
      <c r="D504">
        <v>11.9</v>
      </c>
      <c r="E504">
        <v>11</v>
      </c>
      <c r="F504">
        <v>11.9</v>
      </c>
      <c r="G504">
        <v>11.9</v>
      </c>
      <c r="H504">
        <v>11.35</v>
      </c>
      <c r="I504">
        <v>7040</v>
      </c>
      <c r="J504">
        <v>82098.399999999994</v>
      </c>
      <c r="K504" s="3">
        <v>43777</v>
      </c>
      <c r="L504">
        <v>54</v>
      </c>
      <c r="M504" t="s">
        <v>1606</v>
      </c>
      <c r="N504"/>
    </row>
    <row r="505" spans="1:14">
      <c r="A505" t="s">
        <v>1607</v>
      </c>
      <c r="B505" t="s">
        <v>832</v>
      </c>
      <c r="C505">
        <v>12.7</v>
      </c>
      <c r="D505">
        <v>13.45</v>
      </c>
      <c r="E505">
        <v>12.25</v>
      </c>
      <c r="F505">
        <v>13.35</v>
      </c>
      <c r="G505">
        <v>13.45</v>
      </c>
      <c r="H505">
        <v>12.85</v>
      </c>
      <c r="I505">
        <v>10267</v>
      </c>
      <c r="J505">
        <v>134850.85</v>
      </c>
      <c r="K505" s="3">
        <v>43777</v>
      </c>
      <c r="L505">
        <v>46</v>
      </c>
      <c r="M505" t="s">
        <v>1608</v>
      </c>
      <c r="N505"/>
    </row>
    <row r="506" spans="1:14">
      <c r="A506" t="s">
        <v>1609</v>
      </c>
      <c r="B506" t="s">
        <v>832</v>
      </c>
      <c r="C506">
        <v>3350.55</v>
      </c>
      <c r="D506">
        <v>3371.4</v>
      </c>
      <c r="E506">
        <v>3347.55</v>
      </c>
      <c r="F506">
        <v>3350.45</v>
      </c>
      <c r="G506">
        <v>3357.7</v>
      </c>
      <c r="H506">
        <v>3378.7</v>
      </c>
      <c r="I506">
        <v>21031</v>
      </c>
      <c r="J506">
        <v>70706655.299999997</v>
      </c>
      <c r="K506" s="3">
        <v>43777</v>
      </c>
      <c r="L506">
        <v>2035</v>
      </c>
      <c r="M506" t="s">
        <v>1610</v>
      </c>
      <c r="N506"/>
    </row>
    <row r="507" spans="1:14">
      <c r="A507" t="s">
        <v>1611</v>
      </c>
      <c r="B507" t="s">
        <v>832</v>
      </c>
      <c r="C507">
        <v>31</v>
      </c>
      <c r="D507">
        <v>32</v>
      </c>
      <c r="E507">
        <v>30.5</v>
      </c>
      <c r="F507">
        <v>31.15</v>
      </c>
      <c r="G507">
        <v>30.55</v>
      </c>
      <c r="H507">
        <v>31</v>
      </c>
      <c r="I507">
        <v>1310</v>
      </c>
      <c r="J507">
        <v>40904.949999999997</v>
      </c>
      <c r="K507" s="3">
        <v>43777</v>
      </c>
      <c r="L507">
        <v>55</v>
      </c>
      <c r="M507" t="s">
        <v>1612</v>
      </c>
      <c r="N507"/>
    </row>
    <row r="508" spans="1:14">
      <c r="A508" t="s">
        <v>1613</v>
      </c>
      <c r="B508" t="s">
        <v>832</v>
      </c>
      <c r="C508">
        <v>139.55000000000001</v>
      </c>
      <c r="D508">
        <v>151</v>
      </c>
      <c r="E508">
        <v>139.55000000000001</v>
      </c>
      <c r="F508">
        <v>146.80000000000001</v>
      </c>
      <c r="G508">
        <v>147.4</v>
      </c>
      <c r="H508">
        <v>140.4</v>
      </c>
      <c r="I508">
        <v>161168</v>
      </c>
      <c r="J508">
        <v>23813977.800000001</v>
      </c>
      <c r="K508" s="3">
        <v>43777</v>
      </c>
      <c r="L508">
        <v>2550</v>
      </c>
      <c r="M508" t="s">
        <v>1614</v>
      </c>
      <c r="N508"/>
    </row>
    <row r="509" spans="1:14">
      <c r="A509" t="s">
        <v>1615</v>
      </c>
      <c r="B509" t="s">
        <v>832</v>
      </c>
      <c r="C509">
        <v>3395</v>
      </c>
      <c r="D509">
        <v>3396.35</v>
      </c>
      <c r="E509">
        <v>3383</v>
      </c>
      <c r="F509">
        <v>3387.65</v>
      </c>
      <c r="G509">
        <v>3385</v>
      </c>
      <c r="H509">
        <v>3403.85</v>
      </c>
      <c r="I509">
        <v>396</v>
      </c>
      <c r="J509">
        <v>1341891.8</v>
      </c>
      <c r="K509" s="3">
        <v>43777</v>
      </c>
      <c r="L509">
        <v>114</v>
      </c>
      <c r="M509" t="s">
        <v>1616</v>
      </c>
      <c r="N509"/>
    </row>
    <row r="510" spans="1:14">
      <c r="A510" t="s">
        <v>1617</v>
      </c>
      <c r="B510" t="s">
        <v>832</v>
      </c>
      <c r="C510">
        <v>9.6999999999999993</v>
      </c>
      <c r="D510">
        <v>9.85</v>
      </c>
      <c r="E510">
        <v>9.6</v>
      </c>
      <c r="F510">
        <v>9.6</v>
      </c>
      <c r="G510">
        <v>9.85</v>
      </c>
      <c r="H510">
        <v>9.6999999999999993</v>
      </c>
      <c r="I510">
        <v>5731</v>
      </c>
      <c r="J510">
        <v>55449.25</v>
      </c>
      <c r="K510" s="3">
        <v>43777</v>
      </c>
      <c r="L510">
        <v>56</v>
      </c>
      <c r="M510" t="s">
        <v>1618</v>
      </c>
      <c r="N510"/>
    </row>
    <row r="511" spans="1:14">
      <c r="A511" t="s">
        <v>1619</v>
      </c>
      <c r="B511" t="s">
        <v>832</v>
      </c>
      <c r="C511">
        <v>55</v>
      </c>
      <c r="D511">
        <v>57</v>
      </c>
      <c r="E511">
        <v>53.2</v>
      </c>
      <c r="F511">
        <v>54.7</v>
      </c>
      <c r="G511">
        <v>54.7</v>
      </c>
      <c r="H511">
        <v>54.85</v>
      </c>
      <c r="I511">
        <v>8379</v>
      </c>
      <c r="J511">
        <v>464411.25</v>
      </c>
      <c r="K511" s="3">
        <v>43777</v>
      </c>
      <c r="L511">
        <v>115</v>
      </c>
      <c r="M511" t="s">
        <v>1620</v>
      </c>
      <c r="N511"/>
    </row>
    <row r="512" spans="1:14">
      <c r="A512" t="s">
        <v>1621</v>
      </c>
      <c r="B512" t="s">
        <v>832</v>
      </c>
      <c r="C512">
        <v>154</v>
      </c>
      <c r="D512">
        <v>155.30000000000001</v>
      </c>
      <c r="E512">
        <v>144</v>
      </c>
      <c r="F512">
        <v>147.5</v>
      </c>
      <c r="G512">
        <v>146.80000000000001</v>
      </c>
      <c r="H512">
        <v>153.15</v>
      </c>
      <c r="I512">
        <v>35643</v>
      </c>
      <c r="J512">
        <v>5363791.0999999996</v>
      </c>
      <c r="K512" s="3">
        <v>43777</v>
      </c>
      <c r="L512">
        <v>931</v>
      </c>
      <c r="M512" t="s">
        <v>1622</v>
      </c>
      <c r="N512"/>
    </row>
    <row r="513" spans="1:14">
      <c r="A513" t="s">
        <v>399</v>
      </c>
      <c r="B513" t="s">
        <v>832</v>
      </c>
      <c r="C513">
        <v>85.2</v>
      </c>
      <c r="D513">
        <v>86.1</v>
      </c>
      <c r="E513">
        <v>83.8</v>
      </c>
      <c r="F513">
        <v>84.1</v>
      </c>
      <c r="G513">
        <v>83.9</v>
      </c>
      <c r="H513">
        <v>86.3</v>
      </c>
      <c r="I513">
        <v>99043</v>
      </c>
      <c r="J513">
        <v>8406717.3499999996</v>
      </c>
      <c r="K513" s="3">
        <v>43777</v>
      </c>
      <c r="L513">
        <v>1695</v>
      </c>
      <c r="M513" t="s">
        <v>1623</v>
      </c>
      <c r="N513"/>
    </row>
    <row r="514" spans="1:14">
      <c r="A514" t="s">
        <v>1624</v>
      </c>
      <c r="B514" t="s">
        <v>832</v>
      </c>
      <c r="C514">
        <v>40</v>
      </c>
      <c r="D514">
        <v>42.2</v>
      </c>
      <c r="E514">
        <v>40</v>
      </c>
      <c r="F514">
        <v>41.8</v>
      </c>
      <c r="G514">
        <v>40.6</v>
      </c>
      <c r="H514">
        <v>39.799999999999997</v>
      </c>
      <c r="I514">
        <v>2401</v>
      </c>
      <c r="J514">
        <v>99931.199999999997</v>
      </c>
      <c r="K514" s="3">
        <v>43777</v>
      </c>
      <c r="L514">
        <v>115</v>
      </c>
      <c r="M514" t="s">
        <v>1625</v>
      </c>
      <c r="N514"/>
    </row>
    <row r="515" spans="1:14">
      <c r="A515" t="s">
        <v>391</v>
      </c>
      <c r="B515" t="s">
        <v>832</v>
      </c>
      <c r="C515">
        <v>120.55</v>
      </c>
      <c r="D515">
        <v>128.19999999999999</v>
      </c>
      <c r="E515">
        <v>119</v>
      </c>
      <c r="F515">
        <v>120.1</v>
      </c>
      <c r="G515">
        <v>120</v>
      </c>
      <c r="H515">
        <v>119.9</v>
      </c>
      <c r="I515">
        <v>2750197</v>
      </c>
      <c r="J515">
        <v>339106825.55000001</v>
      </c>
      <c r="K515" s="3">
        <v>43777</v>
      </c>
      <c r="L515">
        <v>19971</v>
      </c>
      <c r="M515" t="s">
        <v>1626</v>
      </c>
      <c r="N515"/>
    </row>
    <row r="516" spans="1:14">
      <c r="A516" t="s">
        <v>252</v>
      </c>
      <c r="B516" t="s">
        <v>832</v>
      </c>
      <c r="C516">
        <v>308</v>
      </c>
      <c r="D516">
        <v>314.45</v>
      </c>
      <c r="E516">
        <v>300.25</v>
      </c>
      <c r="F516">
        <v>302.45</v>
      </c>
      <c r="G516">
        <v>302.75</v>
      </c>
      <c r="H516">
        <v>307</v>
      </c>
      <c r="I516">
        <v>2336788</v>
      </c>
      <c r="J516">
        <v>719749126.35000002</v>
      </c>
      <c r="K516" s="3">
        <v>43777</v>
      </c>
      <c r="L516">
        <v>36413</v>
      </c>
      <c r="M516" t="s">
        <v>1627</v>
      </c>
      <c r="N516"/>
    </row>
    <row r="517" spans="1:14">
      <c r="A517" t="s">
        <v>106</v>
      </c>
      <c r="B517" t="s">
        <v>832</v>
      </c>
      <c r="C517">
        <v>775.4</v>
      </c>
      <c r="D517">
        <v>785.9</v>
      </c>
      <c r="E517">
        <v>770</v>
      </c>
      <c r="F517">
        <v>774</v>
      </c>
      <c r="G517">
        <v>773.75</v>
      </c>
      <c r="H517">
        <v>777.85</v>
      </c>
      <c r="I517">
        <v>1346108</v>
      </c>
      <c r="J517">
        <v>1046041510.1</v>
      </c>
      <c r="K517" s="3">
        <v>43777</v>
      </c>
      <c r="L517">
        <v>27389</v>
      </c>
      <c r="M517" t="s">
        <v>1628</v>
      </c>
      <c r="N517"/>
    </row>
    <row r="518" spans="1:14">
      <c r="A518" t="s">
        <v>1629</v>
      </c>
      <c r="B518" t="s">
        <v>832</v>
      </c>
      <c r="C518">
        <v>41.6</v>
      </c>
      <c r="D518">
        <v>44.4</v>
      </c>
      <c r="E518">
        <v>41.6</v>
      </c>
      <c r="F518">
        <v>42.5</v>
      </c>
      <c r="G518">
        <v>42.65</v>
      </c>
      <c r="H518">
        <v>41.9</v>
      </c>
      <c r="I518">
        <v>97103</v>
      </c>
      <c r="J518">
        <v>4202604.4000000004</v>
      </c>
      <c r="K518" s="3">
        <v>43777</v>
      </c>
      <c r="L518">
        <v>1191</v>
      </c>
      <c r="M518" t="s">
        <v>1630</v>
      </c>
      <c r="N518"/>
    </row>
    <row r="519" spans="1:14">
      <c r="A519" t="s">
        <v>393</v>
      </c>
      <c r="B519" t="s">
        <v>832</v>
      </c>
      <c r="C519">
        <v>131.65</v>
      </c>
      <c r="D519">
        <v>134.4</v>
      </c>
      <c r="E519">
        <v>130.1</v>
      </c>
      <c r="F519">
        <v>133.75</v>
      </c>
      <c r="G519">
        <v>133.80000000000001</v>
      </c>
      <c r="H519">
        <v>131.69999999999999</v>
      </c>
      <c r="I519">
        <v>118974</v>
      </c>
      <c r="J519">
        <v>15820195.300000001</v>
      </c>
      <c r="K519" s="3">
        <v>43777</v>
      </c>
      <c r="L519">
        <v>3132</v>
      </c>
      <c r="M519" t="s">
        <v>1631</v>
      </c>
      <c r="N519"/>
    </row>
    <row r="520" spans="1:14">
      <c r="A520" t="s">
        <v>1632</v>
      </c>
      <c r="B520" t="s">
        <v>832</v>
      </c>
      <c r="C520">
        <v>950.05</v>
      </c>
      <c r="D520">
        <v>977.5</v>
      </c>
      <c r="E520">
        <v>935.45</v>
      </c>
      <c r="F520">
        <v>961.8</v>
      </c>
      <c r="G520">
        <v>977.5</v>
      </c>
      <c r="H520">
        <v>952.75</v>
      </c>
      <c r="I520">
        <v>3577</v>
      </c>
      <c r="J520">
        <v>3399162.55</v>
      </c>
      <c r="K520" s="3">
        <v>43777</v>
      </c>
      <c r="L520">
        <v>379</v>
      </c>
      <c r="M520" t="s">
        <v>1633</v>
      </c>
      <c r="N520"/>
    </row>
    <row r="521" spans="1:14">
      <c r="A521" t="s">
        <v>3484</v>
      </c>
      <c r="B521" t="s">
        <v>832</v>
      </c>
      <c r="C521">
        <v>35.85</v>
      </c>
      <c r="D521">
        <v>42</v>
      </c>
      <c r="E521">
        <v>35.85</v>
      </c>
      <c r="F521">
        <v>40.35</v>
      </c>
      <c r="G521">
        <v>40.6</v>
      </c>
      <c r="H521">
        <v>35</v>
      </c>
      <c r="I521">
        <v>999702</v>
      </c>
      <c r="J521">
        <v>40959887.649999999</v>
      </c>
      <c r="K521" s="3">
        <v>43777</v>
      </c>
      <c r="L521">
        <v>2400</v>
      </c>
      <c r="M521" t="s">
        <v>3485</v>
      </c>
      <c r="N521"/>
    </row>
    <row r="522" spans="1:14" hidden="1">
      <c r="A522" t="s">
        <v>1634</v>
      </c>
      <c r="B522" t="s">
        <v>832</v>
      </c>
      <c r="C522">
        <v>157.80000000000001</v>
      </c>
      <c r="D522">
        <v>166</v>
      </c>
      <c r="E522">
        <v>157.80000000000001</v>
      </c>
      <c r="F522">
        <v>161.30000000000001</v>
      </c>
      <c r="G522">
        <v>160</v>
      </c>
      <c r="H522">
        <v>160.25</v>
      </c>
      <c r="I522">
        <v>93696</v>
      </c>
      <c r="J522">
        <v>15208105.4</v>
      </c>
      <c r="K522" s="3">
        <v>43777</v>
      </c>
      <c r="L522">
        <v>3231</v>
      </c>
      <c r="M522" t="s">
        <v>1635</v>
      </c>
      <c r="N522"/>
    </row>
    <row r="523" spans="1:14">
      <c r="A523" t="s">
        <v>1636</v>
      </c>
      <c r="B523" t="s">
        <v>832</v>
      </c>
      <c r="C523">
        <v>1.6</v>
      </c>
      <c r="D523">
        <v>1.6</v>
      </c>
      <c r="E523">
        <v>1.6</v>
      </c>
      <c r="F523">
        <v>1.6</v>
      </c>
      <c r="G523">
        <v>1.6</v>
      </c>
      <c r="H523">
        <v>1.55</v>
      </c>
      <c r="I523">
        <v>19703</v>
      </c>
      <c r="J523">
        <v>31524.799999999999</v>
      </c>
      <c r="K523" s="3">
        <v>43777</v>
      </c>
      <c r="L523">
        <v>17</v>
      </c>
      <c r="M523" t="s">
        <v>1637</v>
      </c>
      <c r="N523"/>
    </row>
    <row r="524" spans="1:14">
      <c r="A524" t="s">
        <v>394</v>
      </c>
      <c r="B524" t="s">
        <v>832</v>
      </c>
      <c r="C524">
        <v>596.29999999999995</v>
      </c>
      <c r="D524">
        <v>603.29999999999995</v>
      </c>
      <c r="E524">
        <v>586</v>
      </c>
      <c r="F524">
        <v>590.45000000000005</v>
      </c>
      <c r="G524">
        <v>589</v>
      </c>
      <c r="H524">
        <v>598.20000000000005</v>
      </c>
      <c r="I524">
        <v>9230</v>
      </c>
      <c r="J524">
        <v>5508906.9500000002</v>
      </c>
      <c r="K524" s="3">
        <v>43777</v>
      </c>
      <c r="L524">
        <v>476</v>
      </c>
      <c r="M524" t="s">
        <v>1638</v>
      </c>
      <c r="N524"/>
    </row>
    <row r="525" spans="1:14">
      <c r="A525" t="s">
        <v>3463</v>
      </c>
      <c r="B525" t="s">
        <v>832</v>
      </c>
      <c r="C525">
        <v>880.2</v>
      </c>
      <c r="D525">
        <v>900</v>
      </c>
      <c r="E525">
        <v>871.05</v>
      </c>
      <c r="F525">
        <v>881.6</v>
      </c>
      <c r="G525">
        <v>872</v>
      </c>
      <c r="H525">
        <v>879.95</v>
      </c>
      <c r="I525">
        <v>37</v>
      </c>
      <c r="J525">
        <v>32435.8</v>
      </c>
      <c r="K525" s="3">
        <v>43777</v>
      </c>
      <c r="L525">
        <v>13</v>
      </c>
      <c r="M525" t="s">
        <v>3464</v>
      </c>
      <c r="N525"/>
    </row>
    <row r="526" spans="1:14">
      <c r="A526" t="s">
        <v>1639</v>
      </c>
      <c r="B526" t="s">
        <v>832</v>
      </c>
      <c r="C526">
        <v>227.4</v>
      </c>
      <c r="D526">
        <v>231.4</v>
      </c>
      <c r="E526">
        <v>225</v>
      </c>
      <c r="F526">
        <v>226.35</v>
      </c>
      <c r="G526">
        <v>226</v>
      </c>
      <c r="H526">
        <v>228.65</v>
      </c>
      <c r="I526">
        <v>248457</v>
      </c>
      <c r="J526">
        <v>56682256.200000003</v>
      </c>
      <c r="K526" s="3">
        <v>43777</v>
      </c>
      <c r="L526">
        <v>4295</v>
      </c>
      <c r="M526" t="s">
        <v>1640</v>
      </c>
      <c r="N526"/>
    </row>
    <row r="527" spans="1:14">
      <c r="A527" t="s">
        <v>1641</v>
      </c>
      <c r="B527" t="s">
        <v>832</v>
      </c>
      <c r="C527">
        <v>20.55</v>
      </c>
      <c r="D527">
        <v>21.1</v>
      </c>
      <c r="E527">
        <v>20.149999999999999</v>
      </c>
      <c r="F527">
        <v>20.3</v>
      </c>
      <c r="G527">
        <v>20.149999999999999</v>
      </c>
      <c r="H527">
        <v>20.55</v>
      </c>
      <c r="I527">
        <v>48048</v>
      </c>
      <c r="J527">
        <v>993697.3</v>
      </c>
      <c r="K527" s="3">
        <v>43777</v>
      </c>
      <c r="L527">
        <v>293</v>
      </c>
      <c r="M527" t="s">
        <v>1642</v>
      </c>
      <c r="N527"/>
    </row>
    <row r="528" spans="1:14">
      <c r="A528" t="s">
        <v>400</v>
      </c>
      <c r="B528" t="s">
        <v>832</v>
      </c>
      <c r="C528">
        <v>78.8</v>
      </c>
      <c r="D528">
        <v>79.7</v>
      </c>
      <c r="E528">
        <v>77.150000000000006</v>
      </c>
      <c r="F528">
        <v>77.75</v>
      </c>
      <c r="G528">
        <v>77.95</v>
      </c>
      <c r="H528">
        <v>77.849999999999994</v>
      </c>
      <c r="I528">
        <v>245749</v>
      </c>
      <c r="J528">
        <v>19228265.100000001</v>
      </c>
      <c r="K528" s="3">
        <v>43777</v>
      </c>
      <c r="L528">
        <v>4116</v>
      </c>
      <c r="M528" t="s">
        <v>1643</v>
      </c>
      <c r="N528"/>
    </row>
    <row r="529" spans="1:14">
      <c r="A529" t="s">
        <v>1644</v>
      </c>
      <c r="B529" t="s">
        <v>832</v>
      </c>
      <c r="C529">
        <v>9285</v>
      </c>
      <c r="D529">
        <v>9348.9500000000007</v>
      </c>
      <c r="E529">
        <v>8951</v>
      </c>
      <c r="F529">
        <v>8969.9</v>
      </c>
      <c r="G529">
        <v>8960</v>
      </c>
      <c r="H529">
        <v>9241.85</v>
      </c>
      <c r="I529">
        <v>28304</v>
      </c>
      <c r="J529">
        <v>256485595.90000001</v>
      </c>
      <c r="K529" s="3">
        <v>43777</v>
      </c>
      <c r="L529">
        <v>8238</v>
      </c>
      <c r="M529" t="s">
        <v>1645</v>
      </c>
      <c r="N529"/>
    </row>
    <row r="530" spans="1:14">
      <c r="A530" t="s">
        <v>253</v>
      </c>
      <c r="B530" t="s">
        <v>832</v>
      </c>
      <c r="C530">
        <v>214</v>
      </c>
      <c r="D530">
        <v>217.85</v>
      </c>
      <c r="E530">
        <v>209.65</v>
      </c>
      <c r="F530">
        <v>213.7</v>
      </c>
      <c r="G530">
        <v>211.7</v>
      </c>
      <c r="H530">
        <v>214.85</v>
      </c>
      <c r="I530">
        <v>249319</v>
      </c>
      <c r="J530">
        <v>53269404.899999999</v>
      </c>
      <c r="K530" s="3">
        <v>43777</v>
      </c>
      <c r="L530">
        <v>6972</v>
      </c>
      <c r="M530" t="s">
        <v>1646</v>
      </c>
      <c r="N530"/>
    </row>
    <row r="531" spans="1:14">
      <c r="A531" t="s">
        <v>598</v>
      </c>
      <c r="B531" t="s">
        <v>832</v>
      </c>
      <c r="C531">
        <v>33.5</v>
      </c>
      <c r="D531">
        <v>34.4</v>
      </c>
      <c r="E531">
        <v>32.1</v>
      </c>
      <c r="F531">
        <v>34.4</v>
      </c>
      <c r="G531">
        <v>34.4</v>
      </c>
      <c r="H531">
        <v>32.799999999999997</v>
      </c>
      <c r="I531">
        <v>28986</v>
      </c>
      <c r="J531">
        <v>989627.35</v>
      </c>
      <c r="K531" s="3">
        <v>43777</v>
      </c>
      <c r="L531">
        <v>213</v>
      </c>
      <c r="M531" t="s">
        <v>1647</v>
      </c>
      <c r="N531"/>
    </row>
    <row r="532" spans="1:14">
      <c r="A532" t="s">
        <v>1648</v>
      </c>
      <c r="B532" t="s">
        <v>832</v>
      </c>
      <c r="C532">
        <v>1.3</v>
      </c>
      <c r="D532">
        <v>1.4</v>
      </c>
      <c r="E532">
        <v>1.3</v>
      </c>
      <c r="F532">
        <v>1.4</v>
      </c>
      <c r="G532">
        <v>1.4</v>
      </c>
      <c r="H532">
        <v>1.35</v>
      </c>
      <c r="I532">
        <v>40766</v>
      </c>
      <c r="J532">
        <v>57003.1</v>
      </c>
      <c r="K532" s="3">
        <v>43777</v>
      </c>
      <c r="L532">
        <v>38</v>
      </c>
      <c r="M532" t="s">
        <v>1649</v>
      </c>
      <c r="N532"/>
    </row>
    <row r="533" spans="1:14">
      <c r="A533" t="s">
        <v>1650</v>
      </c>
      <c r="B533" t="s">
        <v>832</v>
      </c>
      <c r="C533">
        <v>0.4</v>
      </c>
      <c r="D533">
        <v>0.45</v>
      </c>
      <c r="E533">
        <v>0.4</v>
      </c>
      <c r="F533">
        <v>0.45</v>
      </c>
      <c r="G533">
        <v>0.45</v>
      </c>
      <c r="H533">
        <v>0.45</v>
      </c>
      <c r="I533">
        <v>1710339</v>
      </c>
      <c r="J533">
        <v>707542.15</v>
      </c>
      <c r="K533" s="3">
        <v>43777</v>
      </c>
      <c r="L533">
        <v>199</v>
      </c>
      <c r="M533" t="s">
        <v>1651</v>
      </c>
      <c r="N533"/>
    </row>
    <row r="534" spans="1:14">
      <c r="A534" t="s">
        <v>1652</v>
      </c>
      <c r="B534" t="s">
        <v>832</v>
      </c>
      <c r="C534">
        <v>6.2</v>
      </c>
      <c r="D534">
        <v>6.2</v>
      </c>
      <c r="E534">
        <v>5.65</v>
      </c>
      <c r="F534">
        <v>5.8</v>
      </c>
      <c r="G534">
        <v>5.8</v>
      </c>
      <c r="H534">
        <v>5.7</v>
      </c>
      <c r="I534">
        <v>656</v>
      </c>
      <c r="J534">
        <v>3838.6</v>
      </c>
      <c r="K534" s="3">
        <v>43777</v>
      </c>
      <c r="L534">
        <v>7</v>
      </c>
      <c r="M534" t="s">
        <v>1653</v>
      </c>
      <c r="N534"/>
    </row>
    <row r="535" spans="1:14">
      <c r="A535" t="s">
        <v>3584</v>
      </c>
      <c r="B535" t="s">
        <v>832</v>
      </c>
      <c r="C535">
        <v>7.25</v>
      </c>
      <c r="D535">
        <v>7.25</v>
      </c>
      <c r="E535">
        <v>6.65</v>
      </c>
      <c r="F535">
        <v>6.65</v>
      </c>
      <c r="G535">
        <v>6.65</v>
      </c>
      <c r="H535">
        <v>6.95</v>
      </c>
      <c r="I535">
        <v>2014</v>
      </c>
      <c r="J535">
        <v>14593.1</v>
      </c>
      <c r="K535" s="3">
        <v>43777</v>
      </c>
      <c r="L535">
        <v>4</v>
      </c>
      <c r="M535" t="s">
        <v>3585</v>
      </c>
      <c r="N535"/>
    </row>
    <row r="536" spans="1:14">
      <c r="A536" t="s">
        <v>1654</v>
      </c>
      <c r="B536" t="s">
        <v>832</v>
      </c>
      <c r="C536">
        <v>71</v>
      </c>
      <c r="D536">
        <v>73</v>
      </c>
      <c r="E536">
        <v>70.099999999999994</v>
      </c>
      <c r="F536">
        <v>70.8</v>
      </c>
      <c r="G536">
        <v>70.650000000000006</v>
      </c>
      <c r="H536">
        <v>70.3</v>
      </c>
      <c r="I536">
        <v>20553</v>
      </c>
      <c r="J536">
        <v>1456839.25</v>
      </c>
      <c r="K536" s="3">
        <v>43777</v>
      </c>
      <c r="L536">
        <v>683</v>
      </c>
      <c r="M536" t="s">
        <v>1655</v>
      </c>
      <c r="N536"/>
    </row>
    <row r="537" spans="1:14">
      <c r="A537" t="s">
        <v>1656</v>
      </c>
      <c r="B537" t="s">
        <v>832</v>
      </c>
      <c r="C537">
        <v>69.900000000000006</v>
      </c>
      <c r="D537">
        <v>72.8</v>
      </c>
      <c r="E537">
        <v>69.2</v>
      </c>
      <c r="F537">
        <v>70.2</v>
      </c>
      <c r="G537">
        <v>69.900000000000006</v>
      </c>
      <c r="H537">
        <v>69.95</v>
      </c>
      <c r="I537">
        <v>38499</v>
      </c>
      <c r="J537">
        <v>2721413.85</v>
      </c>
      <c r="K537" s="3">
        <v>43777</v>
      </c>
      <c r="L537">
        <v>794</v>
      </c>
      <c r="M537" t="s">
        <v>1657</v>
      </c>
      <c r="N537"/>
    </row>
    <row r="538" spans="1:14">
      <c r="A538" t="s">
        <v>395</v>
      </c>
      <c r="B538" t="s">
        <v>832</v>
      </c>
      <c r="C538">
        <v>410</v>
      </c>
      <c r="D538">
        <v>423</v>
      </c>
      <c r="E538">
        <v>402.1</v>
      </c>
      <c r="F538">
        <v>415.3</v>
      </c>
      <c r="G538">
        <v>418</v>
      </c>
      <c r="H538">
        <v>415.05</v>
      </c>
      <c r="I538">
        <v>135606</v>
      </c>
      <c r="J538">
        <v>56405207.350000001</v>
      </c>
      <c r="K538" s="3">
        <v>43777</v>
      </c>
      <c r="L538">
        <v>4927</v>
      </c>
      <c r="M538" t="s">
        <v>1658</v>
      </c>
      <c r="N538"/>
    </row>
    <row r="539" spans="1:14" hidden="1">
      <c r="A539" t="s">
        <v>1659</v>
      </c>
      <c r="B539" t="s">
        <v>832</v>
      </c>
      <c r="C539">
        <v>143</v>
      </c>
      <c r="D539">
        <v>143</v>
      </c>
      <c r="E539">
        <v>127.2</v>
      </c>
      <c r="F539">
        <v>129.55000000000001</v>
      </c>
      <c r="G539">
        <v>131.80000000000001</v>
      </c>
      <c r="H539">
        <v>139.85</v>
      </c>
      <c r="I539">
        <v>2736</v>
      </c>
      <c r="J539">
        <v>359919.1</v>
      </c>
      <c r="K539" s="3">
        <v>43777</v>
      </c>
      <c r="L539">
        <v>254</v>
      </c>
      <c r="M539" t="s">
        <v>1660</v>
      </c>
      <c r="N539"/>
    </row>
    <row r="540" spans="1:14">
      <c r="A540" t="s">
        <v>396</v>
      </c>
      <c r="B540" t="s">
        <v>832</v>
      </c>
      <c r="C540">
        <v>193.15</v>
      </c>
      <c r="D540">
        <v>201.8</v>
      </c>
      <c r="E540">
        <v>190</v>
      </c>
      <c r="F540">
        <v>196.35</v>
      </c>
      <c r="G540">
        <v>196</v>
      </c>
      <c r="H540">
        <v>194.15</v>
      </c>
      <c r="I540">
        <v>1472105</v>
      </c>
      <c r="J540">
        <v>288223930.14999998</v>
      </c>
      <c r="K540" s="3">
        <v>43777</v>
      </c>
      <c r="L540">
        <v>29969</v>
      </c>
      <c r="M540" t="s">
        <v>1661</v>
      </c>
      <c r="N540"/>
    </row>
    <row r="541" spans="1:14">
      <c r="A541" t="s">
        <v>401</v>
      </c>
      <c r="B541" t="s">
        <v>832</v>
      </c>
      <c r="C541">
        <v>841</v>
      </c>
      <c r="D541">
        <v>859.95</v>
      </c>
      <c r="E541">
        <v>835</v>
      </c>
      <c r="F541">
        <v>858.3</v>
      </c>
      <c r="G541">
        <v>858</v>
      </c>
      <c r="H541">
        <v>852.5</v>
      </c>
      <c r="I541">
        <v>3895</v>
      </c>
      <c r="J541">
        <v>3333230.8</v>
      </c>
      <c r="K541" s="3">
        <v>43777</v>
      </c>
      <c r="L541">
        <v>549</v>
      </c>
      <c r="M541" t="s">
        <v>1662</v>
      </c>
      <c r="N541"/>
    </row>
    <row r="542" spans="1:14">
      <c r="A542" t="s">
        <v>1663</v>
      </c>
      <c r="B542" t="s">
        <v>832</v>
      </c>
      <c r="C542">
        <v>40.200000000000003</v>
      </c>
      <c r="D542">
        <v>40.950000000000003</v>
      </c>
      <c r="E542">
        <v>38.700000000000003</v>
      </c>
      <c r="F542">
        <v>39</v>
      </c>
      <c r="G542">
        <v>39.5</v>
      </c>
      <c r="H542">
        <v>39.1</v>
      </c>
      <c r="I542">
        <v>6949</v>
      </c>
      <c r="J542">
        <v>273717.09999999998</v>
      </c>
      <c r="K542" s="3">
        <v>43777</v>
      </c>
      <c r="L542">
        <v>144</v>
      </c>
      <c r="M542" t="s">
        <v>1664</v>
      </c>
      <c r="N542"/>
    </row>
    <row r="543" spans="1:14">
      <c r="A543" t="s">
        <v>1665</v>
      </c>
      <c r="B543" t="s">
        <v>851</v>
      </c>
      <c r="C543">
        <v>41.05</v>
      </c>
      <c r="D543">
        <v>43.95</v>
      </c>
      <c r="E543">
        <v>41.05</v>
      </c>
      <c r="F543">
        <v>42.4</v>
      </c>
      <c r="G543">
        <v>42.25</v>
      </c>
      <c r="H543">
        <v>42.1</v>
      </c>
      <c r="I543">
        <v>2018</v>
      </c>
      <c r="J543">
        <v>85997.65</v>
      </c>
      <c r="K543" s="3">
        <v>43777</v>
      </c>
      <c r="L543">
        <v>27</v>
      </c>
      <c r="M543" t="s">
        <v>1666</v>
      </c>
      <c r="N543"/>
    </row>
    <row r="544" spans="1:14">
      <c r="A544" t="s">
        <v>1667</v>
      </c>
      <c r="B544" t="s">
        <v>832</v>
      </c>
      <c r="C544">
        <v>5</v>
      </c>
      <c r="D544">
        <v>5</v>
      </c>
      <c r="E544">
        <v>4.8</v>
      </c>
      <c r="F544">
        <v>4.8499999999999996</v>
      </c>
      <c r="G544">
        <v>4.8499999999999996</v>
      </c>
      <c r="H544">
        <v>5.05</v>
      </c>
      <c r="I544">
        <v>2330960</v>
      </c>
      <c r="J544">
        <v>11298407.699999999</v>
      </c>
      <c r="K544" s="3">
        <v>43777</v>
      </c>
      <c r="L544">
        <v>1472</v>
      </c>
      <c r="M544" t="s">
        <v>1668</v>
      </c>
      <c r="N544"/>
    </row>
    <row r="545" spans="1:14">
      <c r="A545" t="s">
        <v>409</v>
      </c>
      <c r="B545" t="s">
        <v>832</v>
      </c>
      <c r="C545">
        <v>751</v>
      </c>
      <c r="D545">
        <v>763.65</v>
      </c>
      <c r="E545">
        <v>750.65</v>
      </c>
      <c r="F545">
        <v>759.05</v>
      </c>
      <c r="G545">
        <v>760</v>
      </c>
      <c r="H545">
        <v>755.4</v>
      </c>
      <c r="I545">
        <v>12018</v>
      </c>
      <c r="J545">
        <v>9115184.0500000007</v>
      </c>
      <c r="K545" s="3">
        <v>43777</v>
      </c>
      <c r="L545">
        <v>1562</v>
      </c>
      <c r="M545" t="s">
        <v>1669</v>
      </c>
      <c r="N545"/>
    </row>
    <row r="546" spans="1:14">
      <c r="A546" t="s">
        <v>1670</v>
      </c>
      <c r="B546" t="s">
        <v>832</v>
      </c>
      <c r="C546">
        <v>467.05</v>
      </c>
      <c r="D546">
        <v>467.25</v>
      </c>
      <c r="E546">
        <v>450</v>
      </c>
      <c r="F546">
        <v>453.5</v>
      </c>
      <c r="G546">
        <v>450.4</v>
      </c>
      <c r="H546">
        <v>462.55</v>
      </c>
      <c r="I546">
        <v>1206</v>
      </c>
      <c r="J546">
        <v>552352.94999999995</v>
      </c>
      <c r="K546" s="3">
        <v>43777</v>
      </c>
      <c r="L546">
        <v>200</v>
      </c>
      <c r="M546" t="s">
        <v>1671</v>
      </c>
      <c r="N546"/>
    </row>
    <row r="547" spans="1:14">
      <c r="A547" t="s">
        <v>1672</v>
      </c>
      <c r="B547" t="s">
        <v>832</v>
      </c>
      <c r="C547">
        <v>47.9</v>
      </c>
      <c r="D547">
        <v>50.4</v>
      </c>
      <c r="E547">
        <v>47.65</v>
      </c>
      <c r="F547">
        <v>48.2</v>
      </c>
      <c r="G547">
        <v>48.25</v>
      </c>
      <c r="H547">
        <v>48.05</v>
      </c>
      <c r="I547">
        <v>54938</v>
      </c>
      <c r="J547">
        <v>2691963.2</v>
      </c>
      <c r="K547" s="3">
        <v>43777</v>
      </c>
      <c r="L547">
        <v>751</v>
      </c>
      <c r="M547" t="s">
        <v>1673</v>
      </c>
      <c r="N547"/>
    </row>
    <row r="548" spans="1:14" hidden="1">
      <c r="A548" t="s">
        <v>402</v>
      </c>
      <c r="B548" t="s">
        <v>832</v>
      </c>
      <c r="C548">
        <v>21.2</v>
      </c>
      <c r="D548">
        <v>21.4</v>
      </c>
      <c r="E548">
        <v>20.7</v>
      </c>
      <c r="F548">
        <v>20.9</v>
      </c>
      <c r="G548">
        <v>20.9</v>
      </c>
      <c r="H548">
        <v>21.2</v>
      </c>
      <c r="I548">
        <v>118744</v>
      </c>
      <c r="J548">
        <v>2499453.2999999998</v>
      </c>
      <c r="K548" s="3">
        <v>43777</v>
      </c>
      <c r="L548">
        <v>673</v>
      </c>
      <c r="M548" t="s">
        <v>1674</v>
      </c>
      <c r="N548"/>
    </row>
    <row r="549" spans="1:14">
      <c r="A549" t="s">
        <v>403</v>
      </c>
      <c r="B549" t="s">
        <v>832</v>
      </c>
      <c r="C549">
        <v>604.15</v>
      </c>
      <c r="D549">
        <v>604.15</v>
      </c>
      <c r="E549">
        <v>590</v>
      </c>
      <c r="F549">
        <v>590.75</v>
      </c>
      <c r="G549">
        <v>590</v>
      </c>
      <c r="H549">
        <v>597.15</v>
      </c>
      <c r="I549">
        <v>2899</v>
      </c>
      <c r="J549">
        <v>1721644.55</v>
      </c>
      <c r="K549" s="3">
        <v>43777</v>
      </c>
      <c r="L549">
        <v>254</v>
      </c>
      <c r="M549" t="s">
        <v>1675</v>
      </c>
      <c r="N549"/>
    </row>
    <row r="550" spans="1:14">
      <c r="A550" t="s">
        <v>107</v>
      </c>
      <c r="B550" t="s">
        <v>832</v>
      </c>
      <c r="C550">
        <v>714.35</v>
      </c>
      <c r="D550">
        <v>717.25</v>
      </c>
      <c r="E550">
        <v>702.8</v>
      </c>
      <c r="F550">
        <v>707.5</v>
      </c>
      <c r="G550">
        <v>703.75</v>
      </c>
      <c r="H550">
        <v>710</v>
      </c>
      <c r="I550">
        <v>1129079</v>
      </c>
      <c r="J550">
        <v>804283534</v>
      </c>
      <c r="K550" s="3">
        <v>43777</v>
      </c>
      <c r="L550">
        <v>25415</v>
      </c>
      <c r="M550" t="s">
        <v>1676</v>
      </c>
      <c r="N550"/>
    </row>
    <row r="551" spans="1:14">
      <c r="A551" t="s">
        <v>3520</v>
      </c>
      <c r="B551" t="s">
        <v>851</v>
      </c>
      <c r="C551">
        <v>0.6</v>
      </c>
      <c r="D551">
        <v>0.6</v>
      </c>
      <c r="E551">
        <v>0.55000000000000004</v>
      </c>
      <c r="F551">
        <v>0.55000000000000004</v>
      </c>
      <c r="G551">
        <v>0.55000000000000004</v>
      </c>
      <c r="H551">
        <v>0.6</v>
      </c>
      <c r="I551">
        <v>9600</v>
      </c>
      <c r="J551">
        <v>5355.5</v>
      </c>
      <c r="K551" s="3">
        <v>43777</v>
      </c>
      <c r="L551">
        <v>9</v>
      </c>
      <c r="M551" t="s">
        <v>3521</v>
      </c>
      <c r="N551"/>
    </row>
    <row r="552" spans="1:14">
      <c r="A552" t="s">
        <v>1677</v>
      </c>
      <c r="B552" t="s">
        <v>832</v>
      </c>
      <c r="C552">
        <v>17.5</v>
      </c>
      <c r="D552">
        <v>17.5</v>
      </c>
      <c r="E552">
        <v>16.649999999999999</v>
      </c>
      <c r="F552">
        <v>16.95</v>
      </c>
      <c r="G552">
        <v>17.2</v>
      </c>
      <c r="H552">
        <v>17.5</v>
      </c>
      <c r="I552">
        <v>67789</v>
      </c>
      <c r="J552">
        <v>1160412.95</v>
      </c>
      <c r="K552" s="3">
        <v>43777</v>
      </c>
      <c r="L552">
        <v>388</v>
      </c>
      <c r="M552" t="s">
        <v>1678</v>
      </c>
      <c r="N552"/>
    </row>
    <row r="553" spans="1:14">
      <c r="A553" t="s">
        <v>1679</v>
      </c>
      <c r="B553" t="s">
        <v>832</v>
      </c>
      <c r="C553">
        <v>8.5</v>
      </c>
      <c r="D553">
        <v>8.65</v>
      </c>
      <c r="E553">
        <v>8.15</v>
      </c>
      <c r="F553">
        <v>8.25</v>
      </c>
      <c r="G553">
        <v>8.4</v>
      </c>
      <c r="H553">
        <v>8.5500000000000007</v>
      </c>
      <c r="I553">
        <v>1613355</v>
      </c>
      <c r="J553">
        <v>13592355.75</v>
      </c>
      <c r="K553" s="3">
        <v>43777</v>
      </c>
      <c r="L553">
        <v>3025</v>
      </c>
      <c r="M553" t="s">
        <v>1680</v>
      </c>
      <c r="N553"/>
    </row>
    <row r="554" spans="1:14">
      <c r="A554" t="s">
        <v>1681</v>
      </c>
      <c r="B554" t="s">
        <v>832</v>
      </c>
      <c r="C554">
        <v>115</v>
      </c>
      <c r="D554">
        <v>124</v>
      </c>
      <c r="E554">
        <v>112</v>
      </c>
      <c r="F554">
        <v>114.05</v>
      </c>
      <c r="G554">
        <v>112</v>
      </c>
      <c r="H554">
        <v>114.9</v>
      </c>
      <c r="I554">
        <v>45471</v>
      </c>
      <c r="J554">
        <v>5268618.95</v>
      </c>
      <c r="K554" s="3">
        <v>43777</v>
      </c>
      <c r="L554">
        <v>1590</v>
      </c>
      <c r="M554" t="s">
        <v>1682</v>
      </c>
      <c r="N554"/>
    </row>
    <row r="555" spans="1:14">
      <c r="A555" t="s">
        <v>1683</v>
      </c>
      <c r="B555" t="s">
        <v>832</v>
      </c>
      <c r="C555">
        <v>7.95</v>
      </c>
      <c r="D555">
        <v>8</v>
      </c>
      <c r="E555">
        <v>7.35</v>
      </c>
      <c r="F555">
        <v>7.75</v>
      </c>
      <c r="G555">
        <v>7.75</v>
      </c>
      <c r="H555">
        <v>7.85</v>
      </c>
      <c r="I555">
        <v>368266</v>
      </c>
      <c r="J555">
        <v>2844973.4</v>
      </c>
      <c r="K555" s="3">
        <v>43777</v>
      </c>
      <c r="L555">
        <v>1049</v>
      </c>
      <c r="M555" t="s">
        <v>1684</v>
      </c>
      <c r="N555"/>
    </row>
    <row r="556" spans="1:14">
      <c r="A556" t="s">
        <v>109</v>
      </c>
      <c r="B556" t="s">
        <v>832</v>
      </c>
      <c r="C556">
        <v>1148.3499999999999</v>
      </c>
      <c r="D556">
        <v>1164.4000000000001</v>
      </c>
      <c r="E556">
        <v>1146.0999999999999</v>
      </c>
      <c r="F556">
        <v>1150.0999999999999</v>
      </c>
      <c r="G556">
        <v>1148.8</v>
      </c>
      <c r="H556">
        <v>1148.45</v>
      </c>
      <c r="I556">
        <v>2013290</v>
      </c>
      <c r="J556">
        <v>2322086091.5500002</v>
      </c>
      <c r="K556" s="3">
        <v>43777</v>
      </c>
      <c r="L556">
        <v>40596</v>
      </c>
      <c r="M556" t="s">
        <v>1685</v>
      </c>
      <c r="N556"/>
    </row>
    <row r="557" spans="1:14">
      <c r="A557" t="s">
        <v>110</v>
      </c>
      <c r="B557" t="s">
        <v>832</v>
      </c>
      <c r="C557">
        <v>2242.9499999999998</v>
      </c>
      <c r="D557">
        <v>2252.5</v>
      </c>
      <c r="E557">
        <v>2211</v>
      </c>
      <c r="F557">
        <v>2233.1999999999998</v>
      </c>
      <c r="G557">
        <v>2230</v>
      </c>
      <c r="H557">
        <v>2251</v>
      </c>
      <c r="I557">
        <v>3315622</v>
      </c>
      <c r="J557">
        <v>7422512991.1499996</v>
      </c>
      <c r="K557" s="3">
        <v>43777</v>
      </c>
      <c r="L557">
        <v>145352</v>
      </c>
      <c r="M557" t="s">
        <v>1686</v>
      </c>
      <c r="N557"/>
    </row>
    <row r="558" spans="1:14">
      <c r="A558" t="s">
        <v>255</v>
      </c>
      <c r="B558" t="s">
        <v>832</v>
      </c>
      <c r="C558">
        <v>3035</v>
      </c>
      <c r="D558">
        <v>3248.9</v>
      </c>
      <c r="E558">
        <v>3018</v>
      </c>
      <c r="F558">
        <v>3191.55</v>
      </c>
      <c r="G558">
        <v>3198</v>
      </c>
      <c r="H558">
        <v>3016.75</v>
      </c>
      <c r="I558">
        <v>2262911</v>
      </c>
      <c r="J558">
        <v>7174385396.8999996</v>
      </c>
      <c r="K558" s="3">
        <v>43777</v>
      </c>
      <c r="L558">
        <v>164882</v>
      </c>
      <c r="M558" t="s">
        <v>1687</v>
      </c>
      <c r="N558"/>
    </row>
    <row r="559" spans="1:14">
      <c r="A559" t="s">
        <v>111</v>
      </c>
      <c r="B559" t="s">
        <v>832</v>
      </c>
      <c r="C559">
        <v>1259</v>
      </c>
      <c r="D559">
        <v>1267</v>
      </c>
      <c r="E559">
        <v>1251.45</v>
      </c>
      <c r="F559">
        <v>1255.5999999999999</v>
      </c>
      <c r="G559">
        <v>1254.8499999999999</v>
      </c>
      <c r="H559">
        <v>1263.7</v>
      </c>
      <c r="I559">
        <v>6625748</v>
      </c>
      <c r="J559">
        <v>8337070329.8999996</v>
      </c>
      <c r="K559" s="3">
        <v>43777</v>
      </c>
      <c r="L559">
        <v>123060</v>
      </c>
      <c r="M559" t="s">
        <v>1688</v>
      </c>
      <c r="N559"/>
    </row>
    <row r="560" spans="1:14">
      <c r="A560" t="s">
        <v>256</v>
      </c>
      <c r="B560" t="s">
        <v>832</v>
      </c>
      <c r="C560">
        <v>580</v>
      </c>
      <c r="D560">
        <v>585.20000000000005</v>
      </c>
      <c r="E560">
        <v>566.5</v>
      </c>
      <c r="F560">
        <v>567.9</v>
      </c>
      <c r="G560">
        <v>568</v>
      </c>
      <c r="H560">
        <v>580.15</v>
      </c>
      <c r="I560">
        <v>3630548</v>
      </c>
      <c r="J560">
        <v>2086871301.3</v>
      </c>
      <c r="K560" s="3">
        <v>43777</v>
      </c>
      <c r="L560">
        <v>128849</v>
      </c>
      <c r="M560" t="s">
        <v>1689</v>
      </c>
      <c r="N560"/>
    </row>
    <row r="561" spans="1:14" hidden="1">
      <c r="A561" t="s">
        <v>1690</v>
      </c>
      <c r="B561" t="s">
        <v>832</v>
      </c>
      <c r="C561">
        <v>3448.5</v>
      </c>
      <c r="D561">
        <v>3455</v>
      </c>
      <c r="E561">
        <v>3425</v>
      </c>
      <c r="F561">
        <v>3428.25</v>
      </c>
      <c r="G561">
        <v>3437.75</v>
      </c>
      <c r="H561">
        <v>3464.8</v>
      </c>
      <c r="I561">
        <v>2702</v>
      </c>
      <c r="J561">
        <v>9291092.0500000007</v>
      </c>
      <c r="K561" s="3">
        <v>43777</v>
      </c>
      <c r="L561">
        <v>318</v>
      </c>
      <c r="M561" t="s">
        <v>1691</v>
      </c>
      <c r="N561"/>
    </row>
    <row r="562" spans="1:14">
      <c r="A562" t="s">
        <v>1692</v>
      </c>
      <c r="B562" t="s">
        <v>832</v>
      </c>
      <c r="C562">
        <v>1254.3900000000001</v>
      </c>
      <c r="D562">
        <v>1260.8499999999999</v>
      </c>
      <c r="E562">
        <v>1246.79</v>
      </c>
      <c r="F562">
        <v>1247.6199999999999</v>
      </c>
      <c r="G562">
        <v>1251.19</v>
      </c>
      <c r="H562">
        <v>1256.03</v>
      </c>
      <c r="I562">
        <v>1037</v>
      </c>
      <c r="J562">
        <v>1300229.82</v>
      </c>
      <c r="K562" s="3">
        <v>43777</v>
      </c>
      <c r="L562">
        <v>63</v>
      </c>
      <c r="M562" t="s">
        <v>1693</v>
      </c>
      <c r="N562"/>
    </row>
    <row r="563" spans="1:14">
      <c r="A563" t="s">
        <v>1694</v>
      </c>
      <c r="B563" t="s">
        <v>832</v>
      </c>
      <c r="C563">
        <v>4280</v>
      </c>
      <c r="D563">
        <v>4280</v>
      </c>
      <c r="E563">
        <v>4280</v>
      </c>
      <c r="F563">
        <v>4280</v>
      </c>
      <c r="G563">
        <v>4280</v>
      </c>
      <c r="H563">
        <v>4292.13</v>
      </c>
      <c r="I563">
        <v>5</v>
      </c>
      <c r="J563">
        <v>21400</v>
      </c>
      <c r="K563" s="3">
        <v>43777</v>
      </c>
      <c r="L563">
        <v>1</v>
      </c>
      <c r="M563" t="s">
        <v>1695</v>
      </c>
      <c r="N563"/>
    </row>
    <row r="564" spans="1:14">
      <c r="A564" t="s">
        <v>1696</v>
      </c>
      <c r="B564" t="s">
        <v>832</v>
      </c>
      <c r="C564">
        <v>1.95</v>
      </c>
      <c r="D564">
        <v>1.95</v>
      </c>
      <c r="E564">
        <v>1.95</v>
      </c>
      <c r="F564">
        <v>1.95</v>
      </c>
      <c r="G564">
        <v>1.95</v>
      </c>
      <c r="H564">
        <v>1.9</v>
      </c>
      <c r="I564">
        <v>356514</v>
      </c>
      <c r="J564">
        <v>695202.3</v>
      </c>
      <c r="K564" s="3">
        <v>43777</v>
      </c>
      <c r="L564">
        <v>212</v>
      </c>
      <c r="M564" t="s">
        <v>1697</v>
      </c>
      <c r="N564"/>
    </row>
    <row r="565" spans="1:14">
      <c r="A565" t="s">
        <v>254</v>
      </c>
      <c r="B565" t="s">
        <v>832</v>
      </c>
      <c r="C565">
        <v>1026.7</v>
      </c>
      <c r="D565">
        <v>1047.9000000000001</v>
      </c>
      <c r="E565">
        <v>1015</v>
      </c>
      <c r="F565">
        <v>1021</v>
      </c>
      <c r="G565">
        <v>1021.1</v>
      </c>
      <c r="H565">
        <v>1025.45</v>
      </c>
      <c r="I565">
        <v>546373</v>
      </c>
      <c r="J565">
        <v>563159356.89999998</v>
      </c>
      <c r="K565" s="3">
        <v>43777</v>
      </c>
      <c r="L565">
        <v>27865</v>
      </c>
      <c r="M565" t="s">
        <v>1698</v>
      </c>
      <c r="N565"/>
    </row>
    <row r="566" spans="1:14" hidden="1">
      <c r="A566" t="s">
        <v>404</v>
      </c>
      <c r="B566" t="s">
        <v>832</v>
      </c>
      <c r="C566">
        <v>195.7</v>
      </c>
      <c r="D566">
        <v>195.7</v>
      </c>
      <c r="E566">
        <v>186.5</v>
      </c>
      <c r="F566">
        <v>191.2</v>
      </c>
      <c r="G566">
        <v>189.65</v>
      </c>
      <c r="H566">
        <v>196.85</v>
      </c>
      <c r="I566">
        <v>545829</v>
      </c>
      <c r="J566">
        <v>104111925.25</v>
      </c>
      <c r="K566" s="3">
        <v>43777</v>
      </c>
      <c r="L566">
        <v>11888</v>
      </c>
      <c r="M566" t="s">
        <v>1699</v>
      </c>
      <c r="N566"/>
    </row>
    <row r="567" spans="1:14">
      <c r="A567" t="s">
        <v>1700</v>
      </c>
      <c r="B567" t="s">
        <v>832</v>
      </c>
      <c r="C567">
        <v>95.75</v>
      </c>
      <c r="D567">
        <v>96.4</v>
      </c>
      <c r="E567">
        <v>93.5</v>
      </c>
      <c r="F567">
        <v>93.95</v>
      </c>
      <c r="G567">
        <v>93.9</v>
      </c>
      <c r="H567">
        <v>95.55</v>
      </c>
      <c r="I567">
        <v>11632</v>
      </c>
      <c r="J567">
        <v>1104535.8999999999</v>
      </c>
      <c r="K567" s="3">
        <v>43777</v>
      </c>
      <c r="L567">
        <v>215</v>
      </c>
      <c r="M567" t="s">
        <v>1701</v>
      </c>
      <c r="N567"/>
    </row>
    <row r="568" spans="1:14">
      <c r="A568" t="s">
        <v>405</v>
      </c>
      <c r="B568" t="s">
        <v>832</v>
      </c>
      <c r="C568">
        <v>343.95</v>
      </c>
      <c r="D568">
        <v>354.3</v>
      </c>
      <c r="E568">
        <v>327.60000000000002</v>
      </c>
      <c r="F568">
        <v>337.9</v>
      </c>
      <c r="G568">
        <v>338</v>
      </c>
      <c r="H568">
        <v>340.2</v>
      </c>
      <c r="I568">
        <v>22607</v>
      </c>
      <c r="J568">
        <v>7605820.4000000004</v>
      </c>
      <c r="K568" s="3">
        <v>43777</v>
      </c>
      <c r="L568">
        <v>1150</v>
      </c>
      <c r="M568" t="s">
        <v>1702</v>
      </c>
      <c r="N568"/>
    </row>
    <row r="569" spans="1:14">
      <c r="A569" t="s">
        <v>112</v>
      </c>
      <c r="B569" t="s">
        <v>832</v>
      </c>
      <c r="C569">
        <v>2660.8</v>
      </c>
      <c r="D569">
        <v>2692</v>
      </c>
      <c r="E569">
        <v>2640.65</v>
      </c>
      <c r="F569">
        <v>2646.95</v>
      </c>
      <c r="G569">
        <v>2641.05</v>
      </c>
      <c r="H569">
        <v>2660.85</v>
      </c>
      <c r="I569">
        <v>444717</v>
      </c>
      <c r="J569">
        <v>1187288172.3499999</v>
      </c>
      <c r="K569" s="3">
        <v>43777</v>
      </c>
      <c r="L569">
        <v>32673</v>
      </c>
      <c r="M569" t="s">
        <v>1703</v>
      </c>
      <c r="N569"/>
    </row>
    <row r="570" spans="1:14">
      <c r="A570" t="s">
        <v>1704</v>
      </c>
      <c r="B570" t="s">
        <v>832</v>
      </c>
      <c r="C570">
        <v>1645</v>
      </c>
      <c r="D570">
        <v>1645</v>
      </c>
      <c r="E570">
        <v>1572.8</v>
      </c>
      <c r="F570">
        <v>1631.95</v>
      </c>
      <c r="G570">
        <v>1642.25</v>
      </c>
      <c r="H570">
        <v>1642.25</v>
      </c>
      <c r="I570">
        <v>5079</v>
      </c>
      <c r="J570">
        <v>8236024.7999999998</v>
      </c>
      <c r="K570" s="3">
        <v>43777</v>
      </c>
      <c r="L570">
        <v>596</v>
      </c>
      <c r="M570" t="s">
        <v>1705</v>
      </c>
      <c r="N570"/>
    </row>
    <row r="571" spans="1:14">
      <c r="A571" t="s">
        <v>1706</v>
      </c>
      <c r="B571" t="s">
        <v>851</v>
      </c>
      <c r="C571">
        <v>10.75</v>
      </c>
      <c r="D571">
        <v>11.85</v>
      </c>
      <c r="E571">
        <v>10.75</v>
      </c>
      <c r="F571">
        <v>11.85</v>
      </c>
      <c r="G571">
        <v>11.85</v>
      </c>
      <c r="H571">
        <v>11.3</v>
      </c>
      <c r="I571">
        <v>80927</v>
      </c>
      <c r="J571">
        <v>886610.7</v>
      </c>
      <c r="K571" s="3">
        <v>43777</v>
      </c>
      <c r="L571">
        <v>106</v>
      </c>
      <c r="M571" t="s">
        <v>1707</v>
      </c>
      <c r="N571"/>
    </row>
    <row r="572" spans="1:14">
      <c r="A572" t="s">
        <v>113</v>
      </c>
      <c r="B572" t="s">
        <v>832</v>
      </c>
      <c r="C572">
        <v>344.8</v>
      </c>
      <c r="D572">
        <v>349.35</v>
      </c>
      <c r="E572">
        <v>337.6</v>
      </c>
      <c r="F572">
        <v>338.8</v>
      </c>
      <c r="G572">
        <v>339</v>
      </c>
      <c r="H572">
        <v>345.1</v>
      </c>
      <c r="I572">
        <v>489057</v>
      </c>
      <c r="J572">
        <v>167545161.55000001</v>
      </c>
      <c r="K572" s="3">
        <v>43777</v>
      </c>
      <c r="L572">
        <v>10152</v>
      </c>
      <c r="M572" t="s">
        <v>1708</v>
      </c>
      <c r="N572"/>
    </row>
    <row r="573" spans="1:14">
      <c r="A573" t="s">
        <v>406</v>
      </c>
      <c r="B573" t="s">
        <v>832</v>
      </c>
      <c r="C573">
        <v>17.100000000000001</v>
      </c>
      <c r="D573">
        <v>17.149999999999999</v>
      </c>
      <c r="E573">
        <v>16.95</v>
      </c>
      <c r="F573">
        <v>17</v>
      </c>
      <c r="G573">
        <v>17</v>
      </c>
      <c r="H573">
        <v>17.100000000000001</v>
      </c>
      <c r="I573">
        <v>1232679</v>
      </c>
      <c r="J573">
        <v>21015260.449999999</v>
      </c>
      <c r="K573" s="3">
        <v>43777</v>
      </c>
      <c r="L573">
        <v>1432</v>
      </c>
      <c r="M573" t="s">
        <v>1709</v>
      </c>
      <c r="N573"/>
    </row>
    <row r="574" spans="1:14">
      <c r="A574" t="s">
        <v>1710</v>
      </c>
      <c r="B574" t="s">
        <v>832</v>
      </c>
      <c r="C574">
        <v>187.95</v>
      </c>
      <c r="D574">
        <v>189</v>
      </c>
      <c r="E574">
        <v>180</v>
      </c>
      <c r="F574">
        <v>183.75</v>
      </c>
      <c r="G574">
        <v>183.05</v>
      </c>
      <c r="H574">
        <v>184.9</v>
      </c>
      <c r="I574">
        <v>34673</v>
      </c>
      <c r="J574">
        <v>6424173.9000000004</v>
      </c>
      <c r="K574" s="3">
        <v>43777</v>
      </c>
      <c r="L574">
        <v>942</v>
      </c>
      <c r="M574" t="s">
        <v>1711</v>
      </c>
      <c r="N574"/>
    </row>
    <row r="575" spans="1:14">
      <c r="A575" t="s">
        <v>1712</v>
      </c>
      <c r="B575" t="s">
        <v>832</v>
      </c>
      <c r="C575">
        <v>588.29999999999995</v>
      </c>
      <c r="D575">
        <v>605.95000000000005</v>
      </c>
      <c r="E575">
        <v>588</v>
      </c>
      <c r="F575">
        <v>590.25</v>
      </c>
      <c r="G575">
        <v>590.15</v>
      </c>
      <c r="H575">
        <v>596.04999999999995</v>
      </c>
      <c r="I575">
        <v>1093</v>
      </c>
      <c r="J575">
        <v>646571.55000000005</v>
      </c>
      <c r="K575" s="3">
        <v>43777</v>
      </c>
      <c r="L575">
        <v>324</v>
      </c>
      <c r="M575" t="s">
        <v>1713</v>
      </c>
      <c r="N575"/>
    </row>
    <row r="576" spans="1:14">
      <c r="A576" t="s">
        <v>1714</v>
      </c>
      <c r="B576" t="s">
        <v>832</v>
      </c>
      <c r="C576">
        <v>115.8</v>
      </c>
      <c r="D576">
        <v>115.8</v>
      </c>
      <c r="E576">
        <v>110.5</v>
      </c>
      <c r="F576">
        <v>111.65</v>
      </c>
      <c r="G576">
        <v>112</v>
      </c>
      <c r="H576">
        <v>115.3</v>
      </c>
      <c r="I576">
        <v>259132</v>
      </c>
      <c r="J576">
        <v>29068411.949999999</v>
      </c>
      <c r="K576" s="3">
        <v>43777</v>
      </c>
      <c r="L576">
        <v>6616</v>
      </c>
      <c r="M576" t="s">
        <v>1715</v>
      </c>
      <c r="N576"/>
    </row>
    <row r="577" spans="1:14">
      <c r="A577" t="s">
        <v>1716</v>
      </c>
      <c r="B577" t="s">
        <v>832</v>
      </c>
      <c r="C577">
        <v>1110.05</v>
      </c>
      <c r="D577">
        <v>1121</v>
      </c>
      <c r="E577">
        <v>1100</v>
      </c>
      <c r="F577">
        <v>1105.2</v>
      </c>
      <c r="G577">
        <v>1110</v>
      </c>
      <c r="H577">
        <v>1105</v>
      </c>
      <c r="I577">
        <v>8176</v>
      </c>
      <c r="J577">
        <v>9083625.25</v>
      </c>
      <c r="K577" s="3">
        <v>43777</v>
      </c>
      <c r="L577">
        <v>973</v>
      </c>
      <c r="M577" t="s">
        <v>1717</v>
      </c>
      <c r="N577"/>
    </row>
    <row r="578" spans="1:14">
      <c r="A578" t="s">
        <v>1718</v>
      </c>
      <c r="B578" t="s">
        <v>832</v>
      </c>
      <c r="C578">
        <v>13.4</v>
      </c>
      <c r="D578">
        <v>13.5</v>
      </c>
      <c r="E578">
        <v>13.1</v>
      </c>
      <c r="F578">
        <v>13.5</v>
      </c>
      <c r="G578">
        <v>13.5</v>
      </c>
      <c r="H578">
        <v>12.3</v>
      </c>
      <c r="I578">
        <v>24010</v>
      </c>
      <c r="J578">
        <v>320939</v>
      </c>
      <c r="K578" s="3">
        <v>43777</v>
      </c>
      <c r="L578">
        <v>69</v>
      </c>
      <c r="M578" t="s">
        <v>1719</v>
      </c>
      <c r="N578"/>
    </row>
    <row r="579" spans="1:14">
      <c r="A579" t="s">
        <v>408</v>
      </c>
      <c r="B579" t="s">
        <v>832</v>
      </c>
      <c r="C579">
        <v>144.69999999999999</v>
      </c>
      <c r="D579">
        <v>147.94999999999999</v>
      </c>
      <c r="E579">
        <v>141.05000000000001</v>
      </c>
      <c r="F579">
        <v>143.19999999999999</v>
      </c>
      <c r="G579">
        <v>143.6</v>
      </c>
      <c r="H579">
        <v>144.69999999999999</v>
      </c>
      <c r="I579">
        <v>204650</v>
      </c>
      <c r="J579">
        <v>29485392.399999999</v>
      </c>
      <c r="K579" s="3">
        <v>43777</v>
      </c>
      <c r="L579">
        <v>3075</v>
      </c>
      <c r="M579" t="s">
        <v>1720</v>
      </c>
      <c r="N579"/>
    </row>
    <row r="580" spans="1:14">
      <c r="A580" t="s">
        <v>115</v>
      </c>
      <c r="B580" t="s">
        <v>832</v>
      </c>
      <c r="C580">
        <v>205.05</v>
      </c>
      <c r="D580">
        <v>207</v>
      </c>
      <c r="E580">
        <v>203.1</v>
      </c>
      <c r="F580">
        <v>203.85</v>
      </c>
      <c r="G580">
        <v>204.15</v>
      </c>
      <c r="H580">
        <v>205.2</v>
      </c>
      <c r="I580">
        <v>10082727</v>
      </c>
      <c r="J580">
        <v>2070568362.55</v>
      </c>
      <c r="K580" s="3">
        <v>43777</v>
      </c>
      <c r="L580">
        <v>76336</v>
      </c>
      <c r="M580" t="s">
        <v>1721</v>
      </c>
      <c r="N580"/>
    </row>
    <row r="581" spans="1:14">
      <c r="A581" t="s">
        <v>1722</v>
      </c>
      <c r="B581" t="s">
        <v>832</v>
      </c>
      <c r="C581">
        <v>178.4</v>
      </c>
      <c r="D581">
        <v>180.05</v>
      </c>
      <c r="E581">
        <v>176</v>
      </c>
      <c r="F581">
        <v>176.7</v>
      </c>
      <c r="G581">
        <v>177.75</v>
      </c>
      <c r="H581">
        <v>178.4</v>
      </c>
      <c r="I581">
        <v>2758</v>
      </c>
      <c r="J581">
        <v>492339.25</v>
      </c>
      <c r="K581" s="3">
        <v>43777</v>
      </c>
      <c r="L581">
        <v>416</v>
      </c>
      <c r="M581" t="s">
        <v>1723</v>
      </c>
      <c r="N581"/>
    </row>
    <row r="582" spans="1:14">
      <c r="A582" t="s">
        <v>410</v>
      </c>
      <c r="B582" t="s">
        <v>832</v>
      </c>
      <c r="C582">
        <v>41.1</v>
      </c>
      <c r="D582">
        <v>41.4</v>
      </c>
      <c r="E582">
        <v>40</v>
      </c>
      <c r="F582">
        <v>40.200000000000003</v>
      </c>
      <c r="G582">
        <v>40.4</v>
      </c>
      <c r="H582">
        <v>41.45</v>
      </c>
      <c r="I582">
        <v>630719</v>
      </c>
      <c r="J582">
        <v>25687584.050000001</v>
      </c>
      <c r="K582" s="3">
        <v>43777</v>
      </c>
      <c r="L582">
        <v>2652</v>
      </c>
      <c r="M582" t="s">
        <v>1724</v>
      </c>
      <c r="N582"/>
    </row>
    <row r="583" spans="1:14">
      <c r="A583" t="s">
        <v>1725</v>
      </c>
      <c r="B583" t="s">
        <v>832</v>
      </c>
      <c r="C583">
        <v>5.5</v>
      </c>
      <c r="D583">
        <v>5.8</v>
      </c>
      <c r="E583">
        <v>5.35</v>
      </c>
      <c r="F583">
        <v>5.6</v>
      </c>
      <c r="G583">
        <v>5.55</v>
      </c>
      <c r="H583">
        <v>5.5</v>
      </c>
      <c r="I583">
        <v>119726</v>
      </c>
      <c r="J583">
        <v>666989.44999999995</v>
      </c>
      <c r="K583" s="3">
        <v>43777</v>
      </c>
      <c r="L583">
        <v>263</v>
      </c>
      <c r="M583" t="s">
        <v>1726</v>
      </c>
      <c r="N583"/>
    </row>
    <row r="584" spans="1:14">
      <c r="A584" t="s">
        <v>1727</v>
      </c>
      <c r="B584" t="s">
        <v>832</v>
      </c>
      <c r="C584">
        <v>33.65</v>
      </c>
      <c r="D584">
        <v>36.6</v>
      </c>
      <c r="E584">
        <v>33.65</v>
      </c>
      <c r="F584">
        <v>35.4</v>
      </c>
      <c r="G584">
        <v>36.6</v>
      </c>
      <c r="H584">
        <v>35.1</v>
      </c>
      <c r="I584">
        <v>6641</v>
      </c>
      <c r="J584">
        <v>234025.4</v>
      </c>
      <c r="K584" s="3">
        <v>43777</v>
      </c>
      <c r="L584">
        <v>33</v>
      </c>
      <c r="M584" t="s">
        <v>1728</v>
      </c>
      <c r="N584"/>
    </row>
    <row r="585" spans="1:14">
      <c r="A585" t="s">
        <v>1729</v>
      </c>
      <c r="B585" t="s">
        <v>832</v>
      </c>
      <c r="C585">
        <v>98.5</v>
      </c>
      <c r="D585">
        <v>100.35</v>
      </c>
      <c r="E585">
        <v>97.5</v>
      </c>
      <c r="F585">
        <v>98.2</v>
      </c>
      <c r="G585">
        <v>97.75</v>
      </c>
      <c r="H585">
        <v>98.8</v>
      </c>
      <c r="I585">
        <v>266788</v>
      </c>
      <c r="J585">
        <v>26400373.5</v>
      </c>
      <c r="K585" s="3">
        <v>43777</v>
      </c>
      <c r="L585">
        <v>2716</v>
      </c>
      <c r="M585" t="s">
        <v>1730</v>
      </c>
      <c r="N585"/>
    </row>
    <row r="586" spans="1:14">
      <c r="A586" t="s">
        <v>116</v>
      </c>
      <c r="B586" t="s">
        <v>832</v>
      </c>
      <c r="C586">
        <v>310</v>
      </c>
      <c r="D586">
        <v>311.39999999999998</v>
      </c>
      <c r="E586">
        <v>291.89999999999998</v>
      </c>
      <c r="F586">
        <v>293.95</v>
      </c>
      <c r="G586">
        <v>293.55</v>
      </c>
      <c r="H586">
        <v>310.45</v>
      </c>
      <c r="I586">
        <v>8482305</v>
      </c>
      <c r="J586">
        <v>2548554213.4000001</v>
      </c>
      <c r="K586" s="3">
        <v>43777</v>
      </c>
      <c r="L586">
        <v>85731</v>
      </c>
      <c r="M586" t="s">
        <v>1731</v>
      </c>
      <c r="N586"/>
    </row>
    <row r="587" spans="1:14">
      <c r="A587" t="s">
        <v>3853</v>
      </c>
      <c r="B587" t="s">
        <v>851</v>
      </c>
      <c r="C587">
        <v>2.9</v>
      </c>
      <c r="D587">
        <v>2.9</v>
      </c>
      <c r="E587">
        <v>2.9</v>
      </c>
      <c r="F587">
        <v>2.9</v>
      </c>
      <c r="G587">
        <v>2.9</v>
      </c>
      <c r="H587">
        <v>3</v>
      </c>
      <c r="I587">
        <v>1</v>
      </c>
      <c r="J587">
        <v>2.9</v>
      </c>
      <c r="K587" s="3">
        <v>43777</v>
      </c>
      <c r="L587">
        <v>1</v>
      </c>
      <c r="M587" t="s">
        <v>3854</v>
      </c>
      <c r="N587"/>
    </row>
    <row r="588" spans="1:14">
      <c r="A588" t="s">
        <v>1732</v>
      </c>
      <c r="B588" t="s">
        <v>832</v>
      </c>
      <c r="C588">
        <v>327.10000000000002</v>
      </c>
      <c r="D588">
        <v>335.1</v>
      </c>
      <c r="E588">
        <v>327.10000000000002</v>
      </c>
      <c r="F588">
        <v>331.6</v>
      </c>
      <c r="G588">
        <v>334.95</v>
      </c>
      <c r="H588">
        <v>334.15</v>
      </c>
      <c r="I588">
        <v>726</v>
      </c>
      <c r="J588">
        <v>240947.75</v>
      </c>
      <c r="K588" s="3">
        <v>43777</v>
      </c>
      <c r="L588">
        <v>75</v>
      </c>
      <c r="M588" t="s">
        <v>1733</v>
      </c>
      <c r="N588"/>
    </row>
    <row r="589" spans="1:14">
      <c r="A589" t="s">
        <v>117</v>
      </c>
      <c r="B589" t="s">
        <v>832</v>
      </c>
      <c r="C589">
        <v>2135</v>
      </c>
      <c r="D589">
        <v>2145.15</v>
      </c>
      <c r="E589">
        <v>2083</v>
      </c>
      <c r="F589">
        <v>2086.4</v>
      </c>
      <c r="G589">
        <v>2085</v>
      </c>
      <c r="H589">
        <v>2138.25</v>
      </c>
      <c r="I589">
        <v>1537851</v>
      </c>
      <c r="J589">
        <v>3226907744.4000001</v>
      </c>
      <c r="K589" s="3">
        <v>43777</v>
      </c>
      <c r="L589">
        <v>85573</v>
      </c>
      <c r="M589" t="s">
        <v>1734</v>
      </c>
      <c r="N589"/>
    </row>
    <row r="590" spans="1:14">
      <c r="A590" t="s">
        <v>257</v>
      </c>
      <c r="B590" t="s">
        <v>832</v>
      </c>
      <c r="C590">
        <v>212</v>
      </c>
      <c r="D590">
        <v>214.35</v>
      </c>
      <c r="E590">
        <v>209.2</v>
      </c>
      <c r="F590">
        <v>210.8</v>
      </c>
      <c r="G590">
        <v>210.95</v>
      </c>
      <c r="H590">
        <v>213.2</v>
      </c>
      <c r="I590">
        <v>583212</v>
      </c>
      <c r="J590">
        <v>123583600.95</v>
      </c>
      <c r="K590" s="3">
        <v>43777</v>
      </c>
      <c r="L590">
        <v>9427</v>
      </c>
      <c r="M590" t="s">
        <v>1735</v>
      </c>
      <c r="N590"/>
    </row>
    <row r="591" spans="1:14">
      <c r="A591" t="s">
        <v>1736</v>
      </c>
      <c r="B591" t="s">
        <v>832</v>
      </c>
      <c r="C591">
        <v>188</v>
      </c>
      <c r="D591">
        <v>189.25</v>
      </c>
      <c r="E591">
        <v>182.15</v>
      </c>
      <c r="F591">
        <v>184.75</v>
      </c>
      <c r="G591">
        <v>183.25</v>
      </c>
      <c r="H591">
        <v>186.5</v>
      </c>
      <c r="I591">
        <v>7192</v>
      </c>
      <c r="J591">
        <v>1340236.8999999999</v>
      </c>
      <c r="K591" s="3">
        <v>43777</v>
      </c>
      <c r="L591">
        <v>306</v>
      </c>
      <c r="M591" t="s">
        <v>1737</v>
      </c>
      <c r="N591"/>
    </row>
    <row r="592" spans="1:14">
      <c r="A592" t="s">
        <v>1738</v>
      </c>
      <c r="B592" t="s">
        <v>832</v>
      </c>
      <c r="C592">
        <v>55.6</v>
      </c>
      <c r="D592">
        <v>57.75</v>
      </c>
      <c r="E592">
        <v>55</v>
      </c>
      <c r="F592">
        <v>56.1</v>
      </c>
      <c r="G592">
        <v>56</v>
      </c>
      <c r="H592">
        <v>56.2</v>
      </c>
      <c r="I592">
        <v>3321</v>
      </c>
      <c r="J592">
        <v>187279.6</v>
      </c>
      <c r="K592" s="3">
        <v>43777</v>
      </c>
      <c r="L592">
        <v>44</v>
      </c>
      <c r="M592" t="s">
        <v>1739</v>
      </c>
      <c r="N592"/>
    </row>
    <row r="593" spans="1:14">
      <c r="A593" t="s">
        <v>1740</v>
      </c>
      <c r="B593" t="s">
        <v>832</v>
      </c>
      <c r="C593">
        <v>160.05000000000001</v>
      </c>
      <c r="D593">
        <v>165</v>
      </c>
      <c r="E593">
        <v>155.35</v>
      </c>
      <c r="F593">
        <v>158.15</v>
      </c>
      <c r="G593">
        <v>159.69999999999999</v>
      </c>
      <c r="H593">
        <v>158.75</v>
      </c>
      <c r="I593">
        <v>25547</v>
      </c>
      <c r="J593">
        <v>4065060.85</v>
      </c>
      <c r="K593" s="3">
        <v>43777</v>
      </c>
      <c r="L593">
        <v>519</v>
      </c>
      <c r="M593" t="s">
        <v>1741</v>
      </c>
      <c r="N593"/>
    </row>
    <row r="594" spans="1:14">
      <c r="A594" t="s">
        <v>1742</v>
      </c>
      <c r="B594" t="s">
        <v>832</v>
      </c>
      <c r="C594">
        <v>100</v>
      </c>
      <c r="D594">
        <v>100</v>
      </c>
      <c r="E594">
        <v>89.1</v>
      </c>
      <c r="F594">
        <v>92.65</v>
      </c>
      <c r="G594">
        <v>92.15</v>
      </c>
      <c r="H594">
        <v>97.3</v>
      </c>
      <c r="I594">
        <v>2481</v>
      </c>
      <c r="J594">
        <v>230857.55</v>
      </c>
      <c r="K594" s="3">
        <v>43777</v>
      </c>
      <c r="L594">
        <v>125</v>
      </c>
      <c r="M594" t="s">
        <v>1743</v>
      </c>
      <c r="N594"/>
    </row>
    <row r="595" spans="1:14">
      <c r="A595" t="s">
        <v>1744</v>
      </c>
      <c r="B595" t="s">
        <v>832</v>
      </c>
      <c r="C595">
        <v>186.95</v>
      </c>
      <c r="D595">
        <v>188.95</v>
      </c>
      <c r="E595">
        <v>182</v>
      </c>
      <c r="F595">
        <v>183</v>
      </c>
      <c r="G595">
        <v>185.75</v>
      </c>
      <c r="H595">
        <v>187.8</v>
      </c>
      <c r="I595">
        <v>3286</v>
      </c>
      <c r="J595">
        <v>605498.1</v>
      </c>
      <c r="K595" s="3">
        <v>43777</v>
      </c>
      <c r="L595">
        <v>195</v>
      </c>
      <c r="M595" t="s">
        <v>1745</v>
      </c>
      <c r="N595"/>
    </row>
    <row r="596" spans="1:14">
      <c r="A596" t="s">
        <v>1746</v>
      </c>
      <c r="B596" t="s">
        <v>832</v>
      </c>
      <c r="C596">
        <v>76.8</v>
      </c>
      <c r="D596">
        <v>82</v>
      </c>
      <c r="E596">
        <v>76.8</v>
      </c>
      <c r="F596">
        <v>80.650000000000006</v>
      </c>
      <c r="G596">
        <v>80.2</v>
      </c>
      <c r="H596">
        <v>76.8</v>
      </c>
      <c r="I596">
        <v>23771</v>
      </c>
      <c r="J596">
        <v>1878762.1</v>
      </c>
      <c r="K596" s="3">
        <v>43777</v>
      </c>
      <c r="L596">
        <v>634</v>
      </c>
      <c r="M596" t="s">
        <v>1747</v>
      </c>
      <c r="N596"/>
    </row>
    <row r="597" spans="1:14">
      <c r="A597" t="s">
        <v>1748</v>
      </c>
      <c r="B597" t="s">
        <v>851</v>
      </c>
      <c r="C597">
        <v>623</v>
      </c>
      <c r="D597">
        <v>640</v>
      </c>
      <c r="E597">
        <v>615.04999999999995</v>
      </c>
      <c r="F597">
        <v>624.20000000000005</v>
      </c>
      <c r="G597">
        <v>634.95000000000005</v>
      </c>
      <c r="H597">
        <v>626.65</v>
      </c>
      <c r="I597">
        <v>1849</v>
      </c>
      <c r="J597">
        <v>1160465.05</v>
      </c>
      <c r="K597" s="3">
        <v>43777</v>
      </c>
      <c r="L597">
        <v>150</v>
      </c>
      <c r="M597" t="s">
        <v>1749</v>
      </c>
      <c r="N597"/>
    </row>
    <row r="598" spans="1:14">
      <c r="A598" t="s">
        <v>3474</v>
      </c>
      <c r="B598" t="s">
        <v>832</v>
      </c>
      <c r="C598">
        <v>3446</v>
      </c>
      <c r="D598">
        <v>3558</v>
      </c>
      <c r="E598">
        <v>3446</v>
      </c>
      <c r="F598">
        <v>3551.14</v>
      </c>
      <c r="G598">
        <v>3558</v>
      </c>
      <c r="H598">
        <v>3450</v>
      </c>
      <c r="I598">
        <v>33</v>
      </c>
      <c r="J598">
        <v>116733.99</v>
      </c>
      <c r="K598" s="3">
        <v>43777</v>
      </c>
      <c r="L598">
        <v>15</v>
      </c>
      <c r="M598" t="s">
        <v>3475</v>
      </c>
      <c r="N598"/>
    </row>
    <row r="599" spans="1:14">
      <c r="A599" t="s">
        <v>411</v>
      </c>
      <c r="B599" t="s">
        <v>832</v>
      </c>
      <c r="C599">
        <v>28499.95</v>
      </c>
      <c r="D599">
        <v>28499.95</v>
      </c>
      <c r="E599">
        <v>27305.5</v>
      </c>
      <c r="F599">
        <v>27873.85</v>
      </c>
      <c r="G599">
        <v>27921.9</v>
      </c>
      <c r="H599">
        <v>28324.05</v>
      </c>
      <c r="I599">
        <v>965</v>
      </c>
      <c r="J599">
        <v>26951834.399999999</v>
      </c>
      <c r="K599" s="3">
        <v>43777</v>
      </c>
      <c r="L599">
        <v>568</v>
      </c>
      <c r="M599" t="s">
        <v>1750</v>
      </c>
      <c r="N599"/>
    </row>
    <row r="600" spans="1:14">
      <c r="A600" t="s">
        <v>1751</v>
      </c>
      <c r="B600" t="s">
        <v>832</v>
      </c>
      <c r="C600">
        <v>1270</v>
      </c>
      <c r="D600">
        <v>1358.9</v>
      </c>
      <c r="E600">
        <v>1242.8</v>
      </c>
      <c r="F600">
        <v>1310.4000000000001</v>
      </c>
      <c r="G600">
        <v>1310</v>
      </c>
      <c r="H600">
        <v>1272.7</v>
      </c>
      <c r="I600">
        <v>32898</v>
      </c>
      <c r="J600">
        <v>43125531.950000003</v>
      </c>
      <c r="K600" s="3">
        <v>43777</v>
      </c>
      <c r="L600">
        <v>4138</v>
      </c>
      <c r="M600" t="s">
        <v>1752</v>
      </c>
      <c r="N600"/>
    </row>
    <row r="601" spans="1:14">
      <c r="A601" t="s">
        <v>1753</v>
      </c>
      <c r="B601" t="s">
        <v>832</v>
      </c>
      <c r="C601">
        <v>7.75</v>
      </c>
      <c r="D601">
        <v>7.8</v>
      </c>
      <c r="E601">
        <v>7.5</v>
      </c>
      <c r="F601">
        <v>7.65</v>
      </c>
      <c r="G601">
        <v>7.55</v>
      </c>
      <c r="H601">
        <v>7.65</v>
      </c>
      <c r="I601">
        <v>149453</v>
      </c>
      <c r="J601">
        <v>1138610.2</v>
      </c>
      <c r="K601" s="3">
        <v>43777</v>
      </c>
      <c r="L601">
        <v>349</v>
      </c>
      <c r="M601" t="s">
        <v>1754</v>
      </c>
      <c r="N601"/>
    </row>
    <row r="602" spans="1:14">
      <c r="A602" t="s">
        <v>3855</v>
      </c>
      <c r="B602" t="s">
        <v>851</v>
      </c>
      <c r="C602">
        <v>1.1499999999999999</v>
      </c>
      <c r="D602">
        <v>1.1499999999999999</v>
      </c>
      <c r="E602">
        <v>1.1499999999999999</v>
      </c>
      <c r="F602">
        <v>1.1499999999999999</v>
      </c>
      <c r="G602">
        <v>1.1499999999999999</v>
      </c>
      <c r="H602">
        <v>1.1499999999999999</v>
      </c>
      <c r="I602">
        <v>63</v>
      </c>
      <c r="J602">
        <v>72.45</v>
      </c>
      <c r="K602" s="3">
        <v>43777</v>
      </c>
      <c r="L602">
        <v>4</v>
      </c>
      <c r="M602" t="s">
        <v>3856</v>
      </c>
      <c r="N602"/>
    </row>
    <row r="603" spans="1:14">
      <c r="A603" t="s">
        <v>1755</v>
      </c>
      <c r="B603" t="s">
        <v>832</v>
      </c>
      <c r="C603">
        <v>59.05</v>
      </c>
      <c r="D603">
        <v>63.85</v>
      </c>
      <c r="E603">
        <v>57.95</v>
      </c>
      <c r="F603">
        <v>61.35</v>
      </c>
      <c r="G603">
        <v>62.5</v>
      </c>
      <c r="H603">
        <v>61</v>
      </c>
      <c r="I603">
        <v>9803</v>
      </c>
      <c r="J603">
        <v>602276.65</v>
      </c>
      <c r="K603" s="3">
        <v>43777</v>
      </c>
      <c r="L603">
        <v>199</v>
      </c>
      <c r="M603" t="s">
        <v>1756</v>
      </c>
      <c r="N603"/>
    </row>
    <row r="604" spans="1:14">
      <c r="A604" t="s">
        <v>1757</v>
      </c>
      <c r="B604" t="s">
        <v>832</v>
      </c>
      <c r="C604">
        <v>44</v>
      </c>
      <c r="D604">
        <v>46.45</v>
      </c>
      <c r="E604">
        <v>41.7</v>
      </c>
      <c r="F604">
        <v>46</v>
      </c>
      <c r="G604">
        <v>46.3</v>
      </c>
      <c r="H604">
        <v>42.6</v>
      </c>
      <c r="I604">
        <v>104933</v>
      </c>
      <c r="J604">
        <v>4736384.2</v>
      </c>
      <c r="K604" s="3">
        <v>43777</v>
      </c>
      <c r="L604">
        <v>1603</v>
      </c>
      <c r="M604" t="s">
        <v>1758</v>
      </c>
      <c r="N604"/>
    </row>
    <row r="605" spans="1:14">
      <c r="A605" t="s">
        <v>407</v>
      </c>
      <c r="B605" t="s">
        <v>832</v>
      </c>
      <c r="C605">
        <v>73.7</v>
      </c>
      <c r="D605">
        <v>74.7</v>
      </c>
      <c r="E605">
        <v>71.75</v>
      </c>
      <c r="F605">
        <v>72.099999999999994</v>
      </c>
      <c r="G605">
        <v>72.3</v>
      </c>
      <c r="H605">
        <v>73.75</v>
      </c>
      <c r="I605">
        <v>364495</v>
      </c>
      <c r="J605">
        <v>26627052.800000001</v>
      </c>
      <c r="K605" s="3">
        <v>43777</v>
      </c>
      <c r="L605">
        <v>3964</v>
      </c>
      <c r="M605" t="s">
        <v>1759</v>
      </c>
      <c r="N605"/>
    </row>
    <row r="606" spans="1:14">
      <c r="A606" t="s">
        <v>667</v>
      </c>
      <c r="B606" t="s">
        <v>832</v>
      </c>
      <c r="C606">
        <v>50.7</v>
      </c>
      <c r="D606">
        <v>50.95</v>
      </c>
      <c r="E606">
        <v>50</v>
      </c>
      <c r="F606">
        <v>50.05</v>
      </c>
      <c r="G606">
        <v>50</v>
      </c>
      <c r="H606">
        <v>50.65</v>
      </c>
      <c r="I606">
        <v>122762</v>
      </c>
      <c r="J606">
        <v>6166064.75</v>
      </c>
      <c r="K606" s="3">
        <v>43777</v>
      </c>
      <c r="L606">
        <v>1030</v>
      </c>
      <c r="M606" t="s">
        <v>1760</v>
      </c>
      <c r="N606"/>
    </row>
    <row r="607" spans="1:14">
      <c r="A607" t="s">
        <v>1761</v>
      </c>
      <c r="B607" t="s">
        <v>832</v>
      </c>
      <c r="C607">
        <v>16.100000000000001</v>
      </c>
      <c r="D607">
        <v>16.5</v>
      </c>
      <c r="E607">
        <v>15.7</v>
      </c>
      <c r="F607">
        <v>15.9</v>
      </c>
      <c r="G607">
        <v>15.9</v>
      </c>
      <c r="H607">
        <v>16.100000000000001</v>
      </c>
      <c r="I607">
        <v>246172</v>
      </c>
      <c r="J607">
        <v>3951643.5</v>
      </c>
      <c r="K607" s="3">
        <v>43777</v>
      </c>
      <c r="L607">
        <v>1114</v>
      </c>
      <c r="M607" t="s">
        <v>1762</v>
      </c>
      <c r="N607"/>
    </row>
    <row r="608" spans="1:14">
      <c r="A608" t="s">
        <v>1763</v>
      </c>
      <c r="B608" t="s">
        <v>832</v>
      </c>
      <c r="C608">
        <v>15.65</v>
      </c>
      <c r="D608">
        <v>15.9</v>
      </c>
      <c r="E608">
        <v>14.55</v>
      </c>
      <c r="F608">
        <v>14.9</v>
      </c>
      <c r="G608">
        <v>14.95</v>
      </c>
      <c r="H608">
        <v>15.35</v>
      </c>
      <c r="I608">
        <v>52569</v>
      </c>
      <c r="J608">
        <v>798037.75</v>
      </c>
      <c r="K608" s="3">
        <v>43777</v>
      </c>
      <c r="L608">
        <v>386</v>
      </c>
      <c r="M608" t="s">
        <v>1764</v>
      </c>
      <c r="N608"/>
    </row>
    <row r="609" spans="1:14">
      <c r="A609" t="s">
        <v>258</v>
      </c>
      <c r="B609" t="s">
        <v>832</v>
      </c>
      <c r="C609">
        <v>41.7</v>
      </c>
      <c r="D609">
        <v>42.25</v>
      </c>
      <c r="E609">
        <v>40.4</v>
      </c>
      <c r="F609">
        <v>40.65</v>
      </c>
      <c r="G609">
        <v>40.65</v>
      </c>
      <c r="H609">
        <v>42.3</v>
      </c>
      <c r="I609">
        <v>1291897</v>
      </c>
      <c r="J609">
        <v>53498084.5</v>
      </c>
      <c r="K609" s="3">
        <v>43777</v>
      </c>
      <c r="L609">
        <v>6052</v>
      </c>
      <c r="M609" t="s">
        <v>1765</v>
      </c>
      <c r="N609"/>
    </row>
    <row r="610" spans="1:14">
      <c r="A610" t="s">
        <v>1766</v>
      </c>
      <c r="B610" t="s">
        <v>832</v>
      </c>
      <c r="C610">
        <v>119.5</v>
      </c>
      <c r="D610">
        <v>119.5</v>
      </c>
      <c r="E610">
        <v>116.95</v>
      </c>
      <c r="F610">
        <v>117.25</v>
      </c>
      <c r="G610">
        <v>117.25</v>
      </c>
      <c r="H610">
        <v>119</v>
      </c>
      <c r="I610">
        <v>750</v>
      </c>
      <c r="J610">
        <v>89032.02</v>
      </c>
      <c r="K610" s="3">
        <v>43777</v>
      </c>
      <c r="L610">
        <v>34</v>
      </c>
      <c r="M610" t="s">
        <v>1767</v>
      </c>
      <c r="N610"/>
    </row>
    <row r="611" spans="1:14">
      <c r="A611" t="s">
        <v>425</v>
      </c>
      <c r="B611" t="s">
        <v>832</v>
      </c>
      <c r="C611">
        <v>71.2</v>
      </c>
      <c r="D611">
        <v>73.7</v>
      </c>
      <c r="E611">
        <v>70.2</v>
      </c>
      <c r="F611">
        <v>73</v>
      </c>
      <c r="G611">
        <v>73.3</v>
      </c>
      <c r="H611">
        <v>70.2</v>
      </c>
      <c r="I611">
        <v>7578474</v>
      </c>
      <c r="J611">
        <v>555172260.79999995</v>
      </c>
      <c r="K611" s="3">
        <v>43777</v>
      </c>
      <c r="L611">
        <v>27482</v>
      </c>
      <c r="M611" t="s">
        <v>1768</v>
      </c>
      <c r="N611"/>
    </row>
    <row r="612" spans="1:14">
      <c r="A612" t="s">
        <v>118</v>
      </c>
      <c r="B612" t="s">
        <v>832</v>
      </c>
      <c r="C612">
        <v>237</v>
      </c>
      <c r="D612">
        <v>260</v>
      </c>
      <c r="E612">
        <v>228.35</v>
      </c>
      <c r="F612">
        <v>241.65</v>
      </c>
      <c r="G612">
        <v>242.1</v>
      </c>
      <c r="H612">
        <v>238.35</v>
      </c>
      <c r="I612">
        <v>77850817</v>
      </c>
      <c r="J612">
        <v>19071329566.450001</v>
      </c>
      <c r="K612" s="3">
        <v>43777</v>
      </c>
      <c r="L612">
        <v>632880</v>
      </c>
      <c r="M612" t="s">
        <v>1769</v>
      </c>
      <c r="N612"/>
    </row>
    <row r="613" spans="1:14">
      <c r="A613" t="s">
        <v>424</v>
      </c>
      <c r="B613" t="s">
        <v>832</v>
      </c>
      <c r="C613">
        <v>84.85</v>
      </c>
      <c r="D613">
        <v>84.85</v>
      </c>
      <c r="E613">
        <v>77.349999999999994</v>
      </c>
      <c r="F613">
        <v>84.85</v>
      </c>
      <c r="G613">
        <v>84.85</v>
      </c>
      <c r="H613">
        <v>80.849999999999994</v>
      </c>
      <c r="I613">
        <v>102352</v>
      </c>
      <c r="J613">
        <v>8630790.6999999993</v>
      </c>
      <c r="K613" s="3">
        <v>43777</v>
      </c>
      <c r="L613">
        <v>688</v>
      </c>
      <c r="M613" t="s">
        <v>1770</v>
      </c>
      <c r="N613"/>
    </row>
    <row r="614" spans="1:14">
      <c r="A614" t="s">
        <v>261</v>
      </c>
      <c r="B614" t="s">
        <v>832</v>
      </c>
      <c r="C614">
        <v>134.94999999999999</v>
      </c>
      <c r="D614">
        <v>134.94999999999999</v>
      </c>
      <c r="E614">
        <v>124</v>
      </c>
      <c r="F614">
        <v>134.94999999999999</v>
      </c>
      <c r="G614">
        <v>134.94999999999999</v>
      </c>
      <c r="H614">
        <v>128.55000000000001</v>
      </c>
      <c r="I614">
        <v>1437967</v>
      </c>
      <c r="J614">
        <v>191243724.84999999</v>
      </c>
      <c r="K614" s="3">
        <v>43777</v>
      </c>
      <c r="L614">
        <v>5421</v>
      </c>
      <c r="M614" t="s">
        <v>1771</v>
      </c>
      <c r="N614"/>
    </row>
    <row r="615" spans="1:14">
      <c r="A615" t="s">
        <v>1772</v>
      </c>
      <c r="B615" t="s">
        <v>832</v>
      </c>
      <c r="C615">
        <v>157.44999999999999</v>
      </c>
      <c r="D615">
        <v>159.22999999999999</v>
      </c>
      <c r="E615">
        <v>157</v>
      </c>
      <c r="F615">
        <v>157.08000000000001</v>
      </c>
      <c r="G615">
        <v>157</v>
      </c>
      <c r="H615">
        <v>158.16</v>
      </c>
      <c r="I615">
        <v>102414</v>
      </c>
      <c r="J615">
        <v>16164660.82</v>
      </c>
      <c r="K615" s="3">
        <v>43777</v>
      </c>
      <c r="L615">
        <v>86</v>
      </c>
      <c r="M615" t="s">
        <v>1773</v>
      </c>
      <c r="N615"/>
    </row>
    <row r="616" spans="1:14">
      <c r="A616" t="s">
        <v>1774</v>
      </c>
      <c r="B616" t="s">
        <v>832</v>
      </c>
      <c r="C616">
        <v>36.42</v>
      </c>
      <c r="D616">
        <v>36.42</v>
      </c>
      <c r="E616">
        <v>35.51</v>
      </c>
      <c r="F616">
        <v>35.630000000000003</v>
      </c>
      <c r="G616">
        <v>35.69</v>
      </c>
      <c r="H616">
        <v>36.11</v>
      </c>
      <c r="I616">
        <v>385558</v>
      </c>
      <c r="J616">
        <v>13828437.98</v>
      </c>
      <c r="K616" s="3">
        <v>43777</v>
      </c>
      <c r="L616">
        <v>3673</v>
      </c>
      <c r="M616" t="s">
        <v>1775</v>
      </c>
      <c r="N616"/>
    </row>
    <row r="617" spans="1:14">
      <c r="A617" t="s">
        <v>119</v>
      </c>
      <c r="B617" t="s">
        <v>832</v>
      </c>
      <c r="C617">
        <v>480.75</v>
      </c>
      <c r="D617">
        <v>496</v>
      </c>
      <c r="E617">
        <v>480.3</v>
      </c>
      <c r="F617">
        <v>489.45</v>
      </c>
      <c r="G617">
        <v>490</v>
      </c>
      <c r="H617">
        <v>478.55</v>
      </c>
      <c r="I617">
        <v>52207121</v>
      </c>
      <c r="J617">
        <v>25558194807.450001</v>
      </c>
      <c r="K617" s="3">
        <v>43777</v>
      </c>
      <c r="L617">
        <v>371240</v>
      </c>
      <c r="M617" t="s">
        <v>1776</v>
      </c>
      <c r="N617"/>
    </row>
    <row r="618" spans="1:14">
      <c r="A618" t="s">
        <v>1777</v>
      </c>
      <c r="B618" t="s">
        <v>832</v>
      </c>
      <c r="C618">
        <v>304.7</v>
      </c>
      <c r="D618">
        <v>310.89999999999998</v>
      </c>
      <c r="E618">
        <v>304.02</v>
      </c>
      <c r="F618">
        <v>308.66000000000003</v>
      </c>
      <c r="G618">
        <v>307.72000000000003</v>
      </c>
      <c r="H618">
        <v>306.99</v>
      </c>
      <c r="I618">
        <v>12581</v>
      </c>
      <c r="J618">
        <v>3884537.05</v>
      </c>
      <c r="K618" s="3">
        <v>43777</v>
      </c>
      <c r="L618">
        <v>259</v>
      </c>
      <c r="M618" t="s">
        <v>1778</v>
      </c>
      <c r="N618"/>
    </row>
    <row r="619" spans="1:14">
      <c r="A619" t="s">
        <v>1779</v>
      </c>
      <c r="B619" t="s">
        <v>832</v>
      </c>
      <c r="C619">
        <v>169.8</v>
      </c>
      <c r="D619">
        <v>172.72</v>
      </c>
      <c r="E619">
        <v>169.33</v>
      </c>
      <c r="F619">
        <v>170.93</v>
      </c>
      <c r="G619">
        <v>170.96</v>
      </c>
      <c r="H619">
        <v>169.37</v>
      </c>
      <c r="I619">
        <v>1603</v>
      </c>
      <c r="J619">
        <v>273798.08</v>
      </c>
      <c r="K619" s="3">
        <v>43777</v>
      </c>
      <c r="L619">
        <v>44</v>
      </c>
      <c r="M619" t="s">
        <v>1780</v>
      </c>
      <c r="N619"/>
    </row>
    <row r="620" spans="1:14">
      <c r="A620" t="s">
        <v>259</v>
      </c>
      <c r="B620" t="s">
        <v>832</v>
      </c>
      <c r="C620">
        <v>1320.5</v>
      </c>
      <c r="D620">
        <v>1334</v>
      </c>
      <c r="E620">
        <v>1310</v>
      </c>
      <c r="F620">
        <v>1320.45</v>
      </c>
      <c r="G620">
        <v>1319</v>
      </c>
      <c r="H620">
        <v>1319.6</v>
      </c>
      <c r="I620">
        <v>627350</v>
      </c>
      <c r="J620">
        <v>831543297.45000005</v>
      </c>
      <c r="K620" s="3">
        <v>43777</v>
      </c>
      <c r="L620">
        <v>64223</v>
      </c>
      <c r="M620" t="s">
        <v>1781</v>
      </c>
      <c r="N620"/>
    </row>
    <row r="621" spans="1:14">
      <c r="A621" t="s">
        <v>1782</v>
      </c>
      <c r="B621" t="s">
        <v>832</v>
      </c>
      <c r="C621">
        <v>34.549999999999997</v>
      </c>
      <c r="D621">
        <v>34.549999999999997</v>
      </c>
      <c r="E621">
        <v>34.299999999999997</v>
      </c>
      <c r="F621">
        <v>34.450000000000003</v>
      </c>
      <c r="G621">
        <v>34.549999999999997</v>
      </c>
      <c r="H621">
        <v>34.700000000000003</v>
      </c>
      <c r="I621">
        <v>23415</v>
      </c>
      <c r="J621">
        <v>807564.55</v>
      </c>
      <c r="K621" s="3">
        <v>43777</v>
      </c>
      <c r="L621">
        <v>380</v>
      </c>
      <c r="M621" t="s">
        <v>1783</v>
      </c>
      <c r="N621"/>
    </row>
    <row r="622" spans="1:14">
      <c r="A622" t="s">
        <v>1784</v>
      </c>
      <c r="B622" t="s">
        <v>832</v>
      </c>
      <c r="C622">
        <v>1000</v>
      </c>
      <c r="D622">
        <v>1000</v>
      </c>
      <c r="E622">
        <v>999.99</v>
      </c>
      <c r="F622">
        <v>999.99</v>
      </c>
      <c r="G622">
        <v>1000</v>
      </c>
      <c r="H622">
        <v>1000</v>
      </c>
      <c r="I622">
        <v>87387</v>
      </c>
      <c r="J622">
        <v>87386750.019999996</v>
      </c>
      <c r="K622" s="3">
        <v>43777</v>
      </c>
      <c r="L622">
        <v>67</v>
      </c>
      <c r="M622" t="s">
        <v>1785</v>
      </c>
      <c r="N622"/>
    </row>
    <row r="623" spans="1:14">
      <c r="A623" t="s">
        <v>1786</v>
      </c>
      <c r="B623" t="s">
        <v>832</v>
      </c>
      <c r="C623">
        <v>96</v>
      </c>
      <c r="D623">
        <v>96</v>
      </c>
      <c r="E623">
        <v>89</v>
      </c>
      <c r="F623">
        <v>93.27</v>
      </c>
      <c r="G623">
        <v>93.27</v>
      </c>
      <c r="H623">
        <v>94.31</v>
      </c>
      <c r="I623">
        <v>3261</v>
      </c>
      <c r="J623">
        <v>305485.51</v>
      </c>
      <c r="K623" s="3">
        <v>43777</v>
      </c>
      <c r="L623">
        <v>91</v>
      </c>
      <c r="M623" t="s">
        <v>1787</v>
      </c>
      <c r="N623"/>
    </row>
    <row r="624" spans="1:14">
      <c r="A624" t="s">
        <v>1788</v>
      </c>
      <c r="B624" t="s">
        <v>832</v>
      </c>
      <c r="C624">
        <v>65.2</v>
      </c>
      <c r="D624">
        <v>65.2</v>
      </c>
      <c r="E624">
        <v>64.2</v>
      </c>
      <c r="F624">
        <v>64.28</v>
      </c>
      <c r="G624">
        <v>64.5</v>
      </c>
      <c r="H624">
        <v>64.5</v>
      </c>
      <c r="I624">
        <v>10333</v>
      </c>
      <c r="J624">
        <v>666329.89</v>
      </c>
      <c r="K624" s="3">
        <v>43777</v>
      </c>
      <c r="L624">
        <v>88</v>
      </c>
      <c r="M624" t="s">
        <v>1789</v>
      </c>
      <c r="N624"/>
    </row>
    <row r="625" spans="1:14">
      <c r="A625" t="s">
        <v>1790</v>
      </c>
      <c r="B625" t="s">
        <v>832</v>
      </c>
      <c r="C625">
        <v>130.02000000000001</v>
      </c>
      <c r="D625">
        <v>130.27000000000001</v>
      </c>
      <c r="E625">
        <v>129.22</v>
      </c>
      <c r="F625">
        <v>129.27000000000001</v>
      </c>
      <c r="G625">
        <v>129.22</v>
      </c>
      <c r="H625">
        <v>130</v>
      </c>
      <c r="I625">
        <v>319</v>
      </c>
      <c r="J625">
        <v>41467.08</v>
      </c>
      <c r="K625" s="3">
        <v>43777</v>
      </c>
      <c r="L625">
        <v>31</v>
      </c>
      <c r="M625" t="s">
        <v>1791</v>
      </c>
      <c r="N625"/>
    </row>
    <row r="626" spans="1:14">
      <c r="A626" t="s">
        <v>1792</v>
      </c>
      <c r="B626" t="s">
        <v>832</v>
      </c>
      <c r="C626">
        <v>126.5</v>
      </c>
      <c r="D626">
        <v>126.66</v>
      </c>
      <c r="E626">
        <v>118.23</v>
      </c>
      <c r="F626">
        <v>125.34</v>
      </c>
      <c r="G626">
        <v>125.1</v>
      </c>
      <c r="H626">
        <v>126.41</v>
      </c>
      <c r="I626">
        <v>526093</v>
      </c>
      <c r="J626">
        <v>66141126.259999998</v>
      </c>
      <c r="K626" s="3">
        <v>43777</v>
      </c>
      <c r="L626">
        <v>3878</v>
      </c>
      <c r="M626" t="s">
        <v>1793</v>
      </c>
      <c r="N626"/>
    </row>
    <row r="627" spans="1:14">
      <c r="A627" t="s">
        <v>1794</v>
      </c>
      <c r="B627" t="s">
        <v>832</v>
      </c>
      <c r="C627">
        <v>58.9</v>
      </c>
      <c r="D627">
        <v>58.9</v>
      </c>
      <c r="E627">
        <v>56</v>
      </c>
      <c r="F627">
        <v>57.44</v>
      </c>
      <c r="G627">
        <v>57.18</v>
      </c>
      <c r="H627">
        <v>58.07</v>
      </c>
      <c r="I627">
        <v>3502</v>
      </c>
      <c r="J627">
        <v>202124.57</v>
      </c>
      <c r="K627" s="3">
        <v>43777</v>
      </c>
      <c r="L627">
        <v>123</v>
      </c>
      <c r="M627" t="s">
        <v>1795</v>
      </c>
      <c r="N627"/>
    </row>
    <row r="628" spans="1:14">
      <c r="A628" t="s">
        <v>1796</v>
      </c>
      <c r="B628" t="s">
        <v>832</v>
      </c>
      <c r="C628">
        <v>28.85</v>
      </c>
      <c r="D628">
        <v>29.07</v>
      </c>
      <c r="E628">
        <v>28.65</v>
      </c>
      <c r="F628">
        <v>28.72</v>
      </c>
      <c r="G628">
        <v>28.65</v>
      </c>
      <c r="H628">
        <v>28.85</v>
      </c>
      <c r="I628">
        <v>18110</v>
      </c>
      <c r="J628">
        <v>523835.54</v>
      </c>
      <c r="K628" s="3">
        <v>43777</v>
      </c>
      <c r="L628">
        <v>202</v>
      </c>
      <c r="M628" t="s">
        <v>1797</v>
      </c>
      <c r="N628"/>
    </row>
    <row r="629" spans="1:14">
      <c r="A629" t="s">
        <v>120</v>
      </c>
      <c r="B629" t="s">
        <v>832</v>
      </c>
      <c r="C629">
        <v>524</v>
      </c>
      <c r="D629">
        <v>527.29999999999995</v>
      </c>
      <c r="E629">
        <v>515.15</v>
      </c>
      <c r="F629">
        <v>519.45000000000005</v>
      </c>
      <c r="G629">
        <v>519</v>
      </c>
      <c r="H629">
        <v>518.1</v>
      </c>
      <c r="I629">
        <v>3950161</v>
      </c>
      <c r="J629">
        <v>2056881899.1500001</v>
      </c>
      <c r="K629" s="3">
        <v>43777</v>
      </c>
      <c r="L629">
        <v>165751</v>
      </c>
      <c r="M629" t="s">
        <v>1798</v>
      </c>
      <c r="N629"/>
    </row>
    <row r="630" spans="1:14">
      <c r="A630" t="s">
        <v>1799</v>
      </c>
      <c r="B630" t="s">
        <v>832</v>
      </c>
      <c r="C630">
        <v>432</v>
      </c>
      <c r="D630">
        <v>433</v>
      </c>
      <c r="E630">
        <v>429.08</v>
      </c>
      <c r="F630">
        <v>429.08</v>
      </c>
      <c r="G630">
        <v>429.08</v>
      </c>
      <c r="H630">
        <v>431.47</v>
      </c>
      <c r="I630">
        <v>483</v>
      </c>
      <c r="J630">
        <v>208641.03</v>
      </c>
      <c r="K630" s="3">
        <v>43777</v>
      </c>
      <c r="L630">
        <v>26</v>
      </c>
      <c r="M630" t="s">
        <v>1800</v>
      </c>
      <c r="N630"/>
    </row>
    <row r="631" spans="1:14">
      <c r="A631" t="s">
        <v>1801</v>
      </c>
      <c r="B631" t="s">
        <v>832</v>
      </c>
      <c r="C631">
        <v>59.15</v>
      </c>
      <c r="D631">
        <v>61.4</v>
      </c>
      <c r="E631">
        <v>55.4</v>
      </c>
      <c r="F631">
        <v>59.15</v>
      </c>
      <c r="G631">
        <v>59.9</v>
      </c>
      <c r="H631">
        <v>59.15</v>
      </c>
      <c r="I631">
        <v>769930</v>
      </c>
      <c r="J631">
        <v>45062434.549999997</v>
      </c>
      <c r="K631" s="3">
        <v>43777</v>
      </c>
      <c r="L631">
        <v>4326</v>
      </c>
      <c r="M631" t="s">
        <v>1802</v>
      </c>
      <c r="N631"/>
    </row>
    <row r="632" spans="1:14">
      <c r="A632" t="s">
        <v>413</v>
      </c>
      <c r="B632" t="s">
        <v>832</v>
      </c>
      <c r="C632">
        <v>2767.9</v>
      </c>
      <c r="D632">
        <v>2790</v>
      </c>
      <c r="E632">
        <v>2700</v>
      </c>
      <c r="F632">
        <v>2714.1</v>
      </c>
      <c r="G632">
        <v>2700</v>
      </c>
      <c r="H632">
        <v>2772.3</v>
      </c>
      <c r="I632">
        <v>330</v>
      </c>
      <c r="J632">
        <v>909682.5</v>
      </c>
      <c r="K632" s="3">
        <v>43777</v>
      </c>
      <c r="L632">
        <v>158</v>
      </c>
      <c r="M632" t="s">
        <v>1803</v>
      </c>
      <c r="N632"/>
    </row>
    <row r="633" spans="1:14">
      <c r="A633" t="s">
        <v>260</v>
      </c>
      <c r="B633" t="s">
        <v>832</v>
      </c>
      <c r="C633">
        <v>33.549999999999997</v>
      </c>
      <c r="D633">
        <v>34.299999999999997</v>
      </c>
      <c r="E633">
        <v>32.1</v>
      </c>
      <c r="F633">
        <v>33.049999999999997</v>
      </c>
      <c r="G633">
        <v>33.200000000000003</v>
      </c>
      <c r="H633">
        <v>33.6</v>
      </c>
      <c r="I633">
        <v>1891490</v>
      </c>
      <c r="J633">
        <v>63525919.850000001</v>
      </c>
      <c r="K633" s="3">
        <v>43777</v>
      </c>
      <c r="L633">
        <v>8612</v>
      </c>
      <c r="M633" t="s">
        <v>1804</v>
      </c>
      <c r="N633"/>
    </row>
    <row r="634" spans="1:14" hidden="1">
      <c r="A634" t="s">
        <v>3750</v>
      </c>
      <c r="B634" t="s">
        <v>832</v>
      </c>
      <c r="C634">
        <v>3528.95</v>
      </c>
      <c r="D634">
        <v>3528.95</v>
      </c>
      <c r="E634">
        <v>3471.2</v>
      </c>
      <c r="F634">
        <v>3475.95</v>
      </c>
      <c r="G634">
        <v>3471.2</v>
      </c>
      <c r="H634">
        <v>3525.85</v>
      </c>
      <c r="I634">
        <v>111</v>
      </c>
      <c r="J634">
        <v>386881.25</v>
      </c>
      <c r="K634" s="3">
        <v>43777</v>
      </c>
      <c r="L634">
        <v>19</v>
      </c>
      <c r="M634" t="s">
        <v>3751</v>
      </c>
      <c r="N634"/>
    </row>
    <row r="635" spans="1:14">
      <c r="A635" t="s">
        <v>121</v>
      </c>
      <c r="B635" t="s">
        <v>832</v>
      </c>
      <c r="C635">
        <v>3.9</v>
      </c>
      <c r="D635">
        <v>4.05</v>
      </c>
      <c r="E635">
        <v>3.7</v>
      </c>
      <c r="F635">
        <v>3.75</v>
      </c>
      <c r="G635">
        <v>3.8</v>
      </c>
      <c r="H635">
        <v>3.9</v>
      </c>
      <c r="I635">
        <v>229885771</v>
      </c>
      <c r="J635">
        <v>884545298.79999995</v>
      </c>
      <c r="K635" s="3">
        <v>43777</v>
      </c>
      <c r="L635">
        <v>94615</v>
      </c>
      <c r="M635" t="s">
        <v>1805</v>
      </c>
      <c r="N635"/>
    </row>
    <row r="636" spans="1:14">
      <c r="A636" t="s">
        <v>414</v>
      </c>
      <c r="B636" t="s">
        <v>832</v>
      </c>
      <c r="C636">
        <v>33.700000000000003</v>
      </c>
      <c r="D636">
        <v>34.65</v>
      </c>
      <c r="E636">
        <v>33.65</v>
      </c>
      <c r="F636">
        <v>33.75</v>
      </c>
      <c r="G636">
        <v>33.85</v>
      </c>
      <c r="H636">
        <v>33.75</v>
      </c>
      <c r="I636">
        <v>1076727</v>
      </c>
      <c r="J636">
        <v>36624284.350000001</v>
      </c>
      <c r="K636" s="3">
        <v>43777</v>
      </c>
      <c r="L636">
        <v>2857</v>
      </c>
      <c r="M636" t="s">
        <v>1806</v>
      </c>
      <c r="N636"/>
    </row>
    <row r="637" spans="1:14">
      <c r="A637" t="s">
        <v>122</v>
      </c>
      <c r="B637" t="s">
        <v>832</v>
      </c>
      <c r="C637">
        <v>42.5</v>
      </c>
      <c r="D637">
        <v>43.1</v>
      </c>
      <c r="E637">
        <v>42</v>
      </c>
      <c r="F637">
        <v>42.15</v>
      </c>
      <c r="G637">
        <v>42.3</v>
      </c>
      <c r="H637">
        <v>42.45</v>
      </c>
      <c r="I637">
        <v>15191473</v>
      </c>
      <c r="J637">
        <v>645020262.35000002</v>
      </c>
      <c r="K637" s="3">
        <v>43777</v>
      </c>
      <c r="L637">
        <v>26274</v>
      </c>
      <c r="M637" t="s">
        <v>1807</v>
      </c>
      <c r="N637"/>
    </row>
    <row r="638" spans="1:14">
      <c r="A638" t="s">
        <v>3491</v>
      </c>
      <c r="B638" t="s">
        <v>832</v>
      </c>
      <c r="C638">
        <v>122.99</v>
      </c>
      <c r="D638">
        <v>123</v>
      </c>
      <c r="E638">
        <v>120</v>
      </c>
      <c r="F638">
        <v>122.97</v>
      </c>
      <c r="G638">
        <v>123</v>
      </c>
      <c r="H638">
        <v>122.8</v>
      </c>
      <c r="I638">
        <v>36</v>
      </c>
      <c r="J638">
        <v>4403.17</v>
      </c>
      <c r="K638" s="3">
        <v>43777</v>
      </c>
      <c r="L638">
        <v>7</v>
      </c>
      <c r="M638" t="s">
        <v>3492</v>
      </c>
      <c r="N638"/>
    </row>
    <row r="639" spans="1:14">
      <c r="A639" t="s">
        <v>426</v>
      </c>
      <c r="B639" t="s">
        <v>832</v>
      </c>
      <c r="C639">
        <v>144.94999999999999</v>
      </c>
      <c r="D639">
        <v>145</v>
      </c>
      <c r="E639">
        <v>140.65</v>
      </c>
      <c r="F639">
        <v>143.4</v>
      </c>
      <c r="G639">
        <v>144</v>
      </c>
      <c r="H639">
        <v>144.94999999999999</v>
      </c>
      <c r="I639">
        <v>506286</v>
      </c>
      <c r="J639">
        <v>73342276.900000006</v>
      </c>
      <c r="K639" s="3">
        <v>43777</v>
      </c>
      <c r="L639">
        <v>2533</v>
      </c>
      <c r="M639" t="s">
        <v>1808</v>
      </c>
      <c r="N639"/>
    </row>
    <row r="640" spans="1:14">
      <c r="A640" t="s">
        <v>1809</v>
      </c>
      <c r="B640" t="s">
        <v>832</v>
      </c>
      <c r="C640">
        <v>441.25</v>
      </c>
      <c r="D640">
        <v>444.95</v>
      </c>
      <c r="E640">
        <v>423.55</v>
      </c>
      <c r="F640">
        <v>428.2</v>
      </c>
      <c r="G640">
        <v>424.5</v>
      </c>
      <c r="H640">
        <v>441</v>
      </c>
      <c r="I640">
        <v>9689</v>
      </c>
      <c r="J640">
        <v>4226744.0999999996</v>
      </c>
      <c r="K640" s="3">
        <v>43777</v>
      </c>
      <c r="L640">
        <v>640</v>
      </c>
      <c r="M640" t="s">
        <v>1810</v>
      </c>
      <c r="N640"/>
    </row>
    <row r="641" spans="1:14">
      <c r="A641" t="s">
        <v>415</v>
      </c>
      <c r="B641" t="s">
        <v>832</v>
      </c>
      <c r="C641">
        <v>737</v>
      </c>
      <c r="D641">
        <v>749.9</v>
      </c>
      <c r="E641">
        <v>730.6</v>
      </c>
      <c r="F641">
        <v>741.7</v>
      </c>
      <c r="G641">
        <v>742</v>
      </c>
      <c r="H641">
        <v>738</v>
      </c>
      <c r="I641">
        <v>8776</v>
      </c>
      <c r="J641">
        <v>6480630.0999999996</v>
      </c>
      <c r="K641" s="3">
        <v>43777</v>
      </c>
      <c r="L641">
        <v>743</v>
      </c>
      <c r="M641" t="s">
        <v>1811</v>
      </c>
      <c r="N641"/>
    </row>
    <row r="642" spans="1:14">
      <c r="A642" t="s">
        <v>416</v>
      </c>
      <c r="B642" t="s">
        <v>832</v>
      </c>
      <c r="C642">
        <v>8.1</v>
      </c>
      <c r="D642">
        <v>8.1999999999999993</v>
      </c>
      <c r="E642">
        <v>7.75</v>
      </c>
      <c r="F642">
        <v>7.9</v>
      </c>
      <c r="G642">
        <v>7.9</v>
      </c>
      <c r="H642">
        <v>8.15</v>
      </c>
      <c r="I642">
        <v>1834113</v>
      </c>
      <c r="J642">
        <v>14717770.25</v>
      </c>
      <c r="K642" s="3">
        <v>43777</v>
      </c>
      <c r="L642">
        <v>1652</v>
      </c>
      <c r="M642" t="s">
        <v>1812</v>
      </c>
      <c r="N642"/>
    </row>
    <row r="643" spans="1:14">
      <c r="A643" t="s">
        <v>1813</v>
      </c>
      <c r="B643" t="s">
        <v>832</v>
      </c>
      <c r="C643">
        <v>151.15</v>
      </c>
      <c r="D643">
        <v>154.75</v>
      </c>
      <c r="E643">
        <v>151</v>
      </c>
      <c r="F643">
        <v>151.05000000000001</v>
      </c>
      <c r="G643">
        <v>153.35</v>
      </c>
      <c r="H643">
        <v>152.6</v>
      </c>
      <c r="I643">
        <v>4689</v>
      </c>
      <c r="J643">
        <v>712984.35</v>
      </c>
      <c r="K643" s="3">
        <v>43777</v>
      </c>
      <c r="L643">
        <v>197</v>
      </c>
      <c r="M643" t="s">
        <v>1814</v>
      </c>
      <c r="N643"/>
    </row>
    <row r="644" spans="1:14" hidden="1">
      <c r="A644" t="s">
        <v>1815</v>
      </c>
      <c r="B644" t="s">
        <v>832</v>
      </c>
      <c r="C644">
        <v>240</v>
      </c>
      <c r="D644">
        <v>247.45</v>
      </c>
      <c r="E644">
        <v>236</v>
      </c>
      <c r="F644">
        <v>238.7</v>
      </c>
      <c r="G644">
        <v>238.5</v>
      </c>
      <c r="H644">
        <v>244.05</v>
      </c>
      <c r="I644">
        <v>57324</v>
      </c>
      <c r="J644">
        <v>13884819.800000001</v>
      </c>
      <c r="K644" s="3">
        <v>43777</v>
      </c>
      <c r="L644">
        <v>1710</v>
      </c>
      <c r="M644" t="s">
        <v>1816</v>
      </c>
      <c r="N644"/>
    </row>
    <row r="645" spans="1:14">
      <c r="A645" t="s">
        <v>123</v>
      </c>
      <c r="B645" t="s">
        <v>832</v>
      </c>
      <c r="C645">
        <v>406</v>
      </c>
      <c r="D645">
        <v>427</v>
      </c>
      <c r="E645">
        <v>401</v>
      </c>
      <c r="F645">
        <v>418.15</v>
      </c>
      <c r="G645">
        <v>419.8</v>
      </c>
      <c r="H645">
        <v>393.2</v>
      </c>
      <c r="I645">
        <v>12921428</v>
      </c>
      <c r="J645">
        <v>5405878330.0500002</v>
      </c>
      <c r="K645" s="3">
        <v>43777</v>
      </c>
      <c r="L645">
        <v>151951</v>
      </c>
      <c r="M645" t="s">
        <v>1817</v>
      </c>
      <c r="N645"/>
    </row>
    <row r="646" spans="1:14">
      <c r="A646" t="s">
        <v>1818</v>
      </c>
      <c r="B646" t="s">
        <v>832</v>
      </c>
      <c r="C646">
        <v>152</v>
      </c>
      <c r="D646">
        <v>155.80000000000001</v>
      </c>
      <c r="E646">
        <v>146.1</v>
      </c>
      <c r="F646">
        <v>151.85</v>
      </c>
      <c r="G646">
        <v>151.69999999999999</v>
      </c>
      <c r="H646">
        <v>150.4</v>
      </c>
      <c r="I646">
        <v>25693</v>
      </c>
      <c r="J646">
        <v>3917594.5</v>
      </c>
      <c r="K646" s="3">
        <v>43777</v>
      </c>
      <c r="L646">
        <v>731</v>
      </c>
      <c r="M646" t="s">
        <v>1819</v>
      </c>
      <c r="N646"/>
    </row>
    <row r="647" spans="1:14">
      <c r="A647" t="s">
        <v>417</v>
      </c>
      <c r="B647" t="s">
        <v>832</v>
      </c>
      <c r="C647">
        <v>127.9</v>
      </c>
      <c r="D647">
        <v>146</v>
      </c>
      <c r="E647">
        <v>127.25</v>
      </c>
      <c r="F647">
        <v>136.85</v>
      </c>
      <c r="G647">
        <v>138.80000000000001</v>
      </c>
      <c r="H647">
        <v>128.44999999999999</v>
      </c>
      <c r="I647">
        <v>355742</v>
      </c>
      <c r="J647">
        <v>49033081.549999997</v>
      </c>
      <c r="K647" s="3">
        <v>43777</v>
      </c>
      <c r="L647">
        <v>5584</v>
      </c>
      <c r="M647" t="s">
        <v>1820</v>
      </c>
      <c r="N647"/>
    </row>
    <row r="648" spans="1:14">
      <c r="A648" t="s">
        <v>1821</v>
      </c>
      <c r="B648" t="s">
        <v>832</v>
      </c>
      <c r="C648">
        <v>25.65</v>
      </c>
      <c r="D648">
        <v>27.4</v>
      </c>
      <c r="E648">
        <v>25.65</v>
      </c>
      <c r="F648">
        <v>26.35</v>
      </c>
      <c r="G648">
        <v>27</v>
      </c>
      <c r="H648">
        <v>26.95</v>
      </c>
      <c r="I648">
        <v>395226</v>
      </c>
      <c r="J648">
        <v>10283976.1</v>
      </c>
      <c r="K648" s="3">
        <v>43777</v>
      </c>
      <c r="L648">
        <v>1271</v>
      </c>
      <c r="M648" t="s">
        <v>1822</v>
      </c>
      <c r="N648"/>
    </row>
    <row r="649" spans="1:14">
      <c r="A649" t="s">
        <v>1823</v>
      </c>
      <c r="B649" t="s">
        <v>832</v>
      </c>
      <c r="C649">
        <v>1274.3</v>
      </c>
      <c r="D649">
        <v>1290</v>
      </c>
      <c r="E649">
        <v>1215.45</v>
      </c>
      <c r="F649">
        <v>1249.5</v>
      </c>
      <c r="G649">
        <v>1290</v>
      </c>
      <c r="H649">
        <v>1252.95</v>
      </c>
      <c r="I649">
        <v>6058</v>
      </c>
      <c r="J649">
        <v>7505329.8499999996</v>
      </c>
      <c r="K649" s="3">
        <v>43777</v>
      </c>
      <c r="L649">
        <v>1282</v>
      </c>
      <c r="M649" t="s">
        <v>1824</v>
      </c>
      <c r="N649"/>
    </row>
    <row r="650" spans="1:14">
      <c r="A650" t="s">
        <v>3522</v>
      </c>
      <c r="B650" t="s">
        <v>851</v>
      </c>
      <c r="C650">
        <v>66</v>
      </c>
      <c r="D650">
        <v>66</v>
      </c>
      <c r="E650">
        <v>66</v>
      </c>
      <c r="F650">
        <v>66</v>
      </c>
      <c r="G650">
        <v>66</v>
      </c>
      <c r="H650">
        <v>63.95</v>
      </c>
      <c r="I650">
        <v>60</v>
      </c>
      <c r="J650">
        <v>3960</v>
      </c>
      <c r="K650" s="3">
        <v>43777</v>
      </c>
      <c r="L650">
        <v>1</v>
      </c>
      <c r="M650" t="s">
        <v>3523</v>
      </c>
      <c r="N650"/>
    </row>
    <row r="651" spans="1:14">
      <c r="A651" t="s">
        <v>1825</v>
      </c>
      <c r="B651" t="s">
        <v>832</v>
      </c>
      <c r="C651">
        <v>198.65</v>
      </c>
      <c r="D651">
        <v>199.7</v>
      </c>
      <c r="E651">
        <v>192.35</v>
      </c>
      <c r="F651">
        <v>196.85</v>
      </c>
      <c r="G651">
        <v>195.75</v>
      </c>
      <c r="H651">
        <v>198.65</v>
      </c>
      <c r="I651">
        <v>18121</v>
      </c>
      <c r="J651">
        <v>3557962.75</v>
      </c>
      <c r="K651" s="3">
        <v>43777</v>
      </c>
      <c r="L651">
        <v>566</v>
      </c>
      <c r="M651" t="s">
        <v>1826</v>
      </c>
      <c r="N651"/>
    </row>
    <row r="652" spans="1:14">
      <c r="A652" t="s">
        <v>1827</v>
      </c>
      <c r="B652" t="s">
        <v>832</v>
      </c>
      <c r="C652">
        <v>630</v>
      </c>
      <c r="D652">
        <v>638.4</v>
      </c>
      <c r="E652">
        <v>623</v>
      </c>
      <c r="F652">
        <v>633.25</v>
      </c>
      <c r="G652">
        <v>633</v>
      </c>
      <c r="H652">
        <v>639.9</v>
      </c>
      <c r="I652">
        <v>1851</v>
      </c>
      <c r="J652">
        <v>1170130.5</v>
      </c>
      <c r="K652" s="3">
        <v>43777</v>
      </c>
      <c r="L652">
        <v>199</v>
      </c>
      <c r="M652" t="s">
        <v>1828</v>
      </c>
      <c r="N652"/>
    </row>
    <row r="653" spans="1:14">
      <c r="A653" t="s">
        <v>3724</v>
      </c>
      <c r="B653" t="s">
        <v>851</v>
      </c>
      <c r="C653">
        <v>0.35</v>
      </c>
      <c r="D653">
        <v>0.35</v>
      </c>
      <c r="E653">
        <v>0.3</v>
      </c>
      <c r="F653">
        <v>0.35</v>
      </c>
      <c r="G653">
        <v>0.35</v>
      </c>
      <c r="H653">
        <v>0.35</v>
      </c>
      <c r="I653">
        <v>10685</v>
      </c>
      <c r="J653">
        <v>3537.25</v>
      </c>
      <c r="K653" s="3">
        <v>43777</v>
      </c>
      <c r="L653">
        <v>10</v>
      </c>
      <c r="M653" t="s">
        <v>3725</v>
      </c>
      <c r="N653"/>
    </row>
    <row r="654" spans="1:14">
      <c r="A654" t="s">
        <v>1829</v>
      </c>
      <c r="B654" t="s">
        <v>832</v>
      </c>
      <c r="C654">
        <v>8</v>
      </c>
      <c r="D654">
        <v>8.0500000000000007</v>
      </c>
      <c r="E654">
        <v>7.7</v>
      </c>
      <c r="F654">
        <v>7.75</v>
      </c>
      <c r="G654">
        <v>7.75</v>
      </c>
      <c r="H654">
        <v>8</v>
      </c>
      <c r="I654">
        <v>24795</v>
      </c>
      <c r="J654">
        <v>193713.85</v>
      </c>
      <c r="K654" s="3">
        <v>43777</v>
      </c>
      <c r="L654">
        <v>150</v>
      </c>
      <c r="M654" t="s">
        <v>1830</v>
      </c>
      <c r="N654"/>
    </row>
    <row r="655" spans="1:14">
      <c r="A655" t="s">
        <v>263</v>
      </c>
      <c r="B655" t="s">
        <v>832</v>
      </c>
      <c r="C655">
        <v>150.4</v>
      </c>
      <c r="D655">
        <v>151.25</v>
      </c>
      <c r="E655">
        <v>149</v>
      </c>
      <c r="F655">
        <v>149.35</v>
      </c>
      <c r="G655">
        <v>149.4</v>
      </c>
      <c r="H655">
        <v>150.85</v>
      </c>
      <c r="I655">
        <v>265291</v>
      </c>
      <c r="J655">
        <v>39727054.75</v>
      </c>
      <c r="K655" s="3">
        <v>43777</v>
      </c>
      <c r="L655">
        <v>6242</v>
      </c>
      <c r="M655" t="s">
        <v>1831</v>
      </c>
      <c r="N655"/>
    </row>
    <row r="656" spans="1:14">
      <c r="A656" t="s">
        <v>422</v>
      </c>
      <c r="B656" t="s">
        <v>832</v>
      </c>
      <c r="C656">
        <v>84.6</v>
      </c>
      <c r="D656">
        <v>86.85</v>
      </c>
      <c r="E656">
        <v>84.2</v>
      </c>
      <c r="F656">
        <v>85.3</v>
      </c>
      <c r="G656">
        <v>85.4</v>
      </c>
      <c r="H656">
        <v>85</v>
      </c>
      <c r="I656">
        <v>1298543</v>
      </c>
      <c r="J656">
        <v>111246864.65000001</v>
      </c>
      <c r="K656" s="3">
        <v>43777</v>
      </c>
      <c r="L656">
        <v>6103</v>
      </c>
      <c r="M656" t="s">
        <v>1832</v>
      </c>
      <c r="N656"/>
    </row>
    <row r="657" spans="1:14">
      <c r="A657" t="s">
        <v>1833</v>
      </c>
      <c r="B657" t="s">
        <v>832</v>
      </c>
      <c r="C657">
        <v>232</v>
      </c>
      <c r="D657">
        <v>236.7</v>
      </c>
      <c r="E657">
        <v>229.75</v>
      </c>
      <c r="F657">
        <v>230.25</v>
      </c>
      <c r="G657">
        <v>230.3</v>
      </c>
      <c r="H657">
        <v>232.7</v>
      </c>
      <c r="I657">
        <v>49312</v>
      </c>
      <c r="J657">
        <v>11471438.25</v>
      </c>
      <c r="K657" s="3">
        <v>43777</v>
      </c>
      <c r="L657">
        <v>1239</v>
      </c>
      <c r="M657" t="s">
        <v>1834</v>
      </c>
      <c r="N657"/>
    </row>
    <row r="658" spans="1:14">
      <c r="A658" t="s">
        <v>1835</v>
      </c>
      <c r="B658" t="s">
        <v>832</v>
      </c>
      <c r="C658">
        <v>1741</v>
      </c>
      <c r="D658">
        <v>1775</v>
      </c>
      <c r="E658">
        <v>1741</v>
      </c>
      <c r="F658">
        <v>1750.5</v>
      </c>
      <c r="G658">
        <v>1752</v>
      </c>
      <c r="H658">
        <v>1740</v>
      </c>
      <c r="I658">
        <v>86142</v>
      </c>
      <c r="J658">
        <v>151083315.44999999</v>
      </c>
      <c r="K658" s="3">
        <v>43777</v>
      </c>
      <c r="L658">
        <v>3999</v>
      </c>
      <c r="M658" t="s">
        <v>1836</v>
      </c>
      <c r="N658"/>
    </row>
    <row r="659" spans="1:14">
      <c r="A659" t="s">
        <v>262</v>
      </c>
      <c r="B659" t="s">
        <v>832</v>
      </c>
      <c r="C659">
        <v>126.6</v>
      </c>
      <c r="D659">
        <v>127.9</v>
      </c>
      <c r="E659">
        <v>122.5</v>
      </c>
      <c r="F659">
        <v>123.5</v>
      </c>
      <c r="G659">
        <v>123.45</v>
      </c>
      <c r="H659">
        <v>127.4</v>
      </c>
      <c r="I659">
        <v>1114274</v>
      </c>
      <c r="J659">
        <v>139183876.19999999</v>
      </c>
      <c r="K659" s="3">
        <v>43777</v>
      </c>
      <c r="L659">
        <v>13275</v>
      </c>
      <c r="M659" t="s">
        <v>1837</v>
      </c>
      <c r="N659"/>
    </row>
    <row r="660" spans="1:14">
      <c r="A660" t="s">
        <v>3726</v>
      </c>
      <c r="B660" t="s">
        <v>851</v>
      </c>
      <c r="C660">
        <v>101.05</v>
      </c>
      <c r="D660">
        <v>106.5</v>
      </c>
      <c r="E660">
        <v>101.05</v>
      </c>
      <c r="F660">
        <v>101.4</v>
      </c>
      <c r="G660">
        <v>101.4</v>
      </c>
      <c r="H660">
        <v>104.65</v>
      </c>
      <c r="I660">
        <v>336</v>
      </c>
      <c r="J660">
        <v>34075.15</v>
      </c>
      <c r="K660" s="3">
        <v>43777</v>
      </c>
      <c r="L660">
        <v>5</v>
      </c>
      <c r="M660" t="s">
        <v>3727</v>
      </c>
      <c r="N660"/>
    </row>
    <row r="661" spans="1:14">
      <c r="A661" t="s">
        <v>812</v>
      </c>
      <c r="B661" t="s">
        <v>832</v>
      </c>
      <c r="C661">
        <v>256.95</v>
      </c>
      <c r="D661">
        <v>257</v>
      </c>
      <c r="E661">
        <v>249.5</v>
      </c>
      <c r="F661">
        <v>250.05</v>
      </c>
      <c r="G661">
        <v>252</v>
      </c>
      <c r="H661">
        <v>256.95</v>
      </c>
      <c r="I661">
        <v>20171</v>
      </c>
      <c r="J661">
        <v>5084668.75</v>
      </c>
      <c r="K661" s="3">
        <v>43777</v>
      </c>
      <c r="L661">
        <v>1216</v>
      </c>
      <c r="M661" t="s">
        <v>1838</v>
      </c>
      <c r="N661"/>
    </row>
    <row r="662" spans="1:14">
      <c r="A662" t="s">
        <v>124</v>
      </c>
      <c r="B662" t="s">
        <v>832</v>
      </c>
      <c r="C662">
        <v>1495</v>
      </c>
      <c r="D662">
        <v>1541.75</v>
      </c>
      <c r="E662">
        <v>1480.55</v>
      </c>
      <c r="F662">
        <v>1530</v>
      </c>
      <c r="G662">
        <v>1524</v>
      </c>
      <c r="H662">
        <v>1492.55</v>
      </c>
      <c r="I662">
        <v>2400373</v>
      </c>
      <c r="J662">
        <v>3640101187.9499998</v>
      </c>
      <c r="K662" s="3">
        <v>43777</v>
      </c>
      <c r="L662">
        <v>87889</v>
      </c>
      <c r="M662" t="s">
        <v>1839</v>
      </c>
      <c r="N662"/>
    </row>
    <row r="663" spans="1:14">
      <c r="A663" t="s">
        <v>1840</v>
      </c>
      <c r="B663" t="s">
        <v>832</v>
      </c>
      <c r="C663">
        <v>22.35</v>
      </c>
      <c r="D663">
        <v>22.35</v>
      </c>
      <c r="E663">
        <v>22.35</v>
      </c>
      <c r="F663">
        <v>22.35</v>
      </c>
      <c r="G663">
        <v>22.35</v>
      </c>
      <c r="H663">
        <v>21.3</v>
      </c>
      <c r="I663">
        <v>1037</v>
      </c>
      <c r="J663">
        <v>23176.95</v>
      </c>
      <c r="K663" s="3">
        <v>43777</v>
      </c>
      <c r="L663">
        <v>9</v>
      </c>
      <c r="M663" t="s">
        <v>1841</v>
      </c>
      <c r="N663"/>
    </row>
    <row r="664" spans="1:14">
      <c r="A664" t="s">
        <v>1842</v>
      </c>
      <c r="B664" t="s">
        <v>832</v>
      </c>
      <c r="C664">
        <v>340</v>
      </c>
      <c r="D664">
        <v>347.95</v>
      </c>
      <c r="E664">
        <v>337</v>
      </c>
      <c r="F664">
        <v>337.9</v>
      </c>
      <c r="G664">
        <v>338</v>
      </c>
      <c r="H664">
        <v>340.8</v>
      </c>
      <c r="I664">
        <v>2133</v>
      </c>
      <c r="J664">
        <v>727506.4</v>
      </c>
      <c r="K664" s="3">
        <v>43777</v>
      </c>
      <c r="L664">
        <v>215</v>
      </c>
      <c r="M664" t="s">
        <v>1843</v>
      </c>
      <c r="N664"/>
    </row>
    <row r="665" spans="1:14" hidden="1">
      <c r="A665" t="s">
        <v>1844</v>
      </c>
      <c r="B665" t="s">
        <v>832</v>
      </c>
      <c r="C665">
        <v>151.15</v>
      </c>
      <c r="D665">
        <v>153.9</v>
      </c>
      <c r="E665">
        <v>147.30000000000001</v>
      </c>
      <c r="F665">
        <v>149.69999999999999</v>
      </c>
      <c r="G665">
        <v>149.75</v>
      </c>
      <c r="H665">
        <v>152.85</v>
      </c>
      <c r="I665">
        <v>16758</v>
      </c>
      <c r="J665">
        <v>2533219.75</v>
      </c>
      <c r="K665" s="3">
        <v>43777</v>
      </c>
      <c r="L665">
        <v>826</v>
      </c>
      <c r="M665" t="s">
        <v>1845</v>
      </c>
      <c r="N665"/>
    </row>
    <row r="666" spans="1:14">
      <c r="A666" t="s">
        <v>1846</v>
      </c>
      <c r="B666" t="s">
        <v>832</v>
      </c>
      <c r="C666">
        <v>28</v>
      </c>
      <c r="D666">
        <v>28</v>
      </c>
      <c r="E666">
        <v>25.55</v>
      </c>
      <c r="F666">
        <v>26.6</v>
      </c>
      <c r="G666">
        <v>26</v>
      </c>
      <c r="H666">
        <v>26.95</v>
      </c>
      <c r="I666">
        <v>93861</v>
      </c>
      <c r="J666">
        <v>2475995.75</v>
      </c>
      <c r="K666" s="3">
        <v>43777</v>
      </c>
      <c r="L666">
        <v>739</v>
      </c>
      <c r="M666" t="s">
        <v>1847</v>
      </c>
      <c r="N666"/>
    </row>
    <row r="667" spans="1:14">
      <c r="A667" t="s">
        <v>428</v>
      </c>
      <c r="B667" t="s">
        <v>832</v>
      </c>
      <c r="C667">
        <v>202</v>
      </c>
      <c r="D667">
        <v>203.95</v>
      </c>
      <c r="E667">
        <v>193</v>
      </c>
      <c r="F667">
        <v>195.25</v>
      </c>
      <c r="G667">
        <v>194.3</v>
      </c>
      <c r="H667">
        <v>202.3</v>
      </c>
      <c r="I667">
        <v>71847</v>
      </c>
      <c r="J667">
        <v>14227433.800000001</v>
      </c>
      <c r="K667" s="3">
        <v>43777</v>
      </c>
      <c r="L667">
        <v>3555</v>
      </c>
      <c r="M667" t="s">
        <v>1848</v>
      </c>
      <c r="N667"/>
    </row>
    <row r="668" spans="1:14">
      <c r="A668" t="s">
        <v>1849</v>
      </c>
      <c r="B668" t="s">
        <v>832</v>
      </c>
      <c r="C668">
        <v>91.65</v>
      </c>
      <c r="D668">
        <v>94.35</v>
      </c>
      <c r="E668">
        <v>91.45</v>
      </c>
      <c r="F668">
        <v>91.75</v>
      </c>
      <c r="G668">
        <v>92</v>
      </c>
      <c r="H668">
        <v>92.75</v>
      </c>
      <c r="I668">
        <v>1679</v>
      </c>
      <c r="J668">
        <v>153916.85</v>
      </c>
      <c r="K668" s="3">
        <v>43777</v>
      </c>
      <c r="L668">
        <v>40</v>
      </c>
      <c r="M668" t="s">
        <v>1850</v>
      </c>
      <c r="N668"/>
    </row>
    <row r="669" spans="1:14">
      <c r="A669" t="s">
        <v>1851</v>
      </c>
      <c r="B669" t="s">
        <v>832</v>
      </c>
      <c r="C669">
        <v>24.7</v>
      </c>
      <c r="D669">
        <v>24.7</v>
      </c>
      <c r="E669">
        <v>23.2</v>
      </c>
      <c r="F669">
        <v>23.5</v>
      </c>
      <c r="G669">
        <v>23.45</v>
      </c>
      <c r="H669">
        <v>23.35</v>
      </c>
      <c r="I669">
        <v>2799</v>
      </c>
      <c r="J669">
        <v>66232.75</v>
      </c>
      <c r="K669" s="3">
        <v>43777</v>
      </c>
      <c r="L669">
        <v>299</v>
      </c>
      <c r="M669" t="s">
        <v>1852</v>
      </c>
      <c r="N669"/>
    </row>
    <row r="670" spans="1:14">
      <c r="A670" t="s">
        <v>1853</v>
      </c>
      <c r="B670" t="s">
        <v>832</v>
      </c>
      <c r="C670">
        <v>3.1</v>
      </c>
      <c r="D670">
        <v>3.35</v>
      </c>
      <c r="E670">
        <v>3.1</v>
      </c>
      <c r="F670">
        <v>3.2</v>
      </c>
      <c r="G670">
        <v>3.3</v>
      </c>
      <c r="H670">
        <v>3.05</v>
      </c>
      <c r="I670">
        <v>106010</v>
      </c>
      <c r="J670">
        <v>343964.2</v>
      </c>
      <c r="K670" s="3">
        <v>43777</v>
      </c>
      <c r="L670">
        <v>164</v>
      </c>
      <c r="M670" t="s">
        <v>1854</v>
      </c>
      <c r="N670"/>
    </row>
    <row r="671" spans="1:14">
      <c r="A671" t="s">
        <v>1855</v>
      </c>
      <c r="B671" t="s">
        <v>832</v>
      </c>
      <c r="C671">
        <v>39.950000000000003</v>
      </c>
      <c r="D671">
        <v>41.5</v>
      </c>
      <c r="E671">
        <v>39.35</v>
      </c>
      <c r="F671">
        <v>40.549999999999997</v>
      </c>
      <c r="G671">
        <v>40.4</v>
      </c>
      <c r="H671">
        <v>39.75</v>
      </c>
      <c r="I671">
        <v>117410</v>
      </c>
      <c r="J671">
        <v>4781003.3499999996</v>
      </c>
      <c r="K671" s="3">
        <v>43777</v>
      </c>
      <c r="L671">
        <v>787</v>
      </c>
      <c r="M671" t="s">
        <v>1856</v>
      </c>
      <c r="N671"/>
    </row>
    <row r="672" spans="1:14">
      <c r="A672" t="s">
        <v>1857</v>
      </c>
      <c r="B672" t="s">
        <v>851</v>
      </c>
      <c r="C672">
        <v>30</v>
      </c>
      <c r="D672">
        <v>30.7</v>
      </c>
      <c r="E672">
        <v>28.7</v>
      </c>
      <c r="F672">
        <v>29.65</v>
      </c>
      <c r="G672">
        <v>29.5</v>
      </c>
      <c r="H672">
        <v>29.35</v>
      </c>
      <c r="I672">
        <v>48516</v>
      </c>
      <c r="J672">
        <v>1444584</v>
      </c>
      <c r="K672" s="3">
        <v>43777</v>
      </c>
      <c r="L672">
        <v>112</v>
      </c>
      <c r="M672" t="s">
        <v>1858</v>
      </c>
      <c r="N672"/>
    </row>
    <row r="673" spans="1:14">
      <c r="A673" t="s">
        <v>1859</v>
      </c>
      <c r="B673" t="s">
        <v>832</v>
      </c>
      <c r="C673">
        <v>3.8</v>
      </c>
      <c r="D673">
        <v>3.85</v>
      </c>
      <c r="E673">
        <v>3.65</v>
      </c>
      <c r="F673">
        <v>3.85</v>
      </c>
      <c r="G673">
        <v>3.85</v>
      </c>
      <c r="H673">
        <v>3.75</v>
      </c>
      <c r="I673">
        <v>2483</v>
      </c>
      <c r="J673">
        <v>9380.2000000000007</v>
      </c>
      <c r="K673" s="3">
        <v>43777</v>
      </c>
      <c r="L673">
        <v>11</v>
      </c>
      <c r="M673" t="s">
        <v>1860</v>
      </c>
      <c r="N673"/>
    </row>
    <row r="674" spans="1:14">
      <c r="A674" t="s">
        <v>1861</v>
      </c>
      <c r="B674" t="s">
        <v>832</v>
      </c>
      <c r="C674">
        <v>74.95</v>
      </c>
      <c r="D674">
        <v>77.8</v>
      </c>
      <c r="E674">
        <v>74.599999999999994</v>
      </c>
      <c r="F674">
        <v>74.650000000000006</v>
      </c>
      <c r="G674">
        <v>74.599999999999994</v>
      </c>
      <c r="H674">
        <v>74.349999999999994</v>
      </c>
      <c r="I674">
        <v>56566</v>
      </c>
      <c r="J674">
        <v>4268466.55</v>
      </c>
      <c r="K674" s="3">
        <v>43777</v>
      </c>
      <c r="L674">
        <v>431</v>
      </c>
      <c r="M674" t="s">
        <v>1862</v>
      </c>
      <c r="N674"/>
    </row>
    <row r="675" spans="1:14">
      <c r="A675" t="s">
        <v>125</v>
      </c>
      <c r="B675" t="s">
        <v>832</v>
      </c>
      <c r="C675">
        <v>1367.05</v>
      </c>
      <c r="D675">
        <v>1453.95</v>
      </c>
      <c r="E675">
        <v>1355.55</v>
      </c>
      <c r="F675">
        <v>1422.8</v>
      </c>
      <c r="G675">
        <v>1422</v>
      </c>
      <c r="H675">
        <v>1381.9</v>
      </c>
      <c r="I675">
        <v>8506906</v>
      </c>
      <c r="J675">
        <v>12072029608.65</v>
      </c>
      <c r="K675" s="3">
        <v>43777</v>
      </c>
      <c r="L675">
        <v>188884</v>
      </c>
      <c r="M675" t="s">
        <v>1863</v>
      </c>
      <c r="N675"/>
    </row>
    <row r="676" spans="1:14">
      <c r="A676" t="s">
        <v>1864</v>
      </c>
      <c r="B676" t="s">
        <v>832</v>
      </c>
      <c r="C676">
        <v>664.9</v>
      </c>
      <c r="D676">
        <v>679.5</v>
      </c>
      <c r="E676">
        <v>651.25</v>
      </c>
      <c r="F676">
        <v>674.3</v>
      </c>
      <c r="G676">
        <v>675</v>
      </c>
      <c r="H676">
        <v>660.6</v>
      </c>
      <c r="I676">
        <v>7223</v>
      </c>
      <c r="J676">
        <v>4855706</v>
      </c>
      <c r="K676" s="3">
        <v>43777</v>
      </c>
      <c r="L676">
        <v>352</v>
      </c>
      <c r="M676" t="s">
        <v>1865</v>
      </c>
      <c r="N676"/>
    </row>
    <row r="677" spans="1:14">
      <c r="A677" t="s">
        <v>429</v>
      </c>
      <c r="B677" t="s">
        <v>832</v>
      </c>
      <c r="C677">
        <v>45.3</v>
      </c>
      <c r="D677">
        <v>47.2</v>
      </c>
      <c r="E677">
        <v>45.3</v>
      </c>
      <c r="F677">
        <v>46.6</v>
      </c>
      <c r="G677">
        <v>46.15</v>
      </c>
      <c r="H677">
        <v>46.1</v>
      </c>
      <c r="I677">
        <v>2048657</v>
      </c>
      <c r="J677">
        <v>95209026.25</v>
      </c>
      <c r="K677" s="3">
        <v>43777</v>
      </c>
      <c r="L677">
        <v>3915</v>
      </c>
      <c r="M677" t="s">
        <v>1866</v>
      </c>
      <c r="N677"/>
    </row>
    <row r="678" spans="1:14" hidden="1">
      <c r="A678" t="s">
        <v>1867</v>
      </c>
      <c r="B678" t="s">
        <v>832</v>
      </c>
      <c r="C678">
        <v>67.400000000000006</v>
      </c>
      <c r="D678">
        <v>67.45</v>
      </c>
      <c r="E678">
        <v>67</v>
      </c>
      <c r="F678">
        <v>67.05</v>
      </c>
      <c r="G678">
        <v>67.05</v>
      </c>
      <c r="H678">
        <v>67.75</v>
      </c>
      <c r="I678">
        <v>2791</v>
      </c>
      <c r="J678">
        <v>187228.5</v>
      </c>
      <c r="K678" s="3">
        <v>43777</v>
      </c>
      <c r="L678">
        <v>51</v>
      </c>
      <c r="M678" t="s">
        <v>1868</v>
      </c>
      <c r="N678"/>
    </row>
    <row r="679" spans="1:14" hidden="1">
      <c r="A679" t="s">
        <v>1869</v>
      </c>
      <c r="B679" t="s">
        <v>832</v>
      </c>
      <c r="C679">
        <v>337.01</v>
      </c>
      <c r="D679">
        <v>340.24</v>
      </c>
      <c r="E679">
        <v>334.59</v>
      </c>
      <c r="F679">
        <v>334.65</v>
      </c>
      <c r="G679">
        <v>334.59</v>
      </c>
      <c r="H679">
        <v>337.86</v>
      </c>
      <c r="I679">
        <v>1263</v>
      </c>
      <c r="J679">
        <v>425855.51</v>
      </c>
      <c r="K679" s="3">
        <v>43777</v>
      </c>
      <c r="L679">
        <v>28</v>
      </c>
      <c r="M679" t="s">
        <v>1870</v>
      </c>
      <c r="N679"/>
    </row>
    <row r="680" spans="1:14" hidden="1">
      <c r="A680" t="s">
        <v>126</v>
      </c>
      <c r="B680" t="s">
        <v>832</v>
      </c>
      <c r="C680">
        <v>229</v>
      </c>
      <c r="D680">
        <v>229</v>
      </c>
      <c r="E680">
        <v>216</v>
      </c>
      <c r="F680">
        <v>218.3</v>
      </c>
      <c r="G680">
        <v>218.15</v>
      </c>
      <c r="H680">
        <v>229.45</v>
      </c>
      <c r="I680">
        <v>8452515</v>
      </c>
      <c r="J680">
        <v>1868289512.1500001</v>
      </c>
      <c r="K680" s="3">
        <v>43777</v>
      </c>
      <c r="L680">
        <v>76049</v>
      </c>
      <c r="M680" t="s">
        <v>1871</v>
      </c>
      <c r="N680"/>
    </row>
    <row r="681" spans="1:14">
      <c r="A681" t="s">
        <v>127</v>
      </c>
      <c r="B681" t="s">
        <v>832</v>
      </c>
      <c r="C681">
        <v>722</v>
      </c>
      <c r="D681">
        <v>724.25</v>
      </c>
      <c r="E681">
        <v>705.5</v>
      </c>
      <c r="F681">
        <v>708.15</v>
      </c>
      <c r="G681">
        <v>708.3</v>
      </c>
      <c r="H681">
        <v>720.1</v>
      </c>
      <c r="I681">
        <v>8585630</v>
      </c>
      <c r="J681">
        <v>6150137780.3500004</v>
      </c>
      <c r="K681" s="3">
        <v>43777</v>
      </c>
      <c r="L681">
        <v>114589</v>
      </c>
      <c r="M681" t="s">
        <v>1872</v>
      </c>
      <c r="N681"/>
    </row>
    <row r="682" spans="1:14">
      <c r="A682" t="s">
        <v>1873</v>
      </c>
      <c r="B682" t="s">
        <v>832</v>
      </c>
      <c r="C682">
        <v>620.29999999999995</v>
      </c>
      <c r="D682">
        <v>620.29999999999995</v>
      </c>
      <c r="E682">
        <v>608.1</v>
      </c>
      <c r="F682">
        <v>609.6</v>
      </c>
      <c r="G682">
        <v>611</v>
      </c>
      <c r="H682">
        <v>613.85</v>
      </c>
      <c r="I682">
        <v>6841</v>
      </c>
      <c r="J682">
        <v>4177129.25</v>
      </c>
      <c r="K682" s="3">
        <v>43777</v>
      </c>
      <c r="L682">
        <v>563</v>
      </c>
      <c r="M682" t="s">
        <v>1874</v>
      </c>
      <c r="N682"/>
    </row>
    <row r="683" spans="1:14" hidden="1">
      <c r="A683" t="s">
        <v>430</v>
      </c>
      <c r="B683" t="s">
        <v>832</v>
      </c>
      <c r="C683">
        <v>367.45</v>
      </c>
      <c r="D683">
        <v>369.8</v>
      </c>
      <c r="E683">
        <v>357.05</v>
      </c>
      <c r="F683">
        <v>367.9</v>
      </c>
      <c r="G683">
        <v>367</v>
      </c>
      <c r="H683">
        <v>367.45</v>
      </c>
      <c r="I683">
        <v>192669</v>
      </c>
      <c r="J683">
        <v>70114557.950000003</v>
      </c>
      <c r="K683" s="3">
        <v>43777</v>
      </c>
      <c r="L683">
        <v>16890</v>
      </c>
      <c r="M683" t="s">
        <v>1875</v>
      </c>
      <c r="N683"/>
    </row>
    <row r="684" spans="1:14">
      <c r="A684" t="s">
        <v>1876</v>
      </c>
      <c r="B684" t="s">
        <v>832</v>
      </c>
      <c r="C684">
        <v>35.700000000000003</v>
      </c>
      <c r="D684">
        <v>35.9</v>
      </c>
      <c r="E684">
        <v>28.65</v>
      </c>
      <c r="F684">
        <v>33.5</v>
      </c>
      <c r="G684">
        <v>33.4</v>
      </c>
      <c r="H684">
        <v>35.25</v>
      </c>
      <c r="I684">
        <v>202708</v>
      </c>
      <c r="J684">
        <v>6690152.75</v>
      </c>
      <c r="K684" s="3">
        <v>43777</v>
      </c>
      <c r="L684">
        <v>1977</v>
      </c>
      <c r="M684" t="s">
        <v>1877</v>
      </c>
      <c r="N684"/>
    </row>
    <row r="685" spans="1:14" hidden="1">
      <c r="A685" t="s">
        <v>1878</v>
      </c>
      <c r="B685" t="s">
        <v>832</v>
      </c>
      <c r="C685">
        <v>558.29999999999995</v>
      </c>
      <c r="D685">
        <v>561.9</v>
      </c>
      <c r="E685">
        <v>550.15</v>
      </c>
      <c r="F685">
        <v>550.70000000000005</v>
      </c>
      <c r="G685">
        <v>550.15</v>
      </c>
      <c r="H685">
        <v>562.29999999999995</v>
      </c>
      <c r="I685">
        <v>4260</v>
      </c>
      <c r="J685">
        <v>2356987</v>
      </c>
      <c r="K685" s="3">
        <v>43777</v>
      </c>
      <c r="L685">
        <v>247</v>
      </c>
      <c r="M685" t="s">
        <v>1879</v>
      </c>
      <c r="N685"/>
    </row>
    <row r="686" spans="1:14" hidden="1">
      <c r="A686" t="s">
        <v>1880</v>
      </c>
      <c r="B686" t="s">
        <v>832</v>
      </c>
      <c r="C686">
        <v>47.25</v>
      </c>
      <c r="D686">
        <v>47.25</v>
      </c>
      <c r="E686">
        <v>41.35</v>
      </c>
      <c r="F686">
        <v>42.85</v>
      </c>
      <c r="G686">
        <v>43.2</v>
      </c>
      <c r="H686">
        <v>47</v>
      </c>
      <c r="I686">
        <v>16955</v>
      </c>
      <c r="J686">
        <v>733451.8</v>
      </c>
      <c r="K686" s="3">
        <v>43777</v>
      </c>
      <c r="L686">
        <v>311</v>
      </c>
      <c r="M686" t="s">
        <v>1881</v>
      </c>
      <c r="N686"/>
    </row>
    <row r="687" spans="1:14" hidden="1">
      <c r="A687" t="s">
        <v>3612</v>
      </c>
      <c r="B687" t="s">
        <v>851</v>
      </c>
      <c r="C687">
        <v>0.2</v>
      </c>
      <c r="D687">
        <v>0.2</v>
      </c>
      <c r="E687">
        <v>0.2</v>
      </c>
      <c r="F687">
        <v>0.2</v>
      </c>
      <c r="G687">
        <v>0.2</v>
      </c>
      <c r="H687">
        <v>0.25</v>
      </c>
      <c r="I687">
        <v>135</v>
      </c>
      <c r="J687">
        <v>27</v>
      </c>
      <c r="K687" s="3">
        <v>43777</v>
      </c>
      <c r="L687">
        <v>1</v>
      </c>
      <c r="M687" t="s">
        <v>3613</v>
      </c>
      <c r="N687"/>
    </row>
    <row r="688" spans="1:14" hidden="1">
      <c r="A688" t="s">
        <v>431</v>
      </c>
      <c r="B688" t="s">
        <v>832</v>
      </c>
      <c r="C688">
        <v>152.5</v>
      </c>
      <c r="D688">
        <v>153.85</v>
      </c>
      <c r="E688">
        <v>147.4</v>
      </c>
      <c r="F688">
        <v>148.19999999999999</v>
      </c>
      <c r="G688">
        <v>147.6</v>
      </c>
      <c r="H688">
        <v>151.69999999999999</v>
      </c>
      <c r="I688">
        <v>299091</v>
      </c>
      <c r="J688">
        <v>45010285.549999997</v>
      </c>
      <c r="K688" s="3">
        <v>43777</v>
      </c>
      <c r="L688">
        <v>3569</v>
      </c>
      <c r="M688" t="s">
        <v>1882</v>
      </c>
      <c r="N688"/>
    </row>
    <row r="689" spans="1:14" hidden="1">
      <c r="A689" t="s">
        <v>1883</v>
      </c>
      <c r="B689" t="s">
        <v>832</v>
      </c>
      <c r="C689">
        <v>31.85</v>
      </c>
      <c r="D689">
        <v>31.85</v>
      </c>
      <c r="E689">
        <v>30.35</v>
      </c>
      <c r="F689">
        <v>31.1</v>
      </c>
      <c r="G689">
        <v>31.6</v>
      </c>
      <c r="H689">
        <v>30.55</v>
      </c>
      <c r="I689">
        <v>4275</v>
      </c>
      <c r="J689">
        <v>132580.9</v>
      </c>
      <c r="K689" s="3">
        <v>43777</v>
      </c>
      <c r="L689">
        <v>47</v>
      </c>
      <c r="M689" t="s">
        <v>1884</v>
      </c>
      <c r="N689"/>
    </row>
    <row r="690" spans="1:14">
      <c r="A690" t="s">
        <v>1885</v>
      </c>
      <c r="B690" t="s">
        <v>832</v>
      </c>
      <c r="C690">
        <v>14</v>
      </c>
      <c r="D690">
        <v>14</v>
      </c>
      <c r="E690">
        <v>13.75</v>
      </c>
      <c r="F690">
        <v>13.8</v>
      </c>
      <c r="G690">
        <v>13.85</v>
      </c>
      <c r="H690">
        <v>14.05</v>
      </c>
      <c r="I690">
        <v>20234</v>
      </c>
      <c r="J690">
        <v>279455.7</v>
      </c>
      <c r="K690" s="3">
        <v>43777</v>
      </c>
      <c r="L690">
        <v>48</v>
      </c>
      <c r="M690" t="s">
        <v>1886</v>
      </c>
      <c r="N690"/>
    </row>
    <row r="691" spans="1:14" hidden="1">
      <c r="A691" t="s">
        <v>427</v>
      </c>
      <c r="B691" t="s">
        <v>832</v>
      </c>
      <c r="C691">
        <v>10.45</v>
      </c>
      <c r="D691">
        <v>10.45</v>
      </c>
      <c r="E691">
        <v>10.15</v>
      </c>
      <c r="F691">
        <v>10.199999999999999</v>
      </c>
      <c r="G691">
        <v>10.199999999999999</v>
      </c>
      <c r="H691">
        <v>10.5</v>
      </c>
      <c r="I691">
        <v>572517</v>
      </c>
      <c r="J691">
        <v>5891644.5</v>
      </c>
      <c r="K691" s="3">
        <v>43777</v>
      </c>
      <c r="L691">
        <v>1177</v>
      </c>
      <c r="M691" t="s">
        <v>1887</v>
      </c>
      <c r="N691"/>
    </row>
    <row r="692" spans="1:14">
      <c r="A692" t="s">
        <v>128</v>
      </c>
      <c r="B692" t="s">
        <v>832</v>
      </c>
      <c r="C692">
        <v>135.94999999999999</v>
      </c>
      <c r="D692">
        <v>135.94999999999999</v>
      </c>
      <c r="E692">
        <v>133.69999999999999</v>
      </c>
      <c r="F692">
        <v>134.05000000000001</v>
      </c>
      <c r="G692">
        <v>133.80000000000001</v>
      </c>
      <c r="H692">
        <v>135.85</v>
      </c>
      <c r="I692">
        <v>6571737</v>
      </c>
      <c r="J692">
        <v>885372713.5</v>
      </c>
      <c r="K692" s="3">
        <v>43777</v>
      </c>
      <c r="L692">
        <v>32877</v>
      </c>
      <c r="M692" t="s">
        <v>1888</v>
      </c>
      <c r="N692"/>
    </row>
    <row r="693" spans="1:14" hidden="1">
      <c r="A693" t="s">
        <v>1889</v>
      </c>
      <c r="B693" t="s">
        <v>832</v>
      </c>
      <c r="C693">
        <v>197.95</v>
      </c>
      <c r="D693">
        <v>204.8</v>
      </c>
      <c r="E693">
        <v>197.1</v>
      </c>
      <c r="F693">
        <v>200.4</v>
      </c>
      <c r="G693">
        <v>201</v>
      </c>
      <c r="H693">
        <v>198.3</v>
      </c>
      <c r="I693">
        <v>259818</v>
      </c>
      <c r="J693">
        <v>52194448.25</v>
      </c>
      <c r="K693" s="3">
        <v>43777</v>
      </c>
      <c r="L693">
        <v>4537</v>
      </c>
      <c r="M693" t="s">
        <v>1890</v>
      </c>
      <c r="N693"/>
    </row>
    <row r="694" spans="1:14" hidden="1">
      <c r="A694" t="s">
        <v>1891</v>
      </c>
      <c r="B694" t="s">
        <v>832</v>
      </c>
      <c r="C694">
        <v>318</v>
      </c>
      <c r="D694">
        <v>318</v>
      </c>
      <c r="E694">
        <v>307.85000000000002</v>
      </c>
      <c r="F694">
        <v>308.5</v>
      </c>
      <c r="G694">
        <v>310</v>
      </c>
      <c r="H694">
        <v>312.60000000000002</v>
      </c>
      <c r="I694">
        <v>4483</v>
      </c>
      <c r="J694">
        <v>1386799.9</v>
      </c>
      <c r="K694" s="3">
        <v>43777</v>
      </c>
      <c r="L694">
        <v>303</v>
      </c>
      <c r="M694" t="s">
        <v>1892</v>
      </c>
      <c r="N694"/>
    </row>
    <row r="695" spans="1:14" hidden="1">
      <c r="A695" t="s">
        <v>265</v>
      </c>
      <c r="B695" t="s">
        <v>832</v>
      </c>
      <c r="C695">
        <v>1065.8499999999999</v>
      </c>
      <c r="D695">
        <v>1095</v>
      </c>
      <c r="E695">
        <v>1055</v>
      </c>
      <c r="F695">
        <v>1069.95</v>
      </c>
      <c r="G695">
        <v>1073.9000000000001</v>
      </c>
      <c r="H695">
        <v>1063.2</v>
      </c>
      <c r="I695">
        <v>811868</v>
      </c>
      <c r="J695">
        <v>876587741.89999998</v>
      </c>
      <c r="K695" s="3">
        <v>43777</v>
      </c>
      <c r="L695">
        <v>21746</v>
      </c>
      <c r="M695" t="s">
        <v>1893</v>
      </c>
      <c r="N695"/>
    </row>
    <row r="696" spans="1:14" hidden="1">
      <c r="A696" t="s">
        <v>418</v>
      </c>
      <c r="B696" t="s">
        <v>832</v>
      </c>
      <c r="C696">
        <v>73.150000000000006</v>
      </c>
      <c r="D696">
        <v>74.25</v>
      </c>
      <c r="E696">
        <v>71.099999999999994</v>
      </c>
      <c r="F696">
        <v>71.650000000000006</v>
      </c>
      <c r="G696">
        <v>71.099999999999994</v>
      </c>
      <c r="H696">
        <v>73.599999999999994</v>
      </c>
      <c r="I696">
        <v>733509</v>
      </c>
      <c r="J696">
        <v>53350111.799999997</v>
      </c>
      <c r="K696" s="3">
        <v>43777</v>
      </c>
      <c r="L696">
        <v>8821</v>
      </c>
      <c r="M696" t="s">
        <v>1894</v>
      </c>
      <c r="N696"/>
    </row>
    <row r="697" spans="1:14">
      <c r="A697" t="s">
        <v>419</v>
      </c>
      <c r="B697" t="s">
        <v>832</v>
      </c>
      <c r="C697">
        <v>419.9</v>
      </c>
      <c r="D697">
        <v>461</v>
      </c>
      <c r="E697">
        <v>415.15</v>
      </c>
      <c r="F697">
        <v>434.7</v>
      </c>
      <c r="G697">
        <v>437.8</v>
      </c>
      <c r="H697">
        <v>423.9</v>
      </c>
      <c r="I697">
        <v>529008</v>
      </c>
      <c r="J697">
        <v>235156783</v>
      </c>
      <c r="K697" s="3">
        <v>43777</v>
      </c>
      <c r="L697">
        <v>15256</v>
      </c>
      <c r="M697" t="s">
        <v>1895</v>
      </c>
      <c r="N697"/>
    </row>
    <row r="698" spans="1:14">
      <c r="A698" t="s">
        <v>3442</v>
      </c>
      <c r="B698" t="s">
        <v>832</v>
      </c>
      <c r="C698">
        <v>879.75</v>
      </c>
      <c r="D698">
        <v>891</v>
      </c>
      <c r="E698">
        <v>872.3</v>
      </c>
      <c r="F698">
        <v>876.9</v>
      </c>
      <c r="G698">
        <v>874</v>
      </c>
      <c r="H698">
        <v>881.5</v>
      </c>
      <c r="I698">
        <v>948769</v>
      </c>
      <c r="J698">
        <v>837539298.35000002</v>
      </c>
      <c r="K698" s="3">
        <v>43777</v>
      </c>
      <c r="L698">
        <v>26403</v>
      </c>
      <c r="M698" t="s">
        <v>3443</v>
      </c>
      <c r="N698"/>
    </row>
    <row r="699" spans="1:14">
      <c r="A699" t="s">
        <v>412</v>
      </c>
      <c r="B699" t="s">
        <v>832</v>
      </c>
      <c r="C699">
        <v>297.5</v>
      </c>
      <c r="D699">
        <v>302.60000000000002</v>
      </c>
      <c r="E699">
        <v>292</v>
      </c>
      <c r="F699">
        <v>293.35000000000002</v>
      </c>
      <c r="G699">
        <v>294.3</v>
      </c>
      <c r="H699">
        <v>297.85000000000002</v>
      </c>
      <c r="I699">
        <v>104259</v>
      </c>
      <c r="J699">
        <v>30923545.850000001</v>
      </c>
      <c r="K699" s="3">
        <v>43777</v>
      </c>
      <c r="L699">
        <v>3406</v>
      </c>
      <c r="M699" t="s">
        <v>1896</v>
      </c>
      <c r="N699"/>
    </row>
    <row r="700" spans="1:14">
      <c r="A700" t="s">
        <v>1897</v>
      </c>
      <c r="B700" t="s">
        <v>851</v>
      </c>
      <c r="C700">
        <v>95</v>
      </c>
      <c r="D700">
        <v>98.3</v>
      </c>
      <c r="E700">
        <v>90</v>
      </c>
      <c r="F700">
        <v>93.85</v>
      </c>
      <c r="G700">
        <v>91</v>
      </c>
      <c r="H700">
        <v>94.35</v>
      </c>
      <c r="I700">
        <v>2447</v>
      </c>
      <c r="J700">
        <v>231913.45</v>
      </c>
      <c r="K700" s="3">
        <v>43777</v>
      </c>
      <c r="L700">
        <v>28</v>
      </c>
      <c r="M700" t="s">
        <v>1898</v>
      </c>
      <c r="N700"/>
    </row>
    <row r="701" spans="1:14">
      <c r="A701" t="s">
        <v>1899</v>
      </c>
      <c r="B701" t="s">
        <v>832</v>
      </c>
      <c r="C701">
        <v>4.2</v>
      </c>
      <c r="D701">
        <v>4.2</v>
      </c>
      <c r="E701">
        <v>3.95</v>
      </c>
      <c r="F701">
        <v>4.05</v>
      </c>
      <c r="G701">
        <v>4.05</v>
      </c>
      <c r="H701">
        <v>3.95</v>
      </c>
      <c r="I701">
        <v>3071</v>
      </c>
      <c r="J701">
        <v>12313.25</v>
      </c>
      <c r="K701" s="3">
        <v>43777</v>
      </c>
      <c r="L701">
        <v>20</v>
      </c>
      <c r="M701" t="s">
        <v>1900</v>
      </c>
      <c r="N701"/>
    </row>
    <row r="702" spans="1:14">
      <c r="A702" t="s">
        <v>129</v>
      </c>
      <c r="B702" t="s">
        <v>832</v>
      </c>
      <c r="C702">
        <v>264.85000000000002</v>
      </c>
      <c r="D702">
        <v>265.45</v>
      </c>
      <c r="E702">
        <v>260</v>
      </c>
      <c r="F702">
        <v>260.5</v>
      </c>
      <c r="G702">
        <v>260.75</v>
      </c>
      <c r="H702">
        <v>265.85000000000002</v>
      </c>
      <c r="I702">
        <v>11899353</v>
      </c>
      <c r="J702">
        <v>3114365596.4499998</v>
      </c>
      <c r="K702" s="3">
        <v>43777</v>
      </c>
      <c r="L702">
        <v>109003</v>
      </c>
      <c r="M702" t="s">
        <v>1901</v>
      </c>
      <c r="N702"/>
    </row>
    <row r="703" spans="1:14">
      <c r="A703" t="s">
        <v>423</v>
      </c>
      <c r="B703" t="s">
        <v>832</v>
      </c>
      <c r="C703">
        <v>383</v>
      </c>
      <c r="D703">
        <v>393</v>
      </c>
      <c r="E703">
        <v>373.1</v>
      </c>
      <c r="F703">
        <v>376.8</v>
      </c>
      <c r="G703">
        <v>375</v>
      </c>
      <c r="H703">
        <v>371.25</v>
      </c>
      <c r="I703">
        <v>626241</v>
      </c>
      <c r="J703">
        <v>240547905</v>
      </c>
      <c r="K703" s="3">
        <v>43777</v>
      </c>
      <c r="L703">
        <v>13403</v>
      </c>
      <c r="M703" t="s">
        <v>1902</v>
      </c>
      <c r="N703"/>
    </row>
    <row r="704" spans="1:14">
      <c r="A704" t="s">
        <v>420</v>
      </c>
      <c r="B704" t="s">
        <v>832</v>
      </c>
      <c r="C704">
        <v>61.9</v>
      </c>
      <c r="D704">
        <v>62.25</v>
      </c>
      <c r="E704">
        <v>57.85</v>
      </c>
      <c r="F704">
        <v>58.9</v>
      </c>
      <c r="G704">
        <v>58.5</v>
      </c>
      <c r="H704">
        <v>60.15</v>
      </c>
      <c r="I704">
        <v>258999</v>
      </c>
      <c r="J704">
        <v>15350489.85</v>
      </c>
      <c r="K704" s="3">
        <v>43777</v>
      </c>
      <c r="L704">
        <v>2137</v>
      </c>
      <c r="M704" t="s">
        <v>1903</v>
      </c>
      <c r="N704"/>
    </row>
    <row r="705" spans="1:14">
      <c r="A705" t="s">
        <v>421</v>
      </c>
      <c r="B705" t="s">
        <v>832</v>
      </c>
      <c r="C705">
        <v>86.9</v>
      </c>
      <c r="D705">
        <v>88.8</v>
      </c>
      <c r="E705">
        <v>85.15</v>
      </c>
      <c r="F705">
        <v>85.8</v>
      </c>
      <c r="G705">
        <v>85.25</v>
      </c>
      <c r="H705">
        <v>87.85</v>
      </c>
      <c r="I705">
        <v>546986</v>
      </c>
      <c r="J705">
        <v>47569711.200000003</v>
      </c>
      <c r="K705" s="3">
        <v>43777</v>
      </c>
      <c r="L705">
        <v>4699</v>
      </c>
      <c r="M705" t="s">
        <v>1904</v>
      </c>
      <c r="N705"/>
    </row>
    <row r="706" spans="1:14">
      <c r="A706" t="s">
        <v>1905</v>
      </c>
      <c r="B706" t="s">
        <v>832</v>
      </c>
      <c r="C706">
        <v>3.65</v>
      </c>
      <c r="D706">
        <v>4</v>
      </c>
      <c r="E706">
        <v>3.65</v>
      </c>
      <c r="F706">
        <v>3.85</v>
      </c>
      <c r="G706">
        <v>3.95</v>
      </c>
      <c r="H706">
        <v>3.8</v>
      </c>
      <c r="I706">
        <v>115776</v>
      </c>
      <c r="J706">
        <v>446716.25</v>
      </c>
      <c r="K706" s="3">
        <v>43777</v>
      </c>
      <c r="L706">
        <v>173</v>
      </c>
      <c r="M706" t="s">
        <v>1906</v>
      </c>
      <c r="N706"/>
    </row>
    <row r="707" spans="1:14">
      <c r="A707" t="s">
        <v>1907</v>
      </c>
      <c r="B707" t="s">
        <v>832</v>
      </c>
      <c r="C707">
        <v>63.9</v>
      </c>
      <c r="D707">
        <v>63.9</v>
      </c>
      <c r="E707">
        <v>62.1</v>
      </c>
      <c r="F707">
        <v>62.1</v>
      </c>
      <c r="G707">
        <v>62.1</v>
      </c>
      <c r="H707">
        <v>64.900000000000006</v>
      </c>
      <c r="I707">
        <v>440</v>
      </c>
      <c r="J707">
        <v>27325.8</v>
      </c>
      <c r="K707" s="3">
        <v>43777</v>
      </c>
      <c r="L707">
        <v>10</v>
      </c>
      <c r="M707" t="s">
        <v>1908</v>
      </c>
      <c r="N707"/>
    </row>
    <row r="708" spans="1:14">
      <c r="A708" t="s">
        <v>3857</v>
      </c>
      <c r="B708" t="s">
        <v>832</v>
      </c>
      <c r="C708">
        <v>3499.95</v>
      </c>
      <c r="D708">
        <v>3499.95</v>
      </c>
      <c r="E708">
        <v>3411</v>
      </c>
      <c r="F708">
        <v>3445.15</v>
      </c>
      <c r="G708">
        <v>3411</v>
      </c>
      <c r="H708">
        <v>3499.95</v>
      </c>
      <c r="I708">
        <v>42</v>
      </c>
      <c r="J708">
        <v>144812.1</v>
      </c>
      <c r="K708" s="3">
        <v>43777</v>
      </c>
      <c r="L708">
        <v>20</v>
      </c>
      <c r="M708" t="s">
        <v>3858</v>
      </c>
      <c r="N708"/>
    </row>
    <row r="709" spans="1:14">
      <c r="A709" t="s">
        <v>3859</v>
      </c>
      <c r="B709" t="s">
        <v>832</v>
      </c>
      <c r="C709">
        <v>1292.2</v>
      </c>
      <c r="D709">
        <v>1292.2</v>
      </c>
      <c r="E709">
        <v>1289.9000000000001</v>
      </c>
      <c r="F709">
        <v>1290.7</v>
      </c>
      <c r="G709">
        <v>1290.7</v>
      </c>
      <c r="H709">
        <v>1268.5</v>
      </c>
      <c r="I709">
        <v>110</v>
      </c>
      <c r="J709">
        <v>141958.5</v>
      </c>
      <c r="K709" s="3">
        <v>43777</v>
      </c>
      <c r="L709">
        <v>4</v>
      </c>
      <c r="M709" t="s">
        <v>3860</v>
      </c>
      <c r="N709"/>
    </row>
    <row r="710" spans="1:14">
      <c r="A710" t="s">
        <v>1909</v>
      </c>
      <c r="B710" t="s">
        <v>832</v>
      </c>
      <c r="C710">
        <v>32.950000000000003</v>
      </c>
      <c r="D710">
        <v>33.1</v>
      </c>
      <c r="E710">
        <v>31</v>
      </c>
      <c r="F710">
        <v>33.1</v>
      </c>
      <c r="G710">
        <v>33.1</v>
      </c>
      <c r="H710">
        <v>31.55</v>
      </c>
      <c r="I710">
        <v>12622</v>
      </c>
      <c r="J710">
        <v>407423.65</v>
      </c>
      <c r="K710" s="3">
        <v>43777</v>
      </c>
      <c r="L710">
        <v>392</v>
      </c>
      <c r="M710" t="s">
        <v>1910</v>
      </c>
      <c r="N710"/>
    </row>
    <row r="711" spans="1:14">
      <c r="A711" t="s">
        <v>441</v>
      </c>
      <c r="B711" t="s">
        <v>832</v>
      </c>
      <c r="C711">
        <v>31</v>
      </c>
      <c r="D711">
        <v>31.9</v>
      </c>
      <c r="E711">
        <v>30.6</v>
      </c>
      <c r="F711">
        <v>31.3</v>
      </c>
      <c r="G711">
        <v>31.45</v>
      </c>
      <c r="H711">
        <v>31.15</v>
      </c>
      <c r="I711">
        <v>658336</v>
      </c>
      <c r="J711">
        <v>20651705.649999999</v>
      </c>
      <c r="K711" s="3">
        <v>43777</v>
      </c>
      <c r="L711">
        <v>3243</v>
      </c>
      <c r="M711" t="s">
        <v>1911</v>
      </c>
      <c r="N711"/>
    </row>
    <row r="712" spans="1:14">
      <c r="A712" t="s">
        <v>438</v>
      </c>
      <c r="B712" t="s">
        <v>832</v>
      </c>
      <c r="C712">
        <v>54</v>
      </c>
      <c r="D712">
        <v>55.1</v>
      </c>
      <c r="E712">
        <v>53.6</v>
      </c>
      <c r="F712">
        <v>54.75</v>
      </c>
      <c r="G712">
        <v>54.8</v>
      </c>
      <c r="H712">
        <v>54.25</v>
      </c>
      <c r="I712">
        <v>300336</v>
      </c>
      <c r="J712">
        <v>16467531.9</v>
      </c>
      <c r="K712" s="3">
        <v>43777</v>
      </c>
      <c r="L712">
        <v>4418</v>
      </c>
      <c r="M712" t="s">
        <v>1912</v>
      </c>
      <c r="N712"/>
    </row>
    <row r="713" spans="1:14">
      <c r="A713" t="s">
        <v>1913</v>
      </c>
      <c r="B713" t="s">
        <v>832</v>
      </c>
      <c r="C713">
        <v>27</v>
      </c>
      <c r="D713">
        <v>28.45</v>
      </c>
      <c r="E713">
        <v>26.45</v>
      </c>
      <c r="F713">
        <v>27.45</v>
      </c>
      <c r="G713">
        <v>27.2</v>
      </c>
      <c r="H713">
        <v>27.65</v>
      </c>
      <c r="I713">
        <v>12986</v>
      </c>
      <c r="J713">
        <v>361179.4</v>
      </c>
      <c r="K713" s="3">
        <v>43777</v>
      </c>
      <c r="L713">
        <v>174</v>
      </c>
      <c r="M713" t="s">
        <v>1914</v>
      </c>
      <c r="N713"/>
    </row>
    <row r="714" spans="1:14">
      <c r="A714" t="s">
        <v>1915</v>
      </c>
      <c r="B714" t="s">
        <v>832</v>
      </c>
      <c r="C714">
        <v>20.45</v>
      </c>
      <c r="D714">
        <v>20.45</v>
      </c>
      <c r="E714">
        <v>19.600000000000001</v>
      </c>
      <c r="F714">
        <v>19.95</v>
      </c>
      <c r="G714">
        <v>19.95</v>
      </c>
      <c r="H714">
        <v>20.45</v>
      </c>
      <c r="I714">
        <v>2743</v>
      </c>
      <c r="J714">
        <v>55266.85</v>
      </c>
      <c r="K714" s="3">
        <v>43777</v>
      </c>
      <c r="L714">
        <v>22</v>
      </c>
      <c r="M714" t="s">
        <v>1916</v>
      </c>
      <c r="N714"/>
    </row>
    <row r="715" spans="1:14">
      <c r="A715" t="s">
        <v>439</v>
      </c>
      <c r="B715" t="s">
        <v>832</v>
      </c>
      <c r="C715">
        <v>105</v>
      </c>
      <c r="D715">
        <v>106</v>
      </c>
      <c r="E715">
        <v>100.75</v>
      </c>
      <c r="F715">
        <v>101.15</v>
      </c>
      <c r="G715">
        <v>100.75</v>
      </c>
      <c r="H715">
        <v>105.85</v>
      </c>
      <c r="I715">
        <v>2600737</v>
      </c>
      <c r="J715">
        <v>269269448.39999998</v>
      </c>
      <c r="K715" s="3">
        <v>43777</v>
      </c>
      <c r="L715">
        <v>19437</v>
      </c>
      <c r="M715" t="s">
        <v>1917</v>
      </c>
      <c r="N715"/>
    </row>
    <row r="716" spans="1:14">
      <c r="A716" t="s">
        <v>3673</v>
      </c>
      <c r="B716" t="s">
        <v>851</v>
      </c>
      <c r="C716">
        <v>1.8</v>
      </c>
      <c r="D716">
        <v>1.8</v>
      </c>
      <c r="E716">
        <v>1.8</v>
      </c>
      <c r="F716">
        <v>1.8</v>
      </c>
      <c r="G716">
        <v>1.8</v>
      </c>
      <c r="H716">
        <v>1.8</v>
      </c>
      <c r="I716">
        <v>191</v>
      </c>
      <c r="J716">
        <v>343.8</v>
      </c>
      <c r="K716" s="3">
        <v>43777</v>
      </c>
      <c r="L716">
        <v>6</v>
      </c>
      <c r="M716" t="s">
        <v>3674</v>
      </c>
      <c r="N716"/>
    </row>
    <row r="717" spans="1:14">
      <c r="A717" t="s">
        <v>442</v>
      </c>
      <c r="B717" t="s">
        <v>832</v>
      </c>
      <c r="C717">
        <v>44.2</v>
      </c>
      <c r="D717">
        <v>44.7</v>
      </c>
      <c r="E717">
        <v>43.95</v>
      </c>
      <c r="F717">
        <v>44.25</v>
      </c>
      <c r="G717">
        <v>44.1</v>
      </c>
      <c r="H717">
        <v>44.45</v>
      </c>
      <c r="I717">
        <v>842462</v>
      </c>
      <c r="J717">
        <v>37358123.149999999</v>
      </c>
      <c r="K717" s="3">
        <v>43777</v>
      </c>
      <c r="L717">
        <v>2770</v>
      </c>
      <c r="M717" t="s">
        <v>1918</v>
      </c>
      <c r="N717"/>
    </row>
    <row r="718" spans="1:14">
      <c r="A718" t="s">
        <v>3586</v>
      </c>
      <c r="B718" t="s">
        <v>832</v>
      </c>
      <c r="C718">
        <v>124.15</v>
      </c>
      <c r="D718">
        <v>125.9</v>
      </c>
      <c r="E718">
        <v>120</v>
      </c>
      <c r="F718">
        <v>125.9</v>
      </c>
      <c r="G718">
        <v>125.9</v>
      </c>
      <c r="H718">
        <v>124.15</v>
      </c>
      <c r="I718">
        <v>2891</v>
      </c>
      <c r="J718">
        <v>358927.65</v>
      </c>
      <c r="K718" s="3">
        <v>43777</v>
      </c>
      <c r="L718">
        <v>27</v>
      </c>
      <c r="M718" t="s">
        <v>3587</v>
      </c>
      <c r="N718"/>
    </row>
    <row r="719" spans="1:14" hidden="1">
      <c r="A719" t="s">
        <v>1919</v>
      </c>
      <c r="B719" t="s">
        <v>832</v>
      </c>
      <c r="C719">
        <v>133.5</v>
      </c>
      <c r="D719">
        <v>135.9</v>
      </c>
      <c r="E719">
        <v>132.35</v>
      </c>
      <c r="F719">
        <v>133.15</v>
      </c>
      <c r="G719">
        <v>132.94999999999999</v>
      </c>
      <c r="H719">
        <v>134.19999999999999</v>
      </c>
      <c r="I719">
        <v>3709</v>
      </c>
      <c r="J719">
        <v>496401.9</v>
      </c>
      <c r="K719" s="3">
        <v>43777</v>
      </c>
      <c r="L719">
        <v>217</v>
      </c>
      <c r="M719" t="s">
        <v>1920</v>
      </c>
      <c r="N719"/>
    </row>
    <row r="720" spans="1:14" hidden="1">
      <c r="A720" t="s">
        <v>1921</v>
      </c>
      <c r="B720" t="s">
        <v>832</v>
      </c>
      <c r="C720">
        <v>213</v>
      </c>
      <c r="D720">
        <v>221.5</v>
      </c>
      <c r="E720">
        <v>209.7</v>
      </c>
      <c r="F720">
        <v>212.05</v>
      </c>
      <c r="G720">
        <v>212</v>
      </c>
      <c r="H720">
        <v>213.7</v>
      </c>
      <c r="I720">
        <v>265084</v>
      </c>
      <c r="J720">
        <v>57066297.600000001</v>
      </c>
      <c r="K720" s="3">
        <v>43777</v>
      </c>
      <c r="L720">
        <v>4330</v>
      </c>
      <c r="M720" t="s">
        <v>1922</v>
      </c>
      <c r="N720"/>
    </row>
    <row r="721" spans="1:14" hidden="1">
      <c r="A721" t="s">
        <v>1923</v>
      </c>
      <c r="B721" t="s">
        <v>832</v>
      </c>
      <c r="C721">
        <v>4</v>
      </c>
      <c r="D721">
        <v>4.0999999999999996</v>
      </c>
      <c r="E721">
        <v>3.8</v>
      </c>
      <c r="F721">
        <v>4.05</v>
      </c>
      <c r="G721">
        <v>4.05</v>
      </c>
      <c r="H721">
        <v>4</v>
      </c>
      <c r="I721">
        <v>41425</v>
      </c>
      <c r="J721">
        <v>165047.15</v>
      </c>
      <c r="K721" s="3">
        <v>43777</v>
      </c>
      <c r="L721">
        <v>44</v>
      </c>
      <c r="M721" t="s">
        <v>1924</v>
      </c>
      <c r="N721"/>
    </row>
    <row r="722" spans="1:14" hidden="1">
      <c r="A722" t="s">
        <v>1925</v>
      </c>
      <c r="B722" t="s">
        <v>832</v>
      </c>
      <c r="C722">
        <v>48.95</v>
      </c>
      <c r="D722">
        <v>50.4</v>
      </c>
      <c r="E722">
        <v>48.6</v>
      </c>
      <c r="F722">
        <v>49.5</v>
      </c>
      <c r="G722">
        <v>49.6</v>
      </c>
      <c r="H722">
        <v>49.3</v>
      </c>
      <c r="I722">
        <v>57866</v>
      </c>
      <c r="J722">
        <v>2864900.2</v>
      </c>
      <c r="K722" s="3">
        <v>43777</v>
      </c>
      <c r="L722">
        <v>826</v>
      </c>
      <c r="M722" t="s">
        <v>1926</v>
      </c>
      <c r="N722"/>
    </row>
    <row r="723" spans="1:14" hidden="1">
      <c r="A723" t="s">
        <v>432</v>
      </c>
      <c r="B723" t="s">
        <v>832</v>
      </c>
      <c r="C723">
        <v>383</v>
      </c>
      <c r="D723">
        <v>389.9</v>
      </c>
      <c r="E723">
        <v>378.45</v>
      </c>
      <c r="F723">
        <v>385.35</v>
      </c>
      <c r="G723">
        <v>386.5</v>
      </c>
      <c r="H723">
        <v>381.5</v>
      </c>
      <c r="I723">
        <v>131728</v>
      </c>
      <c r="J723">
        <v>50394661.700000003</v>
      </c>
      <c r="K723" s="3">
        <v>43777</v>
      </c>
      <c r="L723">
        <v>5247</v>
      </c>
      <c r="M723" t="s">
        <v>1927</v>
      </c>
      <c r="N723"/>
    </row>
    <row r="724" spans="1:14" hidden="1">
      <c r="A724" t="s">
        <v>1928</v>
      </c>
      <c r="B724" t="s">
        <v>832</v>
      </c>
      <c r="C724">
        <v>7.5</v>
      </c>
      <c r="D724">
        <v>7.5</v>
      </c>
      <c r="E724">
        <v>7.1</v>
      </c>
      <c r="F724">
        <v>7.1</v>
      </c>
      <c r="G724">
        <v>7.1</v>
      </c>
      <c r="H724">
        <v>7.45</v>
      </c>
      <c r="I724">
        <v>32447</v>
      </c>
      <c r="J724">
        <v>233699.7</v>
      </c>
      <c r="K724" s="3">
        <v>43777</v>
      </c>
      <c r="L724">
        <v>90</v>
      </c>
      <c r="M724" t="s">
        <v>1929</v>
      </c>
      <c r="N724"/>
    </row>
    <row r="725" spans="1:14" hidden="1">
      <c r="A725" t="s">
        <v>1930</v>
      </c>
      <c r="B725" t="s">
        <v>832</v>
      </c>
      <c r="C725">
        <v>225.1</v>
      </c>
      <c r="D725">
        <v>232.7</v>
      </c>
      <c r="E725">
        <v>222.1</v>
      </c>
      <c r="F725">
        <v>224.05</v>
      </c>
      <c r="G725">
        <v>224.25</v>
      </c>
      <c r="H725">
        <v>229.65</v>
      </c>
      <c r="I725">
        <v>39741</v>
      </c>
      <c r="J725">
        <v>9071131.25</v>
      </c>
      <c r="K725" s="3">
        <v>43777</v>
      </c>
      <c r="L725">
        <v>1452</v>
      </c>
      <c r="M725" t="s">
        <v>1931</v>
      </c>
      <c r="N725"/>
    </row>
    <row r="726" spans="1:14" hidden="1">
      <c r="A726" t="s">
        <v>446</v>
      </c>
      <c r="B726" t="s">
        <v>832</v>
      </c>
      <c r="C726">
        <v>1991.05</v>
      </c>
      <c r="D726">
        <v>2033.95</v>
      </c>
      <c r="E726">
        <v>1970.2</v>
      </c>
      <c r="F726">
        <v>1989.7</v>
      </c>
      <c r="G726">
        <v>1983</v>
      </c>
      <c r="H726">
        <v>1997.25</v>
      </c>
      <c r="I726">
        <v>1564</v>
      </c>
      <c r="J726">
        <v>3114770.05</v>
      </c>
      <c r="K726" s="3">
        <v>43777</v>
      </c>
      <c r="L726">
        <v>257</v>
      </c>
      <c r="M726" t="s">
        <v>1932</v>
      </c>
      <c r="N726"/>
    </row>
    <row r="727" spans="1:14">
      <c r="A727" t="s">
        <v>1933</v>
      </c>
      <c r="B727" t="s">
        <v>832</v>
      </c>
      <c r="C727">
        <v>17.95</v>
      </c>
      <c r="D727">
        <v>18.600000000000001</v>
      </c>
      <c r="E727">
        <v>17.45</v>
      </c>
      <c r="F727">
        <v>18</v>
      </c>
      <c r="G727">
        <v>17.899999999999999</v>
      </c>
      <c r="H727">
        <v>18.05</v>
      </c>
      <c r="I727">
        <v>29595</v>
      </c>
      <c r="J727">
        <v>536341.80000000005</v>
      </c>
      <c r="K727" s="3">
        <v>43777</v>
      </c>
      <c r="L727">
        <v>445</v>
      </c>
      <c r="M727" t="s">
        <v>1934</v>
      </c>
      <c r="N727"/>
    </row>
    <row r="728" spans="1:14">
      <c r="A728" t="s">
        <v>3524</v>
      </c>
      <c r="B728" t="s">
        <v>851</v>
      </c>
      <c r="C728">
        <v>0.4</v>
      </c>
      <c r="D728">
        <v>0.4</v>
      </c>
      <c r="E728">
        <v>0.3</v>
      </c>
      <c r="F728">
        <v>0.3</v>
      </c>
      <c r="G728">
        <v>0.3</v>
      </c>
      <c r="H728">
        <v>0.35</v>
      </c>
      <c r="I728">
        <v>23546</v>
      </c>
      <c r="J728">
        <v>9187.1</v>
      </c>
      <c r="K728" s="3">
        <v>43777</v>
      </c>
      <c r="L728">
        <v>23</v>
      </c>
      <c r="M728" t="s">
        <v>3525</v>
      </c>
      <c r="N728"/>
    </row>
    <row r="729" spans="1:14">
      <c r="A729" t="s">
        <v>3424</v>
      </c>
      <c r="B729" t="s">
        <v>851</v>
      </c>
      <c r="C729">
        <v>13.5</v>
      </c>
      <c r="D729">
        <v>14</v>
      </c>
      <c r="E729">
        <v>12.95</v>
      </c>
      <c r="F729">
        <v>13.95</v>
      </c>
      <c r="G729">
        <v>13.9</v>
      </c>
      <c r="H729">
        <v>13.4</v>
      </c>
      <c r="I729">
        <v>383</v>
      </c>
      <c r="J729">
        <v>5142.8</v>
      </c>
      <c r="K729" s="3">
        <v>43777</v>
      </c>
      <c r="L729">
        <v>12</v>
      </c>
      <c r="M729" t="s">
        <v>3425</v>
      </c>
      <c r="N729"/>
    </row>
    <row r="730" spans="1:14">
      <c r="A730" t="s">
        <v>1935</v>
      </c>
      <c r="B730" t="s">
        <v>832</v>
      </c>
      <c r="C730">
        <v>225</v>
      </c>
      <c r="D730">
        <v>226.9</v>
      </c>
      <c r="E730">
        <v>223.25</v>
      </c>
      <c r="F730">
        <v>223.9</v>
      </c>
      <c r="G730">
        <v>223.25</v>
      </c>
      <c r="H730">
        <v>226.05</v>
      </c>
      <c r="I730">
        <v>13433</v>
      </c>
      <c r="J730">
        <v>3020398.25</v>
      </c>
      <c r="K730" s="3">
        <v>43777</v>
      </c>
      <c r="L730">
        <v>221</v>
      </c>
      <c r="M730" t="s">
        <v>1936</v>
      </c>
      <c r="N730"/>
    </row>
    <row r="731" spans="1:14">
      <c r="A731" t="s">
        <v>443</v>
      </c>
      <c r="B731" t="s">
        <v>832</v>
      </c>
      <c r="C731">
        <v>85.95</v>
      </c>
      <c r="D731">
        <v>89</v>
      </c>
      <c r="E731">
        <v>85.05</v>
      </c>
      <c r="F731">
        <v>85.75</v>
      </c>
      <c r="G731">
        <v>85.55</v>
      </c>
      <c r="H731">
        <v>86</v>
      </c>
      <c r="I731">
        <v>768240</v>
      </c>
      <c r="J731">
        <v>66842244.149999999</v>
      </c>
      <c r="K731" s="3">
        <v>43777</v>
      </c>
      <c r="L731">
        <v>4185</v>
      </c>
      <c r="M731" t="s">
        <v>1937</v>
      </c>
      <c r="N731"/>
    </row>
    <row r="732" spans="1:14" hidden="1">
      <c r="A732" t="s">
        <v>130</v>
      </c>
      <c r="B732" t="s">
        <v>832</v>
      </c>
      <c r="C732">
        <v>146.19999999999999</v>
      </c>
      <c r="D732">
        <v>150.4</v>
      </c>
      <c r="E732">
        <v>143.94999999999999</v>
      </c>
      <c r="F732">
        <v>144.55000000000001</v>
      </c>
      <c r="G732">
        <v>144.15</v>
      </c>
      <c r="H732">
        <v>148.6</v>
      </c>
      <c r="I732">
        <v>29259836</v>
      </c>
      <c r="J732">
        <v>4303822925.8500004</v>
      </c>
      <c r="K732" s="3">
        <v>43777</v>
      </c>
      <c r="L732">
        <v>133444</v>
      </c>
      <c r="M732" t="s">
        <v>1938</v>
      </c>
      <c r="N732"/>
    </row>
    <row r="733" spans="1:14" hidden="1">
      <c r="A733" t="s">
        <v>1939</v>
      </c>
      <c r="B733" t="s">
        <v>851</v>
      </c>
      <c r="C733">
        <v>1.6</v>
      </c>
      <c r="D733">
        <v>1.65</v>
      </c>
      <c r="E733">
        <v>1.6</v>
      </c>
      <c r="F733">
        <v>1.6</v>
      </c>
      <c r="G733">
        <v>1.6</v>
      </c>
      <c r="H733">
        <v>1.6</v>
      </c>
      <c r="I733">
        <v>2250</v>
      </c>
      <c r="J733">
        <v>3620</v>
      </c>
      <c r="K733" s="3">
        <v>43777</v>
      </c>
      <c r="L733">
        <v>7</v>
      </c>
      <c r="M733" t="s">
        <v>1940</v>
      </c>
      <c r="N733"/>
    </row>
    <row r="734" spans="1:14" hidden="1">
      <c r="A734" t="s">
        <v>1941</v>
      </c>
      <c r="B734" t="s">
        <v>832</v>
      </c>
      <c r="C734">
        <v>82.6</v>
      </c>
      <c r="D734">
        <v>84.95</v>
      </c>
      <c r="E734">
        <v>80.599999999999994</v>
      </c>
      <c r="F734">
        <v>81.5</v>
      </c>
      <c r="G734">
        <v>81.349999999999994</v>
      </c>
      <c r="H734">
        <v>82.2</v>
      </c>
      <c r="I734">
        <v>21027</v>
      </c>
      <c r="J734">
        <v>1734136</v>
      </c>
      <c r="K734" s="3">
        <v>43777</v>
      </c>
      <c r="L734">
        <v>752</v>
      </c>
      <c r="M734" t="s">
        <v>1942</v>
      </c>
      <c r="N734"/>
    </row>
    <row r="735" spans="1:14">
      <c r="A735" t="s">
        <v>1943</v>
      </c>
      <c r="B735" t="s">
        <v>832</v>
      </c>
      <c r="C735">
        <v>59.8</v>
      </c>
      <c r="D735">
        <v>59.8</v>
      </c>
      <c r="E735">
        <v>57</v>
      </c>
      <c r="F735">
        <v>58.4</v>
      </c>
      <c r="G735">
        <v>58.05</v>
      </c>
      <c r="H735">
        <v>59.05</v>
      </c>
      <c r="I735">
        <v>187663</v>
      </c>
      <c r="J735">
        <v>11008212.699999999</v>
      </c>
      <c r="K735" s="3">
        <v>43777</v>
      </c>
      <c r="L735">
        <v>1111</v>
      </c>
      <c r="M735" t="s">
        <v>1944</v>
      </c>
      <c r="N735"/>
    </row>
    <row r="736" spans="1:14">
      <c r="A736" t="s">
        <v>1945</v>
      </c>
      <c r="B736" t="s">
        <v>832</v>
      </c>
      <c r="C736">
        <v>11.8</v>
      </c>
      <c r="D736">
        <v>11.8</v>
      </c>
      <c r="E736">
        <v>11</v>
      </c>
      <c r="F736">
        <v>11.15</v>
      </c>
      <c r="G736">
        <v>11.5</v>
      </c>
      <c r="H736">
        <v>11.25</v>
      </c>
      <c r="I736">
        <v>35932</v>
      </c>
      <c r="J736">
        <v>406467.35</v>
      </c>
      <c r="K736" s="3">
        <v>43777</v>
      </c>
      <c r="L736">
        <v>458</v>
      </c>
      <c r="M736" t="s">
        <v>1946</v>
      </c>
      <c r="N736"/>
    </row>
    <row r="737" spans="1:14">
      <c r="A737" t="s">
        <v>440</v>
      </c>
      <c r="B737" t="s">
        <v>832</v>
      </c>
      <c r="C737">
        <v>15.3</v>
      </c>
      <c r="D737">
        <v>15.7</v>
      </c>
      <c r="E737">
        <v>14.9</v>
      </c>
      <c r="F737">
        <v>15</v>
      </c>
      <c r="G737">
        <v>15.15</v>
      </c>
      <c r="H737">
        <v>15.3</v>
      </c>
      <c r="I737">
        <v>949272</v>
      </c>
      <c r="J737">
        <v>14457587.800000001</v>
      </c>
      <c r="K737" s="3">
        <v>43777</v>
      </c>
      <c r="L737">
        <v>3083</v>
      </c>
      <c r="M737" t="s">
        <v>1947</v>
      </c>
      <c r="N737"/>
    </row>
    <row r="738" spans="1:14">
      <c r="A738" t="s">
        <v>1948</v>
      </c>
      <c r="B738" t="s">
        <v>851</v>
      </c>
      <c r="C738">
        <v>6.5</v>
      </c>
      <c r="D738">
        <v>6.7</v>
      </c>
      <c r="E738">
        <v>6.5</v>
      </c>
      <c r="F738">
        <v>6.6</v>
      </c>
      <c r="G738">
        <v>6.7</v>
      </c>
      <c r="H738">
        <v>6.8</v>
      </c>
      <c r="I738">
        <v>11505</v>
      </c>
      <c r="J738">
        <v>74900.55</v>
      </c>
      <c r="K738" s="3">
        <v>43777</v>
      </c>
      <c r="L738">
        <v>66</v>
      </c>
      <c r="M738" t="s">
        <v>1949</v>
      </c>
      <c r="N738"/>
    </row>
    <row r="739" spans="1:14" hidden="1">
      <c r="A739" t="s">
        <v>1950</v>
      </c>
      <c r="B739" t="s">
        <v>832</v>
      </c>
      <c r="C739">
        <v>40</v>
      </c>
      <c r="D739">
        <v>41.65</v>
      </c>
      <c r="E739">
        <v>39.200000000000003</v>
      </c>
      <c r="F739">
        <v>39.5</v>
      </c>
      <c r="G739">
        <v>39.9</v>
      </c>
      <c r="H739">
        <v>39.25</v>
      </c>
      <c r="I739">
        <v>193149</v>
      </c>
      <c r="J739">
        <v>7666090.5</v>
      </c>
      <c r="K739" s="3">
        <v>43777</v>
      </c>
      <c r="L739">
        <v>763</v>
      </c>
      <c r="M739" t="s">
        <v>1951</v>
      </c>
      <c r="N739"/>
    </row>
    <row r="740" spans="1:14" hidden="1">
      <c r="A740" t="s">
        <v>433</v>
      </c>
      <c r="B740" t="s">
        <v>832</v>
      </c>
      <c r="C740">
        <v>1179.95</v>
      </c>
      <c r="D740">
        <v>1198</v>
      </c>
      <c r="E740">
        <v>1165.05</v>
      </c>
      <c r="F740">
        <v>1182.75</v>
      </c>
      <c r="G740">
        <v>1178.0999999999999</v>
      </c>
      <c r="H740">
        <v>1163.05</v>
      </c>
      <c r="I740">
        <v>87907</v>
      </c>
      <c r="J740">
        <v>103848306</v>
      </c>
      <c r="K740" s="3">
        <v>43777</v>
      </c>
      <c r="L740">
        <v>6802</v>
      </c>
      <c r="M740" t="s">
        <v>1952</v>
      </c>
      <c r="N740"/>
    </row>
    <row r="741" spans="1:14">
      <c r="A741" t="s">
        <v>1953</v>
      </c>
      <c r="B741" t="s">
        <v>832</v>
      </c>
      <c r="C741">
        <v>159.35</v>
      </c>
      <c r="D741">
        <v>162</v>
      </c>
      <c r="E741">
        <v>157.6</v>
      </c>
      <c r="F741">
        <v>158.19999999999999</v>
      </c>
      <c r="G741">
        <v>158.9</v>
      </c>
      <c r="H741">
        <v>158</v>
      </c>
      <c r="I741">
        <v>306567</v>
      </c>
      <c r="J741">
        <v>48979051.850000001</v>
      </c>
      <c r="K741" s="3">
        <v>43777</v>
      </c>
      <c r="L741">
        <v>3028</v>
      </c>
      <c r="M741" t="s">
        <v>1954</v>
      </c>
      <c r="N741"/>
    </row>
    <row r="742" spans="1:14" hidden="1">
      <c r="A742" t="s">
        <v>434</v>
      </c>
      <c r="B742" t="s">
        <v>832</v>
      </c>
      <c r="C742">
        <v>311</v>
      </c>
      <c r="D742">
        <v>312.10000000000002</v>
      </c>
      <c r="E742">
        <v>303.14999999999998</v>
      </c>
      <c r="F742">
        <v>305.89999999999998</v>
      </c>
      <c r="G742">
        <v>306.2</v>
      </c>
      <c r="H742">
        <v>308.55</v>
      </c>
      <c r="I742">
        <v>63530</v>
      </c>
      <c r="J742">
        <v>19663999.649999999</v>
      </c>
      <c r="K742" s="3">
        <v>43777</v>
      </c>
      <c r="L742">
        <v>1607</v>
      </c>
      <c r="M742" t="s">
        <v>1955</v>
      </c>
      <c r="N742"/>
    </row>
    <row r="743" spans="1:14" hidden="1">
      <c r="A743" t="s">
        <v>435</v>
      </c>
      <c r="B743" t="s">
        <v>832</v>
      </c>
      <c r="C743">
        <v>117.85</v>
      </c>
      <c r="D743">
        <v>119.85</v>
      </c>
      <c r="E743">
        <v>117</v>
      </c>
      <c r="F743">
        <v>117.1</v>
      </c>
      <c r="G743">
        <v>117.2</v>
      </c>
      <c r="H743">
        <v>118.85</v>
      </c>
      <c r="I743">
        <v>460796</v>
      </c>
      <c r="J743">
        <v>54502218.799999997</v>
      </c>
      <c r="K743" s="3">
        <v>43777</v>
      </c>
      <c r="L743">
        <v>5809</v>
      </c>
      <c r="M743" t="s">
        <v>1956</v>
      </c>
      <c r="N743"/>
    </row>
    <row r="744" spans="1:14" hidden="1">
      <c r="A744" t="s">
        <v>436</v>
      </c>
      <c r="B744" t="s">
        <v>832</v>
      </c>
      <c r="C744">
        <v>71.5</v>
      </c>
      <c r="D744">
        <v>72.2</v>
      </c>
      <c r="E744">
        <v>70.349999999999994</v>
      </c>
      <c r="F744">
        <v>70.55</v>
      </c>
      <c r="G744">
        <v>70.5</v>
      </c>
      <c r="H744">
        <v>71.5</v>
      </c>
      <c r="I744">
        <v>482657</v>
      </c>
      <c r="J744">
        <v>34289905.899999999</v>
      </c>
      <c r="K744" s="3">
        <v>43777</v>
      </c>
      <c r="L744">
        <v>3588</v>
      </c>
      <c r="M744" t="s">
        <v>1957</v>
      </c>
      <c r="N744"/>
    </row>
    <row r="745" spans="1:14" hidden="1">
      <c r="A745" t="s">
        <v>1958</v>
      </c>
      <c r="B745" t="s">
        <v>832</v>
      </c>
      <c r="C745">
        <v>24</v>
      </c>
      <c r="D745">
        <v>25.25</v>
      </c>
      <c r="E745">
        <v>23.55</v>
      </c>
      <c r="F745">
        <v>23.85</v>
      </c>
      <c r="G745">
        <v>23.85</v>
      </c>
      <c r="H745">
        <v>24.15</v>
      </c>
      <c r="I745">
        <v>1988</v>
      </c>
      <c r="J745">
        <v>47434.3</v>
      </c>
      <c r="K745" s="3">
        <v>43777</v>
      </c>
      <c r="L745">
        <v>39</v>
      </c>
      <c r="M745" t="s">
        <v>1959</v>
      </c>
      <c r="N745"/>
    </row>
    <row r="746" spans="1:14" hidden="1">
      <c r="A746" t="s">
        <v>1960</v>
      </c>
      <c r="B746" t="s">
        <v>832</v>
      </c>
      <c r="C746">
        <v>112</v>
      </c>
      <c r="D746">
        <v>117</v>
      </c>
      <c r="E746">
        <v>112</v>
      </c>
      <c r="F746">
        <v>113.05</v>
      </c>
      <c r="G746">
        <v>113.75</v>
      </c>
      <c r="H746">
        <v>111.65</v>
      </c>
      <c r="I746">
        <v>106793</v>
      </c>
      <c r="J746">
        <v>12187237.25</v>
      </c>
      <c r="K746" s="3">
        <v>43777</v>
      </c>
      <c r="L746">
        <v>1933</v>
      </c>
      <c r="M746" t="s">
        <v>1961</v>
      </c>
      <c r="N746"/>
    </row>
    <row r="747" spans="1:14" hidden="1">
      <c r="A747" t="s">
        <v>437</v>
      </c>
      <c r="B747" t="s">
        <v>832</v>
      </c>
      <c r="C747">
        <v>88.85</v>
      </c>
      <c r="D747">
        <v>89.9</v>
      </c>
      <c r="E747">
        <v>86.9</v>
      </c>
      <c r="F747">
        <v>87.7</v>
      </c>
      <c r="G747">
        <v>89.4</v>
      </c>
      <c r="H747">
        <v>89.55</v>
      </c>
      <c r="I747">
        <v>1677520</v>
      </c>
      <c r="J747">
        <v>148430662.65000001</v>
      </c>
      <c r="K747" s="3">
        <v>43777</v>
      </c>
      <c r="L747">
        <v>13986</v>
      </c>
      <c r="M747" t="s">
        <v>1962</v>
      </c>
      <c r="N747"/>
    </row>
    <row r="748" spans="1:14" hidden="1">
      <c r="A748" t="s">
        <v>1963</v>
      </c>
      <c r="B748" t="s">
        <v>832</v>
      </c>
      <c r="C748">
        <v>1.4</v>
      </c>
      <c r="D748">
        <v>1.4</v>
      </c>
      <c r="E748">
        <v>1.35</v>
      </c>
      <c r="F748">
        <v>1.4</v>
      </c>
      <c r="G748">
        <v>1.4</v>
      </c>
      <c r="H748">
        <v>1.35</v>
      </c>
      <c r="I748">
        <v>170048</v>
      </c>
      <c r="J748">
        <v>237621.65</v>
      </c>
      <c r="K748" s="3">
        <v>43777</v>
      </c>
      <c r="L748">
        <v>59</v>
      </c>
      <c r="M748" t="s">
        <v>1964</v>
      </c>
      <c r="N748"/>
    </row>
    <row r="749" spans="1:14">
      <c r="A749" t="s">
        <v>1965</v>
      </c>
      <c r="B749" t="s">
        <v>832</v>
      </c>
      <c r="C749">
        <v>110.65</v>
      </c>
      <c r="D749">
        <v>110.65</v>
      </c>
      <c r="E749">
        <v>102</v>
      </c>
      <c r="F749">
        <v>104.35</v>
      </c>
      <c r="G749">
        <v>102.15</v>
      </c>
      <c r="H749">
        <v>103.9</v>
      </c>
      <c r="I749">
        <v>1352</v>
      </c>
      <c r="J749">
        <v>142143.45000000001</v>
      </c>
      <c r="K749" s="3">
        <v>43777</v>
      </c>
      <c r="L749">
        <v>62</v>
      </c>
      <c r="M749" t="s">
        <v>1966</v>
      </c>
      <c r="N749"/>
    </row>
    <row r="750" spans="1:14" hidden="1">
      <c r="A750" t="s">
        <v>1967</v>
      </c>
      <c r="B750" t="s">
        <v>832</v>
      </c>
      <c r="C750">
        <v>2.25</v>
      </c>
      <c r="D750">
        <v>2.25</v>
      </c>
      <c r="E750">
        <v>2.1</v>
      </c>
      <c r="F750">
        <v>2.15</v>
      </c>
      <c r="G750">
        <v>2.15</v>
      </c>
      <c r="H750">
        <v>2.25</v>
      </c>
      <c r="I750">
        <v>6403282</v>
      </c>
      <c r="J750">
        <v>13925072.1</v>
      </c>
      <c r="K750" s="3">
        <v>43777</v>
      </c>
      <c r="L750">
        <v>2154</v>
      </c>
      <c r="M750" t="s">
        <v>1968</v>
      </c>
      <c r="N750"/>
    </row>
    <row r="751" spans="1:14" hidden="1">
      <c r="A751" t="s">
        <v>1969</v>
      </c>
      <c r="B751" t="s">
        <v>832</v>
      </c>
      <c r="C751">
        <v>1.4</v>
      </c>
      <c r="D751">
        <v>1.4</v>
      </c>
      <c r="E751">
        <v>1.35</v>
      </c>
      <c r="F751">
        <v>1.4</v>
      </c>
      <c r="G751">
        <v>1.4</v>
      </c>
      <c r="H751">
        <v>1.35</v>
      </c>
      <c r="I751">
        <v>641551</v>
      </c>
      <c r="J751">
        <v>897182.05</v>
      </c>
      <c r="K751" s="3">
        <v>43777</v>
      </c>
      <c r="L751">
        <v>194</v>
      </c>
      <c r="M751" t="s">
        <v>1970</v>
      </c>
      <c r="N751"/>
    </row>
    <row r="752" spans="1:14">
      <c r="A752" t="s">
        <v>3526</v>
      </c>
      <c r="B752" t="s">
        <v>832</v>
      </c>
      <c r="C752">
        <v>11.45</v>
      </c>
      <c r="D752">
        <v>11.45</v>
      </c>
      <c r="E752">
        <v>10.8</v>
      </c>
      <c r="F752">
        <v>11.15</v>
      </c>
      <c r="G752">
        <v>11.15</v>
      </c>
      <c r="H752">
        <v>11.15</v>
      </c>
      <c r="I752">
        <v>794</v>
      </c>
      <c r="J752">
        <v>8665.2999999999993</v>
      </c>
      <c r="K752" s="3">
        <v>43777</v>
      </c>
      <c r="L752">
        <v>7</v>
      </c>
      <c r="M752" t="s">
        <v>3527</v>
      </c>
      <c r="N752"/>
    </row>
    <row r="753" spans="1:14">
      <c r="A753" t="s">
        <v>1971</v>
      </c>
      <c r="B753" t="s">
        <v>832</v>
      </c>
      <c r="C753">
        <v>1.1000000000000001</v>
      </c>
      <c r="D753">
        <v>1.2</v>
      </c>
      <c r="E753">
        <v>1.1000000000000001</v>
      </c>
      <c r="F753">
        <v>1.1000000000000001</v>
      </c>
      <c r="G753">
        <v>1.1499999999999999</v>
      </c>
      <c r="H753">
        <v>1.1499999999999999</v>
      </c>
      <c r="I753">
        <v>3092589</v>
      </c>
      <c r="J753">
        <v>3508501.2</v>
      </c>
      <c r="K753" s="3">
        <v>43777</v>
      </c>
      <c r="L753">
        <v>478</v>
      </c>
      <c r="M753" t="s">
        <v>1972</v>
      </c>
      <c r="N753"/>
    </row>
    <row r="754" spans="1:14">
      <c r="A754" t="s">
        <v>445</v>
      </c>
      <c r="B754" t="s">
        <v>832</v>
      </c>
      <c r="C754">
        <v>35.65</v>
      </c>
      <c r="D754">
        <v>36.200000000000003</v>
      </c>
      <c r="E754">
        <v>35</v>
      </c>
      <c r="F754">
        <v>35.25</v>
      </c>
      <c r="G754">
        <v>35.1</v>
      </c>
      <c r="H754">
        <v>36.4</v>
      </c>
      <c r="I754">
        <v>272076</v>
      </c>
      <c r="J754">
        <v>9675625.1999999993</v>
      </c>
      <c r="K754" s="3">
        <v>43777</v>
      </c>
      <c r="L754">
        <v>1637</v>
      </c>
      <c r="M754" t="s">
        <v>1973</v>
      </c>
      <c r="N754"/>
    </row>
    <row r="755" spans="1:14">
      <c r="A755" t="s">
        <v>444</v>
      </c>
      <c r="B755" t="s">
        <v>832</v>
      </c>
      <c r="C755">
        <v>69.349999999999994</v>
      </c>
      <c r="D755">
        <v>70.8</v>
      </c>
      <c r="E755">
        <v>68.5</v>
      </c>
      <c r="F755">
        <v>69.05</v>
      </c>
      <c r="G755">
        <v>68.75</v>
      </c>
      <c r="H755">
        <v>69.400000000000006</v>
      </c>
      <c r="I755">
        <v>117058</v>
      </c>
      <c r="J755">
        <v>8170205.75</v>
      </c>
      <c r="K755" s="3">
        <v>43777</v>
      </c>
      <c r="L755">
        <v>4816</v>
      </c>
      <c r="M755" t="s">
        <v>1974</v>
      </c>
      <c r="N755"/>
    </row>
    <row r="756" spans="1:14">
      <c r="A756" t="s">
        <v>266</v>
      </c>
      <c r="B756" t="s">
        <v>832</v>
      </c>
      <c r="C756">
        <v>78.25</v>
      </c>
      <c r="D756">
        <v>80</v>
      </c>
      <c r="E756">
        <v>76</v>
      </c>
      <c r="F756">
        <v>76.55</v>
      </c>
      <c r="G756">
        <v>76.650000000000006</v>
      </c>
      <c r="H756">
        <v>78.849999999999994</v>
      </c>
      <c r="I756">
        <v>1409120</v>
      </c>
      <c r="J756">
        <v>110354024.05</v>
      </c>
      <c r="K756" s="3">
        <v>43777</v>
      </c>
      <c r="L756">
        <v>9259</v>
      </c>
      <c r="M756" t="s">
        <v>1975</v>
      </c>
      <c r="N756"/>
    </row>
    <row r="757" spans="1:14">
      <c r="A757" t="s">
        <v>1976</v>
      </c>
      <c r="B757" t="s">
        <v>832</v>
      </c>
      <c r="C757">
        <v>2629.85</v>
      </c>
      <c r="D757">
        <v>2699</v>
      </c>
      <c r="E757">
        <v>2560</v>
      </c>
      <c r="F757">
        <v>2577.65</v>
      </c>
      <c r="G757">
        <v>2560</v>
      </c>
      <c r="H757">
        <v>2614.0500000000002</v>
      </c>
      <c r="I757">
        <v>3308</v>
      </c>
      <c r="J757">
        <v>8704269.5500000007</v>
      </c>
      <c r="K757" s="3">
        <v>43777</v>
      </c>
      <c r="L757">
        <v>636</v>
      </c>
      <c r="M757" t="s">
        <v>1977</v>
      </c>
      <c r="N757"/>
    </row>
    <row r="758" spans="1:14">
      <c r="A758" t="s">
        <v>131</v>
      </c>
      <c r="B758" t="s">
        <v>832</v>
      </c>
      <c r="C758">
        <v>252.75</v>
      </c>
      <c r="D758">
        <v>256.5</v>
      </c>
      <c r="E758">
        <v>248.5</v>
      </c>
      <c r="F758">
        <v>250</v>
      </c>
      <c r="G758">
        <v>249.6</v>
      </c>
      <c r="H758">
        <v>252.65</v>
      </c>
      <c r="I758">
        <v>7150985</v>
      </c>
      <c r="J758">
        <v>1802534280.0999999</v>
      </c>
      <c r="K758" s="3">
        <v>43777</v>
      </c>
      <c r="L758">
        <v>46018</v>
      </c>
      <c r="M758" t="s">
        <v>1978</v>
      </c>
      <c r="N758"/>
    </row>
    <row r="759" spans="1:14">
      <c r="A759" t="s">
        <v>1979</v>
      </c>
      <c r="B759" t="s">
        <v>832</v>
      </c>
      <c r="C759">
        <v>89.4</v>
      </c>
      <c r="D759">
        <v>89.4</v>
      </c>
      <c r="E759">
        <v>85.5</v>
      </c>
      <c r="F759">
        <v>86.25</v>
      </c>
      <c r="G759">
        <v>86.35</v>
      </c>
      <c r="H759">
        <v>89.2</v>
      </c>
      <c r="I759">
        <v>61330</v>
      </c>
      <c r="J759">
        <v>5355105.3</v>
      </c>
      <c r="K759" s="3">
        <v>43777</v>
      </c>
      <c r="L759">
        <v>1017</v>
      </c>
      <c r="M759" t="s">
        <v>1980</v>
      </c>
      <c r="N759"/>
    </row>
    <row r="760" spans="1:14">
      <c r="A760" t="s">
        <v>267</v>
      </c>
      <c r="B760" t="s">
        <v>832</v>
      </c>
      <c r="C760">
        <v>538.5</v>
      </c>
      <c r="D760">
        <v>544.79999999999995</v>
      </c>
      <c r="E760">
        <v>534.15</v>
      </c>
      <c r="F760">
        <v>539.1</v>
      </c>
      <c r="G760">
        <v>536.5</v>
      </c>
      <c r="H760">
        <v>537.25</v>
      </c>
      <c r="I760">
        <v>139826</v>
      </c>
      <c r="J760">
        <v>75404068.25</v>
      </c>
      <c r="K760" s="3">
        <v>43777</v>
      </c>
      <c r="L760">
        <v>6806</v>
      </c>
      <c r="M760" t="s">
        <v>1981</v>
      </c>
      <c r="N760"/>
    </row>
    <row r="761" spans="1:14">
      <c r="A761" t="s">
        <v>132</v>
      </c>
      <c r="B761" t="s">
        <v>832</v>
      </c>
      <c r="C761">
        <v>1616.95</v>
      </c>
      <c r="D761">
        <v>1632</v>
      </c>
      <c r="E761">
        <v>1606.95</v>
      </c>
      <c r="F761">
        <v>1614.2</v>
      </c>
      <c r="G761">
        <v>1609</v>
      </c>
      <c r="H761">
        <v>1617.25</v>
      </c>
      <c r="I761">
        <v>935316</v>
      </c>
      <c r="J761">
        <v>1517119810.2</v>
      </c>
      <c r="K761" s="3">
        <v>43777</v>
      </c>
      <c r="L761">
        <v>32437</v>
      </c>
      <c r="M761" t="s">
        <v>1982</v>
      </c>
      <c r="N761"/>
    </row>
    <row r="762" spans="1:14">
      <c r="A762" t="s">
        <v>1983</v>
      </c>
      <c r="B762" t="s">
        <v>832</v>
      </c>
      <c r="C762">
        <v>110</v>
      </c>
      <c r="D762">
        <v>111.75</v>
      </c>
      <c r="E762">
        <v>105.5</v>
      </c>
      <c r="F762">
        <v>106.65</v>
      </c>
      <c r="G762">
        <v>105.5</v>
      </c>
      <c r="H762">
        <v>111.05</v>
      </c>
      <c r="I762">
        <v>10102</v>
      </c>
      <c r="J762">
        <v>1096096.6000000001</v>
      </c>
      <c r="K762" s="3">
        <v>43777</v>
      </c>
      <c r="L762">
        <v>261</v>
      </c>
      <c r="M762" t="s">
        <v>1984</v>
      </c>
      <c r="N762"/>
    </row>
    <row r="763" spans="1:14">
      <c r="A763" t="s">
        <v>1985</v>
      </c>
      <c r="B763" t="s">
        <v>832</v>
      </c>
      <c r="C763">
        <v>70.95</v>
      </c>
      <c r="D763">
        <v>71.75</v>
      </c>
      <c r="E763">
        <v>70.25</v>
      </c>
      <c r="F763">
        <v>71.05</v>
      </c>
      <c r="G763">
        <v>71.599999999999994</v>
      </c>
      <c r="H763">
        <v>70.5</v>
      </c>
      <c r="I763">
        <v>170081</v>
      </c>
      <c r="J763">
        <v>12060591.449999999</v>
      </c>
      <c r="K763" s="3">
        <v>43777</v>
      </c>
      <c r="L763">
        <v>705</v>
      </c>
      <c r="M763" t="s">
        <v>1986</v>
      </c>
      <c r="N763"/>
    </row>
    <row r="764" spans="1:14" hidden="1">
      <c r="A764" t="s">
        <v>1987</v>
      </c>
      <c r="B764" t="s">
        <v>832</v>
      </c>
      <c r="C764">
        <v>296.58999999999997</v>
      </c>
      <c r="D764">
        <v>298.89</v>
      </c>
      <c r="E764">
        <v>293.8</v>
      </c>
      <c r="F764">
        <v>294.33999999999997</v>
      </c>
      <c r="G764">
        <v>294.7</v>
      </c>
      <c r="H764">
        <v>296.58999999999997</v>
      </c>
      <c r="I764">
        <v>160829</v>
      </c>
      <c r="J764">
        <v>47595751.530000001</v>
      </c>
      <c r="K764" s="3">
        <v>43777</v>
      </c>
      <c r="L764">
        <v>1183</v>
      </c>
      <c r="M764" t="s">
        <v>1988</v>
      </c>
      <c r="N764"/>
    </row>
    <row r="765" spans="1:14">
      <c r="A765" t="s">
        <v>133</v>
      </c>
      <c r="B765" t="s">
        <v>832</v>
      </c>
      <c r="C765">
        <v>572.9</v>
      </c>
      <c r="D765">
        <v>572.9</v>
      </c>
      <c r="E765">
        <v>546.15</v>
      </c>
      <c r="F765">
        <v>554.1</v>
      </c>
      <c r="G765">
        <v>554.5</v>
      </c>
      <c r="H765">
        <v>569.45000000000005</v>
      </c>
      <c r="I765">
        <v>2428596</v>
      </c>
      <c r="J765">
        <v>1351257639.25</v>
      </c>
      <c r="K765" s="3">
        <v>43777</v>
      </c>
      <c r="L765">
        <v>41546</v>
      </c>
      <c r="M765" t="s">
        <v>1989</v>
      </c>
      <c r="N765"/>
    </row>
    <row r="766" spans="1:14">
      <c r="A766" t="s">
        <v>447</v>
      </c>
      <c r="B766" t="s">
        <v>832</v>
      </c>
      <c r="C766">
        <v>169.9</v>
      </c>
      <c r="D766">
        <v>172</v>
      </c>
      <c r="E766">
        <v>167.5</v>
      </c>
      <c r="F766">
        <v>170.05</v>
      </c>
      <c r="G766">
        <v>169.5</v>
      </c>
      <c r="H766">
        <v>170.7</v>
      </c>
      <c r="I766">
        <v>125034</v>
      </c>
      <c r="J766">
        <v>21206138.850000001</v>
      </c>
      <c r="K766" s="3">
        <v>43777</v>
      </c>
      <c r="L766">
        <v>4750</v>
      </c>
      <c r="M766" t="s">
        <v>1990</v>
      </c>
      <c r="N766"/>
    </row>
    <row r="767" spans="1:14">
      <c r="A767" t="s">
        <v>1991</v>
      </c>
      <c r="B767" t="s">
        <v>832</v>
      </c>
      <c r="C767">
        <v>70</v>
      </c>
      <c r="D767">
        <v>70.5</v>
      </c>
      <c r="E767">
        <v>67.400000000000006</v>
      </c>
      <c r="F767">
        <v>69.7</v>
      </c>
      <c r="G767">
        <v>70.3</v>
      </c>
      <c r="H767">
        <v>68.900000000000006</v>
      </c>
      <c r="I767">
        <v>25289</v>
      </c>
      <c r="J767">
        <v>1747439.85</v>
      </c>
      <c r="K767" s="3">
        <v>43777</v>
      </c>
      <c r="L767">
        <v>274</v>
      </c>
      <c r="M767" t="s">
        <v>1992</v>
      </c>
      <c r="N767"/>
    </row>
    <row r="768" spans="1:14">
      <c r="A768" t="s">
        <v>453</v>
      </c>
      <c r="B768" t="s">
        <v>832</v>
      </c>
      <c r="C768">
        <v>532.54999999999995</v>
      </c>
      <c r="D768">
        <v>536.9</v>
      </c>
      <c r="E768">
        <v>525.1</v>
      </c>
      <c r="F768">
        <v>532</v>
      </c>
      <c r="G768">
        <v>531.15</v>
      </c>
      <c r="H768">
        <v>530</v>
      </c>
      <c r="I768">
        <v>514993</v>
      </c>
      <c r="J768">
        <v>273953171.55000001</v>
      </c>
      <c r="K768" s="3">
        <v>43777</v>
      </c>
      <c r="L768">
        <v>8741</v>
      </c>
      <c r="M768" t="s">
        <v>1993</v>
      </c>
      <c r="N768"/>
    </row>
    <row r="769" spans="1:14" hidden="1">
      <c r="A769" t="s">
        <v>1994</v>
      </c>
      <c r="B769" t="s">
        <v>832</v>
      </c>
      <c r="C769">
        <v>158.9</v>
      </c>
      <c r="D769">
        <v>159.19999999999999</v>
      </c>
      <c r="E769">
        <v>155.19999999999999</v>
      </c>
      <c r="F769">
        <v>156.80000000000001</v>
      </c>
      <c r="G769">
        <v>156.6</v>
      </c>
      <c r="H769">
        <v>157.19999999999999</v>
      </c>
      <c r="I769">
        <v>6128</v>
      </c>
      <c r="J769">
        <v>962921.75</v>
      </c>
      <c r="K769" s="3">
        <v>43777</v>
      </c>
      <c r="L769">
        <v>341</v>
      </c>
      <c r="M769" t="s">
        <v>1995</v>
      </c>
      <c r="N769"/>
    </row>
    <row r="770" spans="1:14">
      <c r="A770" t="s">
        <v>454</v>
      </c>
      <c r="B770" t="s">
        <v>832</v>
      </c>
      <c r="C770">
        <v>440.3</v>
      </c>
      <c r="D770">
        <v>452</v>
      </c>
      <c r="E770">
        <v>440.3</v>
      </c>
      <c r="F770">
        <v>450</v>
      </c>
      <c r="G770">
        <v>451</v>
      </c>
      <c r="H770">
        <v>440.1</v>
      </c>
      <c r="I770">
        <v>444773</v>
      </c>
      <c r="J770">
        <v>198923009.84999999</v>
      </c>
      <c r="K770" s="3">
        <v>43777</v>
      </c>
      <c r="L770">
        <v>23812</v>
      </c>
      <c r="M770" t="s">
        <v>1996</v>
      </c>
      <c r="N770"/>
    </row>
    <row r="771" spans="1:14">
      <c r="A771" t="s">
        <v>3528</v>
      </c>
      <c r="B771" t="s">
        <v>851</v>
      </c>
      <c r="C771">
        <v>170</v>
      </c>
      <c r="D771">
        <v>170</v>
      </c>
      <c r="E771">
        <v>165</v>
      </c>
      <c r="F771">
        <v>165</v>
      </c>
      <c r="G771">
        <v>165</v>
      </c>
      <c r="H771">
        <v>171.4</v>
      </c>
      <c r="I771">
        <v>112</v>
      </c>
      <c r="J771">
        <v>18547.5</v>
      </c>
      <c r="K771" s="3">
        <v>43777</v>
      </c>
      <c r="L771">
        <v>4</v>
      </c>
      <c r="M771" t="s">
        <v>3529</v>
      </c>
      <c r="N771"/>
    </row>
    <row r="772" spans="1:14">
      <c r="A772" t="s">
        <v>1997</v>
      </c>
      <c r="B772" t="s">
        <v>832</v>
      </c>
      <c r="C772">
        <v>36.1</v>
      </c>
      <c r="D772">
        <v>37.450000000000003</v>
      </c>
      <c r="E772">
        <v>35.299999999999997</v>
      </c>
      <c r="F772">
        <v>37.049999999999997</v>
      </c>
      <c r="G772">
        <v>37</v>
      </c>
      <c r="H772">
        <v>37.15</v>
      </c>
      <c r="I772">
        <v>25817</v>
      </c>
      <c r="J772">
        <v>956117.85</v>
      </c>
      <c r="K772" s="3">
        <v>43777</v>
      </c>
      <c r="L772">
        <v>313</v>
      </c>
      <c r="M772" t="s">
        <v>1998</v>
      </c>
      <c r="N772"/>
    </row>
    <row r="773" spans="1:14">
      <c r="A773" t="s">
        <v>1999</v>
      </c>
      <c r="B773" t="s">
        <v>832</v>
      </c>
      <c r="C773">
        <v>108.05</v>
      </c>
      <c r="D773">
        <v>110.75</v>
      </c>
      <c r="E773">
        <v>107</v>
      </c>
      <c r="F773">
        <v>107.75</v>
      </c>
      <c r="G773">
        <v>107.5</v>
      </c>
      <c r="H773">
        <v>107.55</v>
      </c>
      <c r="I773">
        <v>5194</v>
      </c>
      <c r="J773">
        <v>565081.75</v>
      </c>
      <c r="K773" s="3">
        <v>43777</v>
      </c>
      <c r="L773">
        <v>159</v>
      </c>
      <c r="M773" t="s">
        <v>2000</v>
      </c>
      <c r="N773"/>
    </row>
    <row r="774" spans="1:14">
      <c r="A774" t="s">
        <v>3530</v>
      </c>
      <c r="B774" t="s">
        <v>832</v>
      </c>
      <c r="C774">
        <v>2.75</v>
      </c>
      <c r="D774">
        <v>3</v>
      </c>
      <c r="E774">
        <v>2.75</v>
      </c>
      <c r="F774">
        <v>2.75</v>
      </c>
      <c r="G774">
        <v>2.75</v>
      </c>
      <c r="H774">
        <v>2.95</v>
      </c>
      <c r="I774">
        <v>7001</v>
      </c>
      <c r="J774">
        <v>20119</v>
      </c>
      <c r="K774" s="3">
        <v>43777</v>
      </c>
      <c r="L774">
        <v>19</v>
      </c>
      <c r="M774" t="s">
        <v>3531</v>
      </c>
      <c r="N774"/>
    </row>
    <row r="775" spans="1:14">
      <c r="A775" t="s">
        <v>2001</v>
      </c>
      <c r="B775" t="s">
        <v>832</v>
      </c>
      <c r="C775">
        <v>43.6</v>
      </c>
      <c r="D775">
        <v>44.9</v>
      </c>
      <c r="E775">
        <v>43.2</v>
      </c>
      <c r="F775">
        <v>44.3</v>
      </c>
      <c r="G775">
        <v>44.25</v>
      </c>
      <c r="H775">
        <v>43.7</v>
      </c>
      <c r="I775">
        <v>11819</v>
      </c>
      <c r="J775">
        <v>522649.2</v>
      </c>
      <c r="K775" s="3">
        <v>43777</v>
      </c>
      <c r="L775">
        <v>144</v>
      </c>
      <c r="M775" t="s">
        <v>2002</v>
      </c>
      <c r="N775"/>
    </row>
    <row r="776" spans="1:14">
      <c r="A776" t="s">
        <v>455</v>
      </c>
      <c r="B776" t="s">
        <v>832</v>
      </c>
      <c r="C776">
        <v>528</v>
      </c>
      <c r="D776">
        <v>531.5</v>
      </c>
      <c r="E776">
        <v>524</v>
      </c>
      <c r="F776">
        <v>528.5</v>
      </c>
      <c r="G776">
        <v>528.79999999999995</v>
      </c>
      <c r="H776">
        <v>534.5</v>
      </c>
      <c r="I776">
        <v>139653</v>
      </c>
      <c r="J776">
        <v>73631028.599999994</v>
      </c>
      <c r="K776" s="3">
        <v>43777</v>
      </c>
      <c r="L776">
        <v>3416</v>
      </c>
      <c r="M776" t="s">
        <v>2003</v>
      </c>
      <c r="N776"/>
    </row>
    <row r="777" spans="1:14">
      <c r="A777" t="s">
        <v>2004</v>
      </c>
      <c r="B777" t="s">
        <v>832</v>
      </c>
      <c r="C777">
        <v>160</v>
      </c>
      <c r="D777">
        <v>164.35</v>
      </c>
      <c r="E777">
        <v>156.35</v>
      </c>
      <c r="F777">
        <v>158.9</v>
      </c>
      <c r="G777">
        <v>159.94999999999999</v>
      </c>
      <c r="H777">
        <v>161.1</v>
      </c>
      <c r="I777">
        <v>65306</v>
      </c>
      <c r="J777">
        <v>10542454.65</v>
      </c>
      <c r="K777" s="3">
        <v>43777</v>
      </c>
      <c r="L777">
        <v>1059</v>
      </c>
      <c r="M777" t="s">
        <v>2005</v>
      </c>
      <c r="N777"/>
    </row>
    <row r="778" spans="1:14">
      <c r="A778" t="s">
        <v>2006</v>
      </c>
      <c r="B778" t="s">
        <v>832</v>
      </c>
      <c r="C778">
        <v>9.1999999999999993</v>
      </c>
      <c r="D778">
        <v>9.1999999999999993</v>
      </c>
      <c r="E778">
        <v>8.9499999999999993</v>
      </c>
      <c r="F778">
        <v>8.9499999999999993</v>
      </c>
      <c r="G778">
        <v>8.9499999999999993</v>
      </c>
      <c r="H778">
        <v>9.5</v>
      </c>
      <c r="I778">
        <v>437</v>
      </c>
      <c r="J778">
        <v>3947.3</v>
      </c>
      <c r="K778" s="3">
        <v>43777</v>
      </c>
      <c r="L778">
        <v>19</v>
      </c>
      <c r="M778" t="s">
        <v>2007</v>
      </c>
      <c r="N778"/>
    </row>
    <row r="779" spans="1:14">
      <c r="A779" t="s">
        <v>457</v>
      </c>
      <c r="B779" t="s">
        <v>832</v>
      </c>
      <c r="C779">
        <v>58.8</v>
      </c>
      <c r="D779">
        <v>61.1</v>
      </c>
      <c r="E779">
        <v>58</v>
      </c>
      <c r="F779">
        <v>60.6</v>
      </c>
      <c r="G779">
        <v>60.05</v>
      </c>
      <c r="H779">
        <v>58.75</v>
      </c>
      <c r="I779">
        <v>1223627</v>
      </c>
      <c r="J779">
        <v>73515802.75</v>
      </c>
      <c r="K779" s="3">
        <v>43777</v>
      </c>
      <c r="L779">
        <v>9069</v>
      </c>
      <c r="M779" t="s">
        <v>2008</v>
      </c>
      <c r="N779"/>
    </row>
    <row r="780" spans="1:14">
      <c r="A780" t="s">
        <v>3444</v>
      </c>
      <c r="B780" t="s">
        <v>851</v>
      </c>
      <c r="C780">
        <v>0.5</v>
      </c>
      <c r="D780">
        <v>0.55000000000000004</v>
      </c>
      <c r="E780">
        <v>0.45</v>
      </c>
      <c r="F780">
        <v>0.55000000000000004</v>
      </c>
      <c r="G780">
        <v>0.55000000000000004</v>
      </c>
      <c r="H780">
        <v>0.5</v>
      </c>
      <c r="I780">
        <v>5500</v>
      </c>
      <c r="J780">
        <v>2855</v>
      </c>
      <c r="K780" s="3">
        <v>43777</v>
      </c>
      <c r="L780">
        <v>9</v>
      </c>
      <c r="M780" t="s">
        <v>3445</v>
      </c>
      <c r="N780"/>
    </row>
    <row r="781" spans="1:14" hidden="1">
      <c r="A781" t="s">
        <v>3752</v>
      </c>
      <c r="B781" t="s">
        <v>851</v>
      </c>
      <c r="C781">
        <v>2.5499999999999998</v>
      </c>
      <c r="D781">
        <v>2.5499999999999998</v>
      </c>
      <c r="E781">
        <v>2.5499999999999998</v>
      </c>
      <c r="F781">
        <v>2.5499999999999998</v>
      </c>
      <c r="G781">
        <v>2.5499999999999998</v>
      </c>
      <c r="H781">
        <v>2.65</v>
      </c>
      <c r="I781">
        <v>177</v>
      </c>
      <c r="J781">
        <v>451.35</v>
      </c>
      <c r="K781" s="3">
        <v>43777</v>
      </c>
      <c r="L781">
        <v>4</v>
      </c>
      <c r="M781" t="s">
        <v>3753</v>
      </c>
      <c r="N781"/>
    </row>
    <row r="782" spans="1:14">
      <c r="A782" t="s">
        <v>2009</v>
      </c>
      <c r="B782" t="s">
        <v>832</v>
      </c>
      <c r="C782">
        <v>417.05</v>
      </c>
      <c r="D782">
        <v>423</v>
      </c>
      <c r="E782">
        <v>401</v>
      </c>
      <c r="F782">
        <v>404.6</v>
      </c>
      <c r="G782">
        <v>415</v>
      </c>
      <c r="H782">
        <v>412.3</v>
      </c>
      <c r="I782">
        <v>8656</v>
      </c>
      <c r="J782">
        <v>3552602.9</v>
      </c>
      <c r="K782" s="3">
        <v>43777</v>
      </c>
      <c r="L782">
        <v>721</v>
      </c>
      <c r="M782" t="s">
        <v>2010</v>
      </c>
      <c r="N782"/>
    </row>
    <row r="783" spans="1:14">
      <c r="A783" t="s">
        <v>2011</v>
      </c>
      <c r="B783" t="s">
        <v>832</v>
      </c>
      <c r="C783">
        <v>66.5</v>
      </c>
      <c r="D783">
        <v>67.45</v>
      </c>
      <c r="E783">
        <v>63</v>
      </c>
      <c r="F783">
        <v>64.599999999999994</v>
      </c>
      <c r="G783">
        <v>64.599999999999994</v>
      </c>
      <c r="H783">
        <v>67.150000000000006</v>
      </c>
      <c r="I783">
        <v>56331</v>
      </c>
      <c r="J783">
        <v>3678153.1</v>
      </c>
      <c r="K783" s="3">
        <v>43777</v>
      </c>
      <c r="L783">
        <v>596</v>
      </c>
      <c r="M783" t="s">
        <v>2012</v>
      </c>
      <c r="N783"/>
    </row>
    <row r="784" spans="1:14">
      <c r="A784" t="s">
        <v>2013</v>
      </c>
      <c r="B784" t="s">
        <v>832</v>
      </c>
      <c r="C784">
        <v>14.15</v>
      </c>
      <c r="D784">
        <v>14.3</v>
      </c>
      <c r="E784">
        <v>13.75</v>
      </c>
      <c r="F784">
        <v>13.95</v>
      </c>
      <c r="G784">
        <v>13.95</v>
      </c>
      <c r="H784">
        <v>13.75</v>
      </c>
      <c r="I784">
        <v>260811</v>
      </c>
      <c r="J784">
        <v>3647979.4</v>
      </c>
      <c r="K784" s="3">
        <v>43777</v>
      </c>
      <c r="L784">
        <v>749</v>
      </c>
      <c r="M784" t="s">
        <v>2014</v>
      </c>
      <c r="N784"/>
    </row>
    <row r="785" spans="1:14">
      <c r="A785" t="s">
        <v>2015</v>
      </c>
      <c r="B785" t="s">
        <v>832</v>
      </c>
      <c r="C785">
        <v>349.85</v>
      </c>
      <c r="D785">
        <v>360</v>
      </c>
      <c r="E785">
        <v>340</v>
      </c>
      <c r="F785">
        <v>344.25</v>
      </c>
      <c r="G785">
        <v>348</v>
      </c>
      <c r="H785">
        <v>346.65</v>
      </c>
      <c r="I785">
        <v>2190</v>
      </c>
      <c r="J785">
        <v>764489.3</v>
      </c>
      <c r="K785" s="3">
        <v>43777</v>
      </c>
      <c r="L785">
        <v>281</v>
      </c>
      <c r="M785" t="s">
        <v>2016</v>
      </c>
      <c r="N785"/>
    </row>
    <row r="786" spans="1:14" hidden="1">
      <c r="A786" t="s">
        <v>459</v>
      </c>
      <c r="B786" t="s">
        <v>832</v>
      </c>
      <c r="C786">
        <v>263.75</v>
      </c>
      <c r="D786">
        <v>271</v>
      </c>
      <c r="E786">
        <v>263.7</v>
      </c>
      <c r="F786">
        <v>265.35000000000002</v>
      </c>
      <c r="G786">
        <v>264.95</v>
      </c>
      <c r="H786">
        <v>264.64999999999998</v>
      </c>
      <c r="I786">
        <v>335051</v>
      </c>
      <c r="J786">
        <v>89557536.900000006</v>
      </c>
      <c r="K786" s="3">
        <v>43777</v>
      </c>
      <c r="L786">
        <v>5592</v>
      </c>
      <c r="M786" t="s">
        <v>2017</v>
      </c>
      <c r="N786"/>
    </row>
    <row r="787" spans="1:14" hidden="1">
      <c r="A787" t="s">
        <v>2018</v>
      </c>
      <c r="B787" t="s">
        <v>851</v>
      </c>
      <c r="C787">
        <v>12.2</v>
      </c>
      <c r="D787">
        <v>12.2</v>
      </c>
      <c r="E787">
        <v>12.2</v>
      </c>
      <c r="F787">
        <v>12.2</v>
      </c>
      <c r="G787">
        <v>12.2</v>
      </c>
      <c r="H787">
        <v>12.8</v>
      </c>
      <c r="I787">
        <v>4191</v>
      </c>
      <c r="J787">
        <v>51130.2</v>
      </c>
      <c r="K787" s="3">
        <v>43777</v>
      </c>
      <c r="L787">
        <v>46</v>
      </c>
      <c r="M787" t="s">
        <v>2019</v>
      </c>
      <c r="N787"/>
    </row>
    <row r="788" spans="1:14">
      <c r="A788" t="s">
        <v>449</v>
      </c>
      <c r="B788" t="s">
        <v>832</v>
      </c>
      <c r="C788">
        <v>540.9</v>
      </c>
      <c r="D788">
        <v>575</v>
      </c>
      <c r="E788">
        <v>536.1</v>
      </c>
      <c r="F788">
        <v>570.75</v>
      </c>
      <c r="G788">
        <v>573.85</v>
      </c>
      <c r="H788">
        <v>540.79999999999995</v>
      </c>
      <c r="I788">
        <v>289328</v>
      </c>
      <c r="J788">
        <v>162171154.19999999</v>
      </c>
      <c r="K788" s="3">
        <v>43777</v>
      </c>
      <c r="L788">
        <v>10603</v>
      </c>
      <c r="M788" t="s">
        <v>2020</v>
      </c>
      <c r="N788"/>
    </row>
    <row r="789" spans="1:14">
      <c r="A789" t="s">
        <v>2021</v>
      </c>
      <c r="B789" t="s">
        <v>832</v>
      </c>
      <c r="C789">
        <v>18.149999999999999</v>
      </c>
      <c r="D789">
        <v>18.149999999999999</v>
      </c>
      <c r="E789">
        <v>17</v>
      </c>
      <c r="F789">
        <v>17.399999999999999</v>
      </c>
      <c r="G789">
        <v>17.45</v>
      </c>
      <c r="H789">
        <v>17.5</v>
      </c>
      <c r="I789">
        <v>50919</v>
      </c>
      <c r="J789">
        <v>896920.4</v>
      </c>
      <c r="K789" s="3">
        <v>43777</v>
      </c>
      <c r="L789">
        <v>276</v>
      </c>
      <c r="M789" t="s">
        <v>2022</v>
      </c>
      <c r="N789"/>
    </row>
    <row r="790" spans="1:14">
      <c r="A790" t="s">
        <v>2023</v>
      </c>
      <c r="B790" t="s">
        <v>832</v>
      </c>
      <c r="C790">
        <v>1090.2</v>
      </c>
      <c r="D790">
        <v>1130.05</v>
      </c>
      <c r="E790">
        <v>1080</v>
      </c>
      <c r="F790">
        <v>1081.8499999999999</v>
      </c>
      <c r="G790">
        <v>1080</v>
      </c>
      <c r="H790">
        <v>1099.45</v>
      </c>
      <c r="I790">
        <v>3301</v>
      </c>
      <c r="J790">
        <v>3625058.5</v>
      </c>
      <c r="K790" s="3">
        <v>43777</v>
      </c>
      <c r="L790">
        <v>280</v>
      </c>
      <c r="M790" t="s">
        <v>2024</v>
      </c>
      <c r="N790"/>
    </row>
    <row r="791" spans="1:14">
      <c r="A791" t="s">
        <v>2025</v>
      </c>
      <c r="B791" t="s">
        <v>851</v>
      </c>
      <c r="C791">
        <v>22.2</v>
      </c>
      <c r="D791">
        <v>22.7</v>
      </c>
      <c r="E791">
        <v>22.2</v>
      </c>
      <c r="F791">
        <v>22.2</v>
      </c>
      <c r="G791">
        <v>22.2</v>
      </c>
      <c r="H791">
        <v>22.2</v>
      </c>
      <c r="I791">
        <v>1269</v>
      </c>
      <c r="J791">
        <v>28246.799999999999</v>
      </c>
      <c r="K791" s="3">
        <v>43777</v>
      </c>
      <c r="L791">
        <v>15</v>
      </c>
      <c r="M791" t="s">
        <v>2026</v>
      </c>
      <c r="N791"/>
    </row>
    <row r="792" spans="1:14">
      <c r="A792" t="s">
        <v>2027</v>
      </c>
      <c r="B792" t="s">
        <v>832</v>
      </c>
      <c r="C792">
        <v>34.549999999999997</v>
      </c>
      <c r="D792">
        <v>34.549999999999997</v>
      </c>
      <c r="E792">
        <v>34.549999999999997</v>
      </c>
      <c r="F792">
        <v>34.549999999999997</v>
      </c>
      <c r="G792">
        <v>34.549999999999997</v>
      </c>
      <c r="H792">
        <v>36.35</v>
      </c>
      <c r="I792">
        <v>501</v>
      </c>
      <c r="J792">
        <v>17309.55</v>
      </c>
      <c r="K792" s="3">
        <v>43777</v>
      </c>
      <c r="L792">
        <v>14</v>
      </c>
      <c r="M792" t="s">
        <v>2028</v>
      </c>
      <c r="N792"/>
    </row>
    <row r="793" spans="1:14">
      <c r="A793" t="s">
        <v>2029</v>
      </c>
      <c r="B793" t="s">
        <v>832</v>
      </c>
      <c r="C793">
        <v>57</v>
      </c>
      <c r="D793">
        <v>62.5</v>
      </c>
      <c r="E793">
        <v>55.55</v>
      </c>
      <c r="F793">
        <v>61.65</v>
      </c>
      <c r="G793">
        <v>61.8</v>
      </c>
      <c r="H793">
        <v>58.4</v>
      </c>
      <c r="I793">
        <v>990520</v>
      </c>
      <c r="J793">
        <v>59913097.450000003</v>
      </c>
      <c r="K793" s="3">
        <v>43777</v>
      </c>
      <c r="L793">
        <v>7658</v>
      </c>
      <c r="M793" t="s">
        <v>2030</v>
      </c>
      <c r="N793"/>
    </row>
    <row r="794" spans="1:14">
      <c r="A794" t="s">
        <v>2031</v>
      </c>
      <c r="B794" t="s">
        <v>851</v>
      </c>
      <c r="C794">
        <v>0.4</v>
      </c>
      <c r="D794">
        <v>0.4</v>
      </c>
      <c r="E794">
        <v>0.35</v>
      </c>
      <c r="F794">
        <v>0.35</v>
      </c>
      <c r="G794">
        <v>0.35</v>
      </c>
      <c r="H794">
        <v>0.4</v>
      </c>
      <c r="I794">
        <v>333148</v>
      </c>
      <c r="J794">
        <v>127200.2</v>
      </c>
      <c r="K794" s="3">
        <v>43777</v>
      </c>
      <c r="L794">
        <v>80</v>
      </c>
      <c r="M794" t="s">
        <v>2032</v>
      </c>
      <c r="N794"/>
    </row>
    <row r="795" spans="1:14">
      <c r="A795" t="s">
        <v>2033</v>
      </c>
      <c r="B795" t="s">
        <v>832</v>
      </c>
      <c r="C795">
        <v>237.7</v>
      </c>
      <c r="D795">
        <v>255.1</v>
      </c>
      <c r="E795">
        <v>234.55</v>
      </c>
      <c r="F795">
        <v>240.1</v>
      </c>
      <c r="G795">
        <v>240.7</v>
      </c>
      <c r="H795">
        <v>238.15</v>
      </c>
      <c r="I795">
        <v>71041</v>
      </c>
      <c r="J795">
        <v>17407341.5</v>
      </c>
      <c r="K795" s="3">
        <v>43777</v>
      </c>
      <c r="L795">
        <v>3591</v>
      </c>
      <c r="M795" t="s">
        <v>2034</v>
      </c>
      <c r="N795"/>
    </row>
    <row r="796" spans="1:14">
      <c r="A796" t="s">
        <v>3486</v>
      </c>
      <c r="B796" t="s">
        <v>851</v>
      </c>
      <c r="C796">
        <v>18.899999999999999</v>
      </c>
      <c r="D796">
        <v>18.899999999999999</v>
      </c>
      <c r="E796">
        <v>18.899999999999999</v>
      </c>
      <c r="F796">
        <v>18.899999999999999</v>
      </c>
      <c r="G796">
        <v>18.899999999999999</v>
      </c>
      <c r="H796">
        <v>18.899999999999999</v>
      </c>
      <c r="I796">
        <v>227</v>
      </c>
      <c r="J796">
        <v>4290.3</v>
      </c>
      <c r="K796" s="3">
        <v>43777</v>
      </c>
      <c r="L796">
        <v>6</v>
      </c>
      <c r="M796" t="s">
        <v>3487</v>
      </c>
      <c r="N796"/>
    </row>
    <row r="797" spans="1:14">
      <c r="A797" t="s">
        <v>2035</v>
      </c>
      <c r="B797" t="s">
        <v>832</v>
      </c>
      <c r="C797">
        <v>1618</v>
      </c>
      <c r="D797">
        <v>1678.95</v>
      </c>
      <c r="E797">
        <v>1585</v>
      </c>
      <c r="F797">
        <v>1594.15</v>
      </c>
      <c r="G797">
        <v>1585</v>
      </c>
      <c r="H797">
        <v>1634.25</v>
      </c>
      <c r="I797">
        <v>559</v>
      </c>
      <c r="J797">
        <v>903857.65</v>
      </c>
      <c r="K797" s="3">
        <v>43777</v>
      </c>
      <c r="L797">
        <v>252</v>
      </c>
      <c r="M797" t="s">
        <v>2036</v>
      </c>
      <c r="N797"/>
    </row>
    <row r="798" spans="1:14">
      <c r="A798" t="s">
        <v>2037</v>
      </c>
      <c r="B798" t="s">
        <v>832</v>
      </c>
      <c r="C798">
        <v>134.80000000000001</v>
      </c>
      <c r="D798">
        <v>136</v>
      </c>
      <c r="E798">
        <v>129</v>
      </c>
      <c r="F798">
        <v>132.25</v>
      </c>
      <c r="G798">
        <v>131.6</v>
      </c>
      <c r="H798">
        <v>131.80000000000001</v>
      </c>
      <c r="I798">
        <v>20988</v>
      </c>
      <c r="J798">
        <v>2769393.1</v>
      </c>
      <c r="K798" s="3">
        <v>43777</v>
      </c>
      <c r="L798">
        <v>444</v>
      </c>
      <c r="M798" t="s">
        <v>2038</v>
      </c>
      <c r="N798"/>
    </row>
    <row r="799" spans="1:14">
      <c r="A799" t="s">
        <v>2039</v>
      </c>
      <c r="B799" t="s">
        <v>832</v>
      </c>
      <c r="C799">
        <v>675</v>
      </c>
      <c r="D799">
        <v>689.9</v>
      </c>
      <c r="E799">
        <v>660</v>
      </c>
      <c r="F799">
        <v>666.4</v>
      </c>
      <c r="G799">
        <v>670</v>
      </c>
      <c r="H799">
        <v>671.8</v>
      </c>
      <c r="I799">
        <v>897</v>
      </c>
      <c r="J799">
        <v>603908.30000000005</v>
      </c>
      <c r="K799" s="3">
        <v>43777</v>
      </c>
      <c r="L799">
        <v>145</v>
      </c>
      <c r="M799" t="s">
        <v>2040</v>
      </c>
      <c r="N799"/>
    </row>
    <row r="800" spans="1:14">
      <c r="A800" t="s">
        <v>2041</v>
      </c>
      <c r="B800" t="s">
        <v>832</v>
      </c>
      <c r="C800">
        <v>131</v>
      </c>
      <c r="D800">
        <v>141.9</v>
      </c>
      <c r="E800">
        <v>128.65</v>
      </c>
      <c r="F800">
        <v>132</v>
      </c>
      <c r="G800">
        <v>132</v>
      </c>
      <c r="H800">
        <v>129.69999999999999</v>
      </c>
      <c r="I800">
        <v>156329</v>
      </c>
      <c r="J800">
        <v>21377120.600000001</v>
      </c>
      <c r="K800" s="3">
        <v>43777</v>
      </c>
      <c r="L800">
        <v>3034</v>
      </c>
      <c r="M800" t="s">
        <v>2042</v>
      </c>
      <c r="N800"/>
    </row>
    <row r="801" spans="1:14">
      <c r="A801" t="s">
        <v>2043</v>
      </c>
      <c r="B801" t="s">
        <v>832</v>
      </c>
      <c r="C801">
        <v>385.8</v>
      </c>
      <c r="D801">
        <v>423.5</v>
      </c>
      <c r="E801">
        <v>383.35</v>
      </c>
      <c r="F801">
        <v>400.4</v>
      </c>
      <c r="G801">
        <v>401.8</v>
      </c>
      <c r="H801">
        <v>386.3</v>
      </c>
      <c r="I801">
        <v>397695</v>
      </c>
      <c r="J801">
        <v>163450595.5</v>
      </c>
      <c r="K801" s="3">
        <v>43777</v>
      </c>
      <c r="L801">
        <v>15375</v>
      </c>
      <c r="M801" t="s">
        <v>2044</v>
      </c>
      <c r="N801"/>
    </row>
    <row r="802" spans="1:14" hidden="1">
      <c r="A802" t="s">
        <v>2045</v>
      </c>
      <c r="B802" t="s">
        <v>832</v>
      </c>
      <c r="C802">
        <v>149</v>
      </c>
      <c r="D802">
        <v>153.35</v>
      </c>
      <c r="E802">
        <v>145</v>
      </c>
      <c r="F802">
        <v>148.4</v>
      </c>
      <c r="G802">
        <v>149.69999999999999</v>
      </c>
      <c r="H802">
        <v>149.19999999999999</v>
      </c>
      <c r="I802">
        <v>14089</v>
      </c>
      <c r="J802">
        <v>2084038</v>
      </c>
      <c r="K802" s="3">
        <v>43777</v>
      </c>
      <c r="L802">
        <v>495</v>
      </c>
      <c r="M802" t="s">
        <v>2046</v>
      </c>
      <c r="N802"/>
    </row>
    <row r="803" spans="1:14">
      <c r="A803" t="s">
        <v>460</v>
      </c>
      <c r="B803" t="s">
        <v>832</v>
      </c>
      <c r="C803">
        <v>166</v>
      </c>
      <c r="D803">
        <v>171.55</v>
      </c>
      <c r="E803">
        <v>162.80000000000001</v>
      </c>
      <c r="F803">
        <v>169.4</v>
      </c>
      <c r="G803">
        <v>170.85</v>
      </c>
      <c r="H803">
        <v>166.5</v>
      </c>
      <c r="I803">
        <v>16227</v>
      </c>
      <c r="J803">
        <v>2720674.1</v>
      </c>
      <c r="K803" s="3">
        <v>43777</v>
      </c>
      <c r="L803">
        <v>473</v>
      </c>
      <c r="M803" t="s">
        <v>2047</v>
      </c>
      <c r="N803"/>
    </row>
    <row r="804" spans="1:14" hidden="1">
      <c r="A804" t="s">
        <v>2048</v>
      </c>
      <c r="B804" t="s">
        <v>832</v>
      </c>
      <c r="C804">
        <v>634.04999999999995</v>
      </c>
      <c r="D804">
        <v>642</v>
      </c>
      <c r="E804">
        <v>625.25</v>
      </c>
      <c r="F804">
        <v>633.1</v>
      </c>
      <c r="G804">
        <v>634</v>
      </c>
      <c r="H804">
        <v>634.45000000000005</v>
      </c>
      <c r="I804">
        <v>916</v>
      </c>
      <c r="J804">
        <v>579643.80000000005</v>
      </c>
      <c r="K804" s="3">
        <v>43777</v>
      </c>
      <c r="L804">
        <v>227</v>
      </c>
      <c r="M804" t="s">
        <v>2049</v>
      </c>
      <c r="N804"/>
    </row>
    <row r="805" spans="1:14" hidden="1">
      <c r="A805" t="s">
        <v>2050</v>
      </c>
      <c r="B805" t="s">
        <v>832</v>
      </c>
      <c r="C805">
        <v>91.8</v>
      </c>
      <c r="D805">
        <v>93.1</v>
      </c>
      <c r="E805">
        <v>90.55</v>
      </c>
      <c r="F805">
        <v>91.55</v>
      </c>
      <c r="G805">
        <v>91</v>
      </c>
      <c r="H805">
        <v>92</v>
      </c>
      <c r="I805">
        <v>120476</v>
      </c>
      <c r="J805">
        <v>11101281.449999999</v>
      </c>
      <c r="K805" s="3">
        <v>43777</v>
      </c>
      <c r="L805">
        <v>696</v>
      </c>
      <c r="M805" t="s">
        <v>2051</v>
      </c>
      <c r="N805"/>
    </row>
    <row r="806" spans="1:14" hidden="1">
      <c r="A806" t="s">
        <v>2052</v>
      </c>
      <c r="B806" t="s">
        <v>832</v>
      </c>
      <c r="C806">
        <v>989</v>
      </c>
      <c r="D806">
        <v>1000</v>
      </c>
      <c r="E806">
        <v>989</v>
      </c>
      <c r="F806">
        <v>992</v>
      </c>
      <c r="G806">
        <v>992</v>
      </c>
      <c r="H806">
        <v>989</v>
      </c>
      <c r="I806">
        <v>135</v>
      </c>
      <c r="J806">
        <v>134153.79999999999</v>
      </c>
      <c r="K806" s="3">
        <v>43777</v>
      </c>
      <c r="L806">
        <v>23</v>
      </c>
      <c r="M806" t="s">
        <v>2053</v>
      </c>
      <c r="N806"/>
    </row>
    <row r="807" spans="1:14" hidden="1">
      <c r="A807" t="s">
        <v>2054</v>
      </c>
      <c r="B807" t="s">
        <v>832</v>
      </c>
      <c r="C807">
        <v>6.85</v>
      </c>
      <c r="D807">
        <v>6.85</v>
      </c>
      <c r="E807">
        <v>6.65</v>
      </c>
      <c r="F807">
        <v>6.7</v>
      </c>
      <c r="G807">
        <v>6.75</v>
      </c>
      <c r="H807">
        <v>6.6</v>
      </c>
      <c r="I807">
        <v>89417</v>
      </c>
      <c r="J807">
        <v>604065.85</v>
      </c>
      <c r="K807" s="3">
        <v>43777</v>
      </c>
      <c r="L807">
        <v>152</v>
      </c>
      <c r="M807" t="s">
        <v>2055</v>
      </c>
      <c r="N807"/>
    </row>
    <row r="808" spans="1:14" hidden="1">
      <c r="A808" t="s">
        <v>450</v>
      </c>
      <c r="B808" t="s">
        <v>832</v>
      </c>
      <c r="C808">
        <v>246.9</v>
      </c>
      <c r="D808">
        <v>246.95</v>
      </c>
      <c r="E808">
        <v>236.2</v>
      </c>
      <c r="F808">
        <v>239.05</v>
      </c>
      <c r="G808">
        <v>239.05</v>
      </c>
      <c r="H808">
        <v>246.95</v>
      </c>
      <c r="I808">
        <v>59323</v>
      </c>
      <c r="J808">
        <v>14358640.5</v>
      </c>
      <c r="K808" s="3">
        <v>43777</v>
      </c>
      <c r="L808">
        <v>2252</v>
      </c>
      <c r="M808" t="s">
        <v>2056</v>
      </c>
      <c r="N808"/>
    </row>
    <row r="809" spans="1:14" hidden="1">
      <c r="A809" t="s">
        <v>2057</v>
      </c>
      <c r="B809" t="s">
        <v>851</v>
      </c>
      <c r="C809">
        <v>11.4</v>
      </c>
      <c r="D809">
        <v>11.4</v>
      </c>
      <c r="E809">
        <v>10.9</v>
      </c>
      <c r="F809">
        <v>11.4</v>
      </c>
      <c r="G809">
        <v>11.4</v>
      </c>
      <c r="H809">
        <v>10.9</v>
      </c>
      <c r="I809">
        <v>36192</v>
      </c>
      <c r="J809">
        <v>411537.3</v>
      </c>
      <c r="K809" s="3">
        <v>43777</v>
      </c>
      <c r="L809">
        <v>118</v>
      </c>
      <c r="M809" t="s">
        <v>2058</v>
      </c>
      <c r="N809"/>
    </row>
    <row r="810" spans="1:14" hidden="1">
      <c r="A810" t="s">
        <v>2059</v>
      </c>
      <c r="B810" t="s">
        <v>832</v>
      </c>
      <c r="C810">
        <v>76.75</v>
      </c>
      <c r="D810">
        <v>77.75</v>
      </c>
      <c r="E810">
        <v>74.7</v>
      </c>
      <c r="F810">
        <v>75.45</v>
      </c>
      <c r="G810">
        <v>75.099999999999994</v>
      </c>
      <c r="H810">
        <v>76.5</v>
      </c>
      <c r="I810">
        <v>11933</v>
      </c>
      <c r="J810">
        <v>909662.1</v>
      </c>
      <c r="K810" s="3">
        <v>43777</v>
      </c>
      <c r="L810">
        <v>285</v>
      </c>
      <c r="M810" t="s">
        <v>2060</v>
      </c>
      <c r="N810"/>
    </row>
    <row r="811" spans="1:14" hidden="1">
      <c r="A811" t="s">
        <v>461</v>
      </c>
      <c r="B811" t="s">
        <v>832</v>
      </c>
      <c r="C811">
        <v>268.2</v>
      </c>
      <c r="D811">
        <v>273</v>
      </c>
      <c r="E811">
        <v>263.60000000000002</v>
      </c>
      <c r="F811">
        <v>270.10000000000002</v>
      </c>
      <c r="G811">
        <v>270.85000000000002</v>
      </c>
      <c r="H811">
        <v>267.25</v>
      </c>
      <c r="I811">
        <v>37549</v>
      </c>
      <c r="J811">
        <v>10125707.449999999</v>
      </c>
      <c r="K811" s="3">
        <v>43777</v>
      </c>
      <c r="L811">
        <v>1676</v>
      </c>
      <c r="M811" t="s">
        <v>2061</v>
      </c>
      <c r="N811"/>
    </row>
    <row r="812" spans="1:14" hidden="1">
      <c r="A812" t="s">
        <v>2062</v>
      </c>
      <c r="B812" t="s">
        <v>832</v>
      </c>
      <c r="C812">
        <v>29.55</v>
      </c>
      <c r="D812">
        <v>30</v>
      </c>
      <c r="E812">
        <v>28.8</v>
      </c>
      <c r="F812">
        <v>28.95</v>
      </c>
      <c r="G812">
        <v>28.95</v>
      </c>
      <c r="H812">
        <v>29.3</v>
      </c>
      <c r="I812">
        <v>25421</v>
      </c>
      <c r="J812">
        <v>746255</v>
      </c>
      <c r="K812" s="3">
        <v>43777</v>
      </c>
      <c r="L812">
        <v>271</v>
      </c>
      <c r="M812" t="s">
        <v>2063</v>
      </c>
      <c r="N812"/>
    </row>
    <row r="813" spans="1:14" hidden="1">
      <c r="A813" t="s">
        <v>134</v>
      </c>
      <c r="B813" t="s">
        <v>832</v>
      </c>
      <c r="C813">
        <v>1578.9</v>
      </c>
      <c r="D813">
        <v>1606</v>
      </c>
      <c r="E813">
        <v>1572</v>
      </c>
      <c r="F813">
        <v>1600.25</v>
      </c>
      <c r="G813">
        <v>1599.7</v>
      </c>
      <c r="H813">
        <v>1584</v>
      </c>
      <c r="I813">
        <v>3913627</v>
      </c>
      <c r="J813">
        <v>6227887334.8500004</v>
      </c>
      <c r="K813" s="3">
        <v>43777</v>
      </c>
      <c r="L813">
        <v>101181</v>
      </c>
      <c r="M813" t="s">
        <v>2064</v>
      </c>
      <c r="N813"/>
    </row>
    <row r="814" spans="1:14" hidden="1">
      <c r="A814" t="s">
        <v>2065</v>
      </c>
      <c r="B814" t="s">
        <v>832</v>
      </c>
      <c r="C814">
        <v>314</v>
      </c>
      <c r="D814">
        <v>317.89999999999998</v>
      </c>
      <c r="E814">
        <v>311.5</v>
      </c>
      <c r="F814">
        <v>313.77</v>
      </c>
      <c r="G814">
        <v>315</v>
      </c>
      <c r="H814">
        <v>313.92</v>
      </c>
      <c r="I814">
        <v>68969</v>
      </c>
      <c r="J814">
        <v>21648189.390000001</v>
      </c>
      <c r="K814" s="3">
        <v>43777</v>
      </c>
      <c r="L814">
        <v>230</v>
      </c>
      <c r="M814" t="s">
        <v>2066</v>
      </c>
      <c r="N814"/>
    </row>
    <row r="815" spans="1:14">
      <c r="A815" t="s">
        <v>2067</v>
      </c>
      <c r="B815" t="s">
        <v>832</v>
      </c>
      <c r="C815">
        <v>340</v>
      </c>
      <c r="D815">
        <v>340</v>
      </c>
      <c r="E815">
        <v>334.15</v>
      </c>
      <c r="F815">
        <v>335.9</v>
      </c>
      <c r="G815">
        <v>335.95</v>
      </c>
      <c r="H815">
        <v>340.1</v>
      </c>
      <c r="I815">
        <v>58219</v>
      </c>
      <c r="J815">
        <v>19586004.199999999</v>
      </c>
      <c r="K815" s="3">
        <v>43777</v>
      </c>
      <c r="L815">
        <v>1020</v>
      </c>
      <c r="M815" t="s">
        <v>2068</v>
      </c>
      <c r="N815"/>
    </row>
    <row r="816" spans="1:14">
      <c r="A816" t="s">
        <v>2069</v>
      </c>
      <c r="B816" t="s">
        <v>832</v>
      </c>
      <c r="C816">
        <v>123.8</v>
      </c>
      <c r="D816">
        <v>124.65</v>
      </c>
      <c r="E816">
        <v>123</v>
      </c>
      <c r="F816">
        <v>123.27</v>
      </c>
      <c r="G816">
        <v>123.2</v>
      </c>
      <c r="H816">
        <v>124</v>
      </c>
      <c r="I816">
        <v>125395</v>
      </c>
      <c r="J816">
        <v>15509611.76</v>
      </c>
      <c r="K816" s="3">
        <v>43777</v>
      </c>
      <c r="L816">
        <v>395</v>
      </c>
      <c r="M816" t="s">
        <v>2070</v>
      </c>
      <c r="N816"/>
    </row>
    <row r="817" spans="1:14">
      <c r="A817" t="s">
        <v>2071</v>
      </c>
      <c r="B817" t="s">
        <v>832</v>
      </c>
      <c r="C817">
        <v>59.49</v>
      </c>
      <c r="D817">
        <v>59.49</v>
      </c>
      <c r="E817">
        <v>58.35</v>
      </c>
      <c r="F817">
        <v>58.62</v>
      </c>
      <c r="G817">
        <v>58.89</v>
      </c>
      <c r="H817">
        <v>59.1</v>
      </c>
      <c r="I817">
        <v>8842</v>
      </c>
      <c r="J817">
        <v>521165.24</v>
      </c>
      <c r="K817" s="3">
        <v>43777</v>
      </c>
      <c r="L817">
        <v>122</v>
      </c>
      <c r="M817" t="s">
        <v>2072</v>
      </c>
      <c r="N817"/>
    </row>
    <row r="818" spans="1:14">
      <c r="A818" t="s">
        <v>2073</v>
      </c>
      <c r="B818" t="s">
        <v>832</v>
      </c>
      <c r="C818">
        <v>245.5</v>
      </c>
      <c r="D818">
        <v>245.5</v>
      </c>
      <c r="E818">
        <v>233</v>
      </c>
      <c r="F818">
        <v>239.94</v>
      </c>
      <c r="G818">
        <v>240</v>
      </c>
      <c r="H818">
        <v>246.87</v>
      </c>
      <c r="I818">
        <v>14997</v>
      </c>
      <c r="J818">
        <v>3626607.4</v>
      </c>
      <c r="K818" s="3">
        <v>43777</v>
      </c>
      <c r="L818">
        <v>268</v>
      </c>
      <c r="M818" t="s">
        <v>2074</v>
      </c>
      <c r="N818"/>
    </row>
    <row r="819" spans="1:14">
      <c r="A819" t="s">
        <v>2075</v>
      </c>
      <c r="B819" t="s">
        <v>832</v>
      </c>
      <c r="C819">
        <v>10.199999999999999</v>
      </c>
      <c r="D819">
        <v>10.3</v>
      </c>
      <c r="E819">
        <v>10.15</v>
      </c>
      <c r="F819">
        <v>10.199999999999999</v>
      </c>
      <c r="G819">
        <v>10.199999999999999</v>
      </c>
      <c r="H819">
        <v>10.199999999999999</v>
      </c>
      <c r="I819">
        <v>17053</v>
      </c>
      <c r="J819">
        <v>174365.25</v>
      </c>
      <c r="K819" s="3">
        <v>43777</v>
      </c>
      <c r="L819">
        <v>41</v>
      </c>
      <c r="M819" t="s">
        <v>2076</v>
      </c>
      <c r="N819"/>
    </row>
    <row r="820" spans="1:14">
      <c r="A820" t="s">
        <v>2077</v>
      </c>
      <c r="B820" t="s">
        <v>832</v>
      </c>
      <c r="C820">
        <v>17.100000000000001</v>
      </c>
      <c r="D820">
        <v>17.149999999999999</v>
      </c>
      <c r="E820">
        <v>16.600000000000001</v>
      </c>
      <c r="F820">
        <v>16.7</v>
      </c>
      <c r="G820">
        <v>16.7</v>
      </c>
      <c r="H820">
        <v>16.850000000000001</v>
      </c>
      <c r="I820">
        <v>6561</v>
      </c>
      <c r="J820">
        <v>110098.4</v>
      </c>
      <c r="K820" s="3">
        <v>43777</v>
      </c>
      <c r="L820">
        <v>32</v>
      </c>
      <c r="M820" t="s">
        <v>2078</v>
      </c>
      <c r="N820"/>
    </row>
    <row r="821" spans="1:14">
      <c r="A821" t="s">
        <v>2079</v>
      </c>
      <c r="B821" t="s">
        <v>832</v>
      </c>
      <c r="C821">
        <v>62</v>
      </c>
      <c r="D821">
        <v>63.5</v>
      </c>
      <c r="E821">
        <v>62</v>
      </c>
      <c r="F821">
        <v>62.15</v>
      </c>
      <c r="G821">
        <v>63.5</v>
      </c>
      <c r="H821">
        <v>62.1</v>
      </c>
      <c r="I821">
        <v>4807</v>
      </c>
      <c r="J821">
        <v>299687.25</v>
      </c>
      <c r="K821" s="3">
        <v>43777</v>
      </c>
      <c r="L821">
        <v>45</v>
      </c>
      <c r="M821" t="s">
        <v>2080</v>
      </c>
      <c r="N821"/>
    </row>
    <row r="822" spans="1:14">
      <c r="A822" t="s">
        <v>451</v>
      </c>
      <c r="B822" t="s">
        <v>832</v>
      </c>
      <c r="C822">
        <v>90</v>
      </c>
      <c r="D822">
        <v>90.6</v>
      </c>
      <c r="E822">
        <v>88.3</v>
      </c>
      <c r="F822">
        <v>90</v>
      </c>
      <c r="G822">
        <v>90</v>
      </c>
      <c r="H822">
        <v>90</v>
      </c>
      <c r="I822">
        <v>187473</v>
      </c>
      <c r="J822">
        <v>16793995.050000001</v>
      </c>
      <c r="K822" s="3">
        <v>43777</v>
      </c>
      <c r="L822">
        <v>1928</v>
      </c>
      <c r="M822" t="s">
        <v>2081</v>
      </c>
      <c r="N822"/>
    </row>
    <row r="823" spans="1:14">
      <c r="A823" t="s">
        <v>448</v>
      </c>
      <c r="B823" t="s">
        <v>832</v>
      </c>
      <c r="C823">
        <v>660</v>
      </c>
      <c r="D823">
        <v>664</v>
      </c>
      <c r="E823">
        <v>648.45000000000005</v>
      </c>
      <c r="F823">
        <v>653.20000000000005</v>
      </c>
      <c r="G823">
        <v>651.1</v>
      </c>
      <c r="H823">
        <v>656.95</v>
      </c>
      <c r="I823">
        <v>13302</v>
      </c>
      <c r="J823">
        <v>8725809.4000000004</v>
      </c>
      <c r="K823" s="3">
        <v>43777</v>
      </c>
      <c r="L823">
        <v>688</v>
      </c>
      <c r="M823" t="s">
        <v>2082</v>
      </c>
      <c r="N823"/>
    </row>
    <row r="824" spans="1:14">
      <c r="A824" t="s">
        <v>452</v>
      </c>
      <c r="B824" t="s">
        <v>832</v>
      </c>
      <c r="C824">
        <v>210.7</v>
      </c>
      <c r="D824">
        <v>211.6</v>
      </c>
      <c r="E824">
        <v>205.1</v>
      </c>
      <c r="F824">
        <v>207.8</v>
      </c>
      <c r="G824">
        <v>208</v>
      </c>
      <c r="H824">
        <v>209.7</v>
      </c>
      <c r="I824">
        <v>75066</v>
      </c>
      <c r="J824">
        <v>15658936.35</v>
      </c>
      <c r="K824" s="3">
        <v>43777</v>
      </c>
      <c r="L824">
        <v>3015</v>
      </c>
      <c r="M824" t="s">
        <v>2083</v>
      </c>
      <c r="N824"/>
    </row>
    <row r="825" spans="1:14">
      <c r="A825" t="s">
        <v>2084</v>
      </c>
      <c r="B825" t="s">
        <v>832</v>
      </c>
      <c r="C825">
        <v>91</v>
      </c>
      <c r="D825">
        <v>91</v>
      </c>
      <c r="E825">
        <v>87.2</v>
      </c>
      <c r="F825">
        <v>89.35</v>
      </c>
      <c r="G825">
        <v>87.5</v>
      </c>
      <c r="H825">
        <v>90.9</v>
      </c>
      <c r="I825">
        <v>641</v>
      </c>
      <c r="J825">
        <v>58083.75</v>
      </c>
      <c r="K825" s="3">
        <v>43777</v>
      </c>
      <c r="L825">
        <v>16</v>
      </c>
      <c r="M825" t="s">
        <v>2085</v>
      </c>
      <c r="N825"/>
    </row>
    <row r="826" spans="1:14">
      <c r="A826" t="s">
        <v>2086</v>
      </c>
      <c r="B826" t="s">
        <v>832</v>
      </c>
      <c r="C826">
        <v>5.2</v>
      </c>
      <c r="D826">
        <v>5.35</v>
      </c>
      <c r="E826">
        <v>4.8499999999999996</v>
      </c>
      <c r="F826">
        <v>5.05</v>
      </c>
      <c r="G826">
        <v>5.0999999999999996</v>
      </c>
      <c r="H826">
        <v>5.0999999999999996</v>
      </c>
      <c r="I826">
        <v>395643</v>
      </c>
      <c r="J826">
        <v>1984182.5</v>
      </c>
      <c r="K826" s="3">
        <v>43777</v>
      </c>
      <c r="L826">
        <v>573</v>
      </c>
      <c r="M826" t="s">
        <v>2087</v>
      </c>
      <c r="N826"/>
    </row>
    <row r="827" spans="1:14">
      <c r="A827" t="s">
        <v>3692</v>
      </c>
      <c r="B827" t="s">
        <v>832</v>
      </c>
      <c r="C827">
        <v>53.05</v>
      </c>
      <c r="D827">
        <v>53.05</v>
      </c>
      <c r="E827">
        <v>53.05</v>
      </c>
      <c r="F827">
        <v>53.05</v>
      </c>
      <c r="G827">
        <v>53.05</v>
      </c>
      <c r="H827">
        <v>53.05</v>
      </c>
      <c r="I827">
        <v>171</v>
      </c>
      <c r="J827">
        <v>9071.5499999999993</v>
      </c>
      <c r="K827" s="3">
        <v>43777</v>
      </c>
      <c r="L827">
        <v>3</v>
      </c>
      <c r="M827" t="s">
        <v>3693</v>
      </c>
      <c r="N827"/>
    </row>
    <row r="828" spans="1:14">
      <c r="A828" t="s">
        <v>2088</v>
      </c>
      <c r="B828" t="s">
        <v>832</v>
      </c>
      <c r="C828">
        <v>713.5</v>
      </c>
      <c r="D828">
        <v>736.1</v>
      </c>
      <c r="E828">
        <v>713.5</v>
      </c>
      <c r="F828">
        <v>715.65</v>
      </c>
      <c r="G828">
        <v>715</v>
      </c>
      <c r="H828">
        <v>717.5</v>
      </c>
      <c r="I828">
        <v>8101</v>
      </c>
      <c r="J828">
        <v>5880559.9000000004</v>
      </c>
      <c r="K828" s="3">
        <v>43777</v>
      </c>
      <c r="L828">
        <v>464</v>
      </c>
      <c r="M828" t="s">
        <v>2089</v>
      </c>
      <c r="N828"/>
    </row>
    <row r="829" spans="1:14">
      <c r="A829" t="s">
        <v>458</v>
      </c>
      <c r="B829" t="s">
        <v>832</v>
      </c>
      <c r="C829">
        <v>533.5</v>
      </c>
      <c r="D829">
        <v>545</v>
      </c>
      <c r="E829">
        <v>533.5</v>
      </c>
      <c r="F829">
        <v>536.04999999999995</v>
      </c>
      <c r="G829">
        <v>540</v>
      </c>
      <c r="H829">
        <v>540.9</v>
      </c>
      <c r="I829">
        <v>66939</v>
      </c>
      <c r="J829">
        <v>36074108.549999997</v>
      </c>
      <c r="K829" s="3">
        <v>43777</v>
      </c>
      <c r="L829">
        <v>4175</v>
      </c>
      <c r="M829" t="s">
        <v>2090</v>
      </c>
      <c r="N829"/>
    </row>
    <row r="830" spans="1:14">
      <c r="A830" t="s">
        <v>2091</v>
      </c>
      <c r="B830" t="s">
        <v>851</v>
      </c>
      <c r="C830">
        <v>0.05</v>
      </c>
      <c r="D830">
        <v>0.1</v>
      </c>
      <c r="E830">
        <v>0.05</v>
      </c>
      <c r="F830">
        <v>0.1</v>
      </c>
      <c r="G830">
        <v>0.1</v>
      </c>
      <c r="H830">
        <v>0.1</v>
      </c>
      <c r="I830">
        <v>384133</v>
      </c>
      <c r="J830">
        <v>28346.1</v>
      </c>
      <c r="K830" s="3">
        <v>43777</v>
      </c>
      <c r="L830">
        <v>103</v>
      </c>
      <c r="M830" t="s">
        <v>2092</v>
      </c>
      <c r="N830"/>
    </row>
    <row r="831" spans="1:14" hidden="1">
      <c r="A831" t="s">
        <v>2093</v>
      </c>
      <c r="B831" t="s">
        <v>832</v>
      </c>
      <c r="C831">
        <v>0.75</v>
      </c>
      <c r="D831">
        <v>0.75</v>
      </c>
      <c r="E831">
        <v>0.7</v>
      </c>
      <c r="F831">
        <v>0.75</v>
      </c>
      <c r="G831">
        <v>0.75</v>
      </c>
      <c r="H831">
        <v>0.7</v>
      </c>
      <c r="I831">
        <v>1081934</v>
      </c>
      <c r="J831">
        <v>796122.5</v>
      </c>
      <c r="K831" s="3">
        <v>43777</v>
      </c>
      <c r="L831">
        <v>274</v>
      </c>
      <c r="M831" t="s">
        <v>2094</v>
      </c>
      <c r="N831"/>
    </row>
    <row r="832" spans="1:14">
      <c r="A832" t="s">
        <v>2095</v>
      </c>
      <c r="B832" t="s">
        <v>832</v>
      </c>
      <c r="C832">
        <v>223</v>
      </c>
      <c r="D832">
        <v>226</v>
      </c>
      <c r="E832">
        <v>219.9</v>
      </c>
      <c r="F832">
        <v>223.15</v>
      </c>
      <c r="G832">
        <v>222.65</v>
      </c>
      <c r="H832">
        <v>224.95</v>
      </c>
      <c r="I832">
        <v>48681</v>
      </c>
      <c r="J832">
        <v>10828167.800000001</v>
      </c>
      <c r="K832" s="3">
        <v>43777</v>
      </c>
      <c r="L832">
        <v>1686</v>
      </c>
      <c r="M832" t="s">
        <v>2096</v>
      </c>
      <c r="N832"/>
    </row>
    <row r="833" spans="1:14" hidden="1">
      <c r="A833" t="s">
        <v>2097</v>
      </c>
      <c r="B833" t="s">
        <v>832</v>
      </c>
      <c r="C833">
        <v>34.4</v>
      </c>
      <c r="D833">
        <v>34.5</v>
      </c>
      <c r="E833">
        <v>31.6</v>
      </c>
      <c r="F833">
        <v>34.049999999999997</v>
      </c>
      <c r="G833">
        <v>34.049999999999997</v>
      </c>
      <c r="H833">
        <v>33.5</v>
      </c>
      <c r="I833">
        <v>4029</v>
      </c>
      <c r="J833">
        <v>136527.15</v>
      </c>
      <c r="K833" s="3">
        <v>43777</v>
      </c>
      <c r="L833">
        <v>61</v>
      </c>
      <c r="M833" t="s">
        <v>2098</v>
      </c>
      <c r="N833"/>
    </row>
    <row r="834" spans="1:14">
      <c r="A834" t="s">
        <v>456</v>
      </c>
      <c r="B834" t="s">
        <v>832</v>
      </c>
      <c r="C834">
        <v>77</v>
      </c>
      <c r="D834">
        <v>79.2</v>
      </c>
      <c r="E834">
        <v>76.3</v>
      </c>
      <c r="F834">
        <v>78.150000000000006</v>
      </c>
      <c r="G834">
        <v>78.25</v>
      </c>
      <c r="H834">
        <v>77.5</v>
      </c>
      <c r="I834">
        <v>754211</v>
      </c>
      <c r="J834">
        <v>58733194.350000001</v>
      </c>
      <c r="K834" s="3">
        <v>43777</v>
      </c>
      <c r="L834">
        <v>6118</v>
      </c>
      <c r="M834" t="s">
        <v>2099</v>
      </c>
      <c r="N834"/>
    </row>
    <row r="835" spans="1:14">
      <c r="A835" t="s">
        <v>3488</v>
      </c>
      <c r="B835" t="s">
        <v>832</v>
      </c>
      <c r="C835">
        <v>460</v>
      </c>
      <c r="D835">
        <v>468</v>
      </c>
      <c r="E835">
        <v>440.1</v>
      </c>
      <c r="F835">
        <v>449.85</v>
      </c>
      <c r="G835">
        <v>450</v>
      </c>
      <c r="H835">
        <v>455.35</v>
      </c>
      <c r="I835">
        <v>65</v>
      </c>
      <c r="J835">
        <v>29744.55</v>
      </c>
      <c r="K835" s="3">
        <v>43777</v>
      </c>
      <c r="L835">
        <v>10</v>
      </c>
      <c r="M835" t="s">
        <v>3489</v>
      </c>
      <c r="N835"/>
    </row>
    <row r="836" spans="1:14">
      <c r="A836" t="s">
        <v>2100</v>
      </c>
      <c r="B836" t="s">
        <v>851</v>
      </c>
      <c r="C836">
        <v>3.15</v>
      </c>
      <c r="D836">
        <v>3.15</v>
      </c>
      <c r="E836">
        <v>3.15</v>
      </c>
      <c r="F836">
        <v>3.15</v>
      </c>
      <c r="G836">
        <v>3.15</v>
      </c>
      <c r="H836">
        <v>3</v>
      </c>
      <c r="I836">
        <v>593946</v>
      </c>
      <c r="J836">
        <v>1870929.9</v>
      </c>
      <c r="K836" s="3">
        <v>43777</v>
      </c>
      <c r="L836">
        <v>302</v>
      </c>
      <c r="M836" t="s">
        <v>2101</v>
      </c>
      <c r="N836"/>
    </row>
    <row r="837" spans="1:14">
      <c r="A837" t="s">
        <v>135</v>
      </c>
      <c r="B837" t="s">
        <v>832</v>
      </c>
      <c r="C837">
        <v>97.75</v>
      </c>
      <c r="D837">
        <v>102</v>
      </c>
      <c r="E837">
        <v>96.65</v>
      </c>
      <c r="F837">
        <v>99.55</v>
      </c>
      <c r="G837">
        <v>99.8</v>
      </c>
      <c r="H837">
        <v>99.05</v>
      </c>
      <c r="I837">
        <v>12767085</v>
      </c>
      <c r="J837">
        <v>1273713978</v>
      </c>
      <c r="K837" s="3">
        <v>43777</v>
      </c>
      <c r="L837">
        <v>46988</v>
      </c>
      <c r="M837" t="s">
        <v>2102</v>
      </c>
      <c r="N837"/>
    </row>
    <row r="838" spans="1:14">
      <c r="A838" t="s">
        <v>463</v>
      </c>
      <c r="B838" t="s">
        <v>832</v>
      </c>
      <c r="C838">
        <v>20.45</v>
      </c>
      <c r="D838">
        <v>20.45</v>
      </c>
      <c r="E838">
        <v>20.45</v>
      </c>
      <c r="F838">
        <v>20.45</v>
      </c>
      <c r="G838">
        <v>20.45</v>
      </c>
      <c r="H838">
        <v>19.5</v>
      </c>
      <c r="I838">
        <v>357531</v>
      </c>
      <c r="J838">
        <v>7311508.9500000002</v>
      </c>
      <c r="K838" s="3">
        <v>43777</v>
      </c>
      <c r="L838">
        <v>384</v>
      </c>
      <c r="M838" t="s">
        <v>2103</v>
      </c>
      <c r="N838"/>
    </row>
    <row r="839" spans="1:14">
      <c r="A839" t="s">
        <v>368</v>
      </c>
      <c r="B839" t="s">
        <v>832</v>
      </c>
      <c r="C839">
        <v>1504.9</v>
      </c>
      <c r="D839">
        <v>1520</v>
      </c>
      <c r="E839">
        <v>1440.4</v>
      </c>
      <c r="F839">
        <v>1452.9</v>
      </c>
      <c r="G839">
        <v>1442</v>
      </c>
      <c r="H839">
        <v>1495.75</v>
      </c>
      <c r="I839">
        <v>377630</v>
      </c>
      <c r="J839">
        <v>564844954.60000002</v>
      </c>
      <c r="K839" s="3">
        <v>43777</v>
      </c>
      <c r="L839">
        <v>20613</v>
      </c>
      <c r="M839" t="s">
        <v>2104</v>
      </c>
      <c r="N839"/>
    </row>
    <row r="840" spans="1:14">
      <c r="A840" t="s">
        <v>2105</v>
      </c>
      <c r="B840" t="s">
        <v>832</v>
      </c>
      <c r="C840">
        <v>31.5</v>
      </c>
      <c r="D840">
        <v>33.4</v>
      </c>
      <c r="E840">
        <v>30.15</v>
      </c>
      <c r="F840">
        <v>30.95</v>
      </c>
      <c r="G840">
        <v>31.4</v>
      </c>
      <c r="H840">
        <v>31.7</v>
      </c>
      <c r="I840">
        <v>14999</v>
      </c>
      <c r="J840">
        <v>473104.05</v>
      </c>
      <c r="K840" s="3">
        <v>43777</v>
      </c>
      <c r="L840">
        <v>742</v>
      </c>
      <c r="M840" t="s">
        <v>2106</v>
      </c>
      <c r="N840"/>
    </row>
    <row r="841" spans="1:14">
      <c r="A841" t="s">
        <v>2107</v>
      </c>
      <c r="B841" t="s">
        <v>832</v>
      </c>
      <c r="C841">
        <v>167</v>
      </c>
      <c r="D841">
        <v>169.95</v>
      </c>
      <c r="E841">
        <v>162</v>
      </c>
      <c r="F841">
        <v>167.35</v>
      </c>
      <c r="G841">
        <v>165.1</v>
      </c>
      <c r="H841">
        <v>164.3</v>
      </c>
      <c r="I841">
        <v>33244</v>
      </c>
      <c r="J841">
        <v>5542426.2000000002</v>
      </c>
      <c r="K841" s="3">
        <v>43777</v>
      </c>
      <c r="L841">
        <v>1222</v>
      </c>
      <c r="M841" t="s">
        <v>2108</v>
      </c>
      <c r="N841"/>
    </row>
    <row r="842" spans="1:14">
      <c r="A842" t="s">
        <v>2109</v>
      </c>
      <c r="B842" t="s">
        <v>851</v>
      </c>
      <c r="C842">
        <v>18.95</v>
      </c>
      <c r="D842">
        <v>19.05</v>
      </c>
      <c r="E842">
        <v>18.05</v>
      </c>
      <c r="F842">
        <v>18.05</v>
      </c>
      <c r="G842">
        <v>18.05</v>
      </c>
      <c r="H842">
        <v>18.95</v>
      </c>
      <c r="I842">
        <v>27628</v>
      </c>
      <c r="J842">
        <v>507224</v>
      </c>
      <c r="K842" s="3">
        <v>43777</v>
      </c>
      <c r="L842">
        <v>59</v>
      </c>
      <c r="M842" t="s">
        <v>2110</v>
      </c>
      <c r="N842"/>
    </row>
    <row r="843" spans="1:14" hidden="1">
      <c r="A843" t="s">
        <v>464</v>
      </c>
      <c r="B843" t="s">
        <v>832</v>
      </c>
      <c r="C843">
        <v>371</v>
      </c>
      <c r="D843">
        <v>373.7</v>
      </c>
      <c r="E843">
        <v>364.1</v>
      </c>
      <c r="F843">
        <v>366.05</v>
      </c>
      <c r="G843">
        <v>366.4</v>
      </c>
      <c r="H843">
        <v>369.4</v>
      </c>
      <c r="I843">
        <v>88246</v>
      </c>
      <c r="J843">
        <v>32468290.300000001</v>
      </c>
      <c r="K843" s="3">
        <v>43777</v>
      </c>
      <c r="L843">
        <v>3171</v>
      </c>
      <c r="M843" t="s">
        <v>2111</v>
      </c>
      <c r="N843"/>
    </row>
    <row r="844" spans="1:14">
      <c r="A844" t="s">
        <v>462</v>
      </c>
      <c r="B844" t="s">
        <v>832</v>
      </c>
      <c r="C844">
        <v>3420.85</v>
      </c>
      <c r="D844">
        <v>3490</v>
      </c>
      <c r="E844">
        <v>3400</v>
      </c>
      <c r="F844">
        <v>3436.6</v>
      </c>
      <c r="G844">
        <v>3435</v>
      </c>
      <c r="H844">
        <v>3420</v>
      </c>
      <c r="I844">
        <v>7187</v>
      </c>
      <c r="J844">
        <v>24708006.350000001</v>
      </c>
      <c r="K844" s="3">
        <v>43777</v>
      </c>
      <c r="L844">
        <v>2175</v>
      </c>
      <c r="M844" t="s">
        <v>2112</v>
      </c>
      <c r="N844"/>
    </row>
    <row r="845" spans="1:14">
      <c r="A845" t="s">
        <v>465</v>
      </c>
      <c r="B845" t="s">
        <v>832</v>
      </c>
      <c r="C845">
        <v>59.1</v>
      </c>
      <c r="D845">
        <v>59.95</v>
      </c>
      <c r="E845">
        <v>58.3</v>
      </c>
      <c r="F845">
        <v>58.85</v>
      </c>
      <c r="G845">
        <v>59</v>
      </c>
      <c r="H845">
        <v>59.1</v>
      </c>
      <c r="I845">
        <v>359263</v>
      </c>
      <c r="J845">
        <v>21229576.149999999</v>
      </c>
      <c r="K845" s="3">
        <v>43777</v>
      </c>
      <c r="L845">
        <v>8191</v>
      </c>
      <c r="M845" t="s">
        <v>2113</v>
      </c>
      <c r="N845"/>
    </row>
    <row r="846" spans="1:14">
      <c r="A846" t="s">
        <v>2114</v>
      </c>
      <c r="B846" t="s">
        <v>832</v>
      </c>
      <c r="C846">
        <v>293.55</v>
      </c>
      <c r="D846">
        <v>299</v>
      </c>
      <c r="E846">
        <v>290.55</v>
      </c>
      <c r="F846">
        <v>295.39999999999998</v>
      </c>
      <c r="G846">
        <v>294.39999999999998</v>
      </c>
      <c r="H846">
        <v>293.55</v>
      </c>
      <c r="I846">
        <v>2656</v>
      </c>
      <c r="J846">
        <v>783565.4</v>
      </c>
      <c r="K846" s="3">
        <v>43777</v>
      </c>
      <c r="L846">
        <v>140</v>
      </c>
      <c r="M846" t="s">
        <v>2115</v>
      </c>
      <c r="N846"/>
    </row>
    <row r="847" spans="1:14">
      <c r="A847" t="s">
        <v>2116</v>
      </c>
      <c r="B847" t="s">
        <v>832</v>
      </c>
      <c r="C847">
        <v>2.4</v>
      </c>
      <c r="D847">
        <v>2.4500000000000002</v>
      </c>
      <c r="E847">
        <v>2.2999999999999998</v>
      </c>
      <c r="F847">
        <v>2.4</v>
      </c>
      <c r="G847">
        <v>2.4</v>
      </c>
      <c r="H847">
        <v>2.4</v>
      </c>
      <c r="I847">
        <v>14930</v>
      </c>
      <c r="J847">
        <v>35659.4</v>
      </c>
      <c r="K847" s="3">
        <v>43777</v>
      </c>
      <c r="L847">
        <v>20</v>
      </c>
      <c r="M847" t="s">
        <v>2117</v>
      </c>
      <c r="N847"/>
    </row>
    <row r="848" spans="1:14">
      <c r="A848" t="s">
        <v>3476</v>
      </c>
      <c r="B848" t="s">
        <v>832</v>
      </c>
      <c r="C848">
        <v>49.05</v>
      </c>
      <c r="D848">
        <v>51</v>
      </c>
      <c r="E848">
        <v>48</v>
      </c>
      <c r="F848">
        <v>51</v>
      </c>
      <c r="G848">
        <v>51</v>
      </c>
      <c r="H848">
        <v>52</v>
      </c>
      <c r="I848">
        <v>101</v>
      </c>
      <c r="J848">
        <v>4922</v>
      </c>
      <c r="K848" s="3">
        <v>43777</v>
      </c>
      <c r="L848">
        <v>4</v>
      </c>
      <c r="M848" t="s">
        <v>3477</v>
      </c>
      <c r="N848"/>
    </row>
    <row r="849" spans="1:14">
      <c r="A849" t="s">
        <v>2118</v>
      </c>
      <c r="B849" t="s">
        <v>832</v>
      </c>
      <c r="C849">
        <v>123.95</v>
      </c>
      <c r="D849">
        <v>150.44999999999999</v>
      </c>
      <c r="E849">
        <v>122.25</v>
      </c>
      <c r="F849">
        <v>129.69999999999999</v>
      </c>
      <c r="G849">
        <v>130</v>
      </c>
      <c r="H849">
        <v>125.4</v>
      </c>
      <c r="I849">
        <v>1568799</v>
      </c>
      <c r="J849">
        <v>213849046.69999999</v>
      </c>
      <c r="K849" s="3">
        <v>43777</v>
      </c>
      <c r="L849">
        <v>20792</v>
      </c>
      <c r="M849" t="s">
        <v>2119</v>
      </c>
      <c r="N849"/>
    </row>
    <row r="850" spans="1:14">
      <c r="A850" t="s">
        <v>136</v>
      </c>
      <c r="B850" t="s">
        <v>832</v>
      </c>
      <c r="C850">
        <v>436.85</v>
      </c>
      <c r="D850">
        <v>445.4</v>
      </c>
      <c r="E850">
        <v>432</v>
      </c>
      <c r="F850">
        <v>439.55</v>
      </c>
      <c r="G850">
        <v>439</v>
      </c>
      <c r="H850">
        <v>437.8</v>
      </c>
      <c r="I850">
        <v>3398900</v>
      </c>
      <c r="J850">
        <v>1497091169.05</v>
      </c>
      <c r="K850" s="3">
        <v>43777</v>
      </c>
      <c r="L850">
        <v>47336</v>
      </c>
      <c r="M850" t="s">
        <v>2120</v>
      </c>
      <c r="N850"/>
    </row>
    <row r="851" spans="1:14">
      <c r="A851" t="s">
        <v>2121</v>
      </c>
      <c r="B851" t="s">
        <v>832</v>
      </c>
      <c r="C851">
        <v>21.2</v>
      </c>
      <c r="D851">
        <v>21.25</v>
      </c>
      <c r="E851">
        <v>21</v>
      </c>
      <c r="F851">
        <v>21.13</v>
      </c>
      <c r="G851">
        <v>21.23</v>
      </c>
      <c r="H851">
        <v>20.93</v>
      </c>
      <c r="I851">
        <v>548</v>
      </c>
      <c r="J851">
        <v>11573.43</v>
      </c>
      <c r="K851" s="3">
        <v>43777</v>
      </c>
      <c r="L851">
        <v>25</v>
      </c>
      <c r="M851" t="s">
        <v>2122</v>
      </c>
      <c r="N851"/>
    </row>
    <row r="852" spans="1:14">
      <c r="A852" t="s">
        <v>2123</v>
      </c>
      <c r="B852" t="s">
        <v>832</v>
      </c>
      <c r="C852">
        <v>124.5</v>
      </c>
      <c r="D852">
        <v>125.95</v>
      </c>
      <c r="E852">
        <v>121.95</v>
      </c>
      <c r="F852">
        <v>122</v>
      </c>
      <c r="G852">
        <v>122</v>
      </c>
      <c r="H852">
        <v>123.5</v>
      </c>
      <c r="I852">
        <v>970</v>
      </c>
      <c r="J852">
        <v>120026.31</v>
      </c>
      <c r="K852" s="3">
        <v>43777</v>
      </c>
      <c r="L852">
        <v>28</v>
      </c>
      <c r="M852" t="s">
        <v>2124</v>
      </c>
      <c r="N852"/>
    </row>
    <row r="853" spans="1:14">
      <c r="A853" t="s">
        <v>3728</v>
      </c>
      <c r="B853" t="s">
        <v>832</v>
      </c>
      <c r="C853">
        <v>478.7</v>
      </c>
      <c r="D853">
        <v>478.7</v>
      </c>
      <c r="E853">
        <v>478.7</v>
      </c>
      <c r="F853">
        <v>478.7</v>
      </c>
      <c r="G853">
        <v>478.7</v>
      </c>
      <c r="H853">
        <v>501</v>
      </c>
      <c r="I853">
        <v>1</v>
      </c>
      <c r="J853">
        <v>478.7</v>
      </c>
      <c r="K853" s="3">
        <v>43777</v>
      </c>
      <c r="L853">
        <v>1</v>
      </c>
      <c r="M853" t="s">
        <v>3729</v>
      </c>
      <c r="N853"/>
    </row>
    <row r="854" spans="1:14">
      <c r="A854" t="s">
        <v>3532</v>
      </c>
      <c r="B854" t="s">
        <v>832</v>
      </c>
      <c r="C854">
        <v>125</v>
      </c>
      <c r="D854">
        <v>128.1</v>
      </c>
      <c r="E854">
        <v>123.15</v>
      </c>
      <c r="F854">
        <v>124.11</v>
      </c>
      <c r="G854">
        <v>126.99</v>
      </c>
      <c r="H854">
        <v>128.32</v>
      </c>
      <c r="I854">
        <v>1337</v>
      </c>
      <c r="J854">
        <v>165234.07999999999</v>
      </c>
      <c r="K854" s="3">
        <v>43777</v>
      </c>
      <c r="L854">
        <v>24</v>
      </c>
      <c r="M854" t="s">
        <v>3533</v>
      </c>
      <c r="N854"/>
    </row>
    <row r="855" spans="1:14">
      <c r="A855" t="s">
        <v>2125</v>
      </c>
      <c r="B855" t="s">
        <v>832</v>
      </c>
      <c r="C855">
        <v>157.4</v>
      </c>
      <c r="D855">
        <v>165.4</v>
      </c>
      <c r="E855">
        <v>157.1</v>
      </c>
      <c r="F855">
        <v>161.69999999999999</v>
      </c>
      <c r="G855">
        <v>160.35</v>
      </c>
      <c r="H855">
        <v>156.55000000000001</v>
      </c>
      <c r="I855">
        <v>33857</v>
      </c>
      <c r="J855">
        <v>5469706.4500000002</v>
      </c>
      <c r="K855" s="3">
        <v>43777</v>
      </c>
      <c r="L855">
        <v>1512</v>
      </c>
      <c r="M855" t="s">
        <v>2126</v>
      </c>
      <c r="N855"/>
    </row>
    <row r="856" spans="1:14">
      <c r="A856" t="s">
        <v>2127</v>
      </c>
      <c r="B856" t="s">
        <v>832</v>
      </c>
      <c r="C856">
        <v>199</v>
      </c>
      <c r="D856">
        <v>205</v>
      </c>
      <c r="E856">
        <v>195.1</v>
      </c>
      <c r="F856">
        <v>196.2</v>
      </c>
      <c r="G856">
        <v>200</v>
      </c>
      <c r="H856">
        <v>198.45</v>
      </c>
      <c r="I856">
        <v>6414</v>
      </c>
      <c r="J856">
        <v>1288712.1499999999</v>
      </c>
      <c r="K856" s="3">
        <v>43777</v>
      </c>
      <c r="L856">
        <v>410</v>
      </c>
      <c r="M856" t="s">
        <v>2128</v>
      </c>
      <c r="N856"/>
    </row>
    <row r="857" spans="1:14">
      <c r="A857" t="s">
        <v>466</v>
      </c>
      <c r="B857" t="s">
        <v>832</v>
      </c>
      <c r="C857">
        <v>556</v>
      </c>
      <c r="D857">
        <v>560</v>
      </c>
      <c r="E857">
        <v>541.15</v>
      </c>
      <c r="F857">
        <v>545.45000000000005</v>
      </c>
      <c r="G857">
        <v>543.79999999999995</v>
      </c>
      <c r="H857">
        <v>551.85</v>
      </c>
      <c r="I857">
        <v>6821</v>
      </c>
      <c r="J857">
        <v>3756272.4</v>
      </c>
      <c r="K857" s="3">
        <v>43777</v>
      </c>
      <c r="L857">
        <v>506</v>
      </c>
      <c r="M857" t="s">
        <v>2129</v>
      </c>
      <c r="N857"/>
    </row>
    <row r="858" spans="1:14">
      <c r="A858" t="s">
        <v>2130</v>
      </c>
      <c r="B858" t="s">
        <v>832</v>
      </c>
      <c r="C858">
        <v>1000.01</v>
      </c>
      <c r="D858">
        <v>1000.01</v>
      </c>
      <c r="E858">
        <v>999.99</v>
      </c>
      <c r="F858">
        <v>1000</v>
      </c>
      <c r="G858">
        <v>999.99</v>
      </c>
      <c r="H858">
        <v>1000</v>
      </c>
      <c r="I858">
        <v>794005</v>
      </c>
      <c r="J858">
        <v>794005867.09000003</v>
      </c>
      <c r="K858" s="3">
        <v>43777</v>
      </c>
      <c r="L858">
        <v>2829</v>
      </c>
      <c r="M858" t="s">
        <v>2131</v>
      </c>
      <c r="N858"/>
    </row>
    <row r="859" spans="1:14">
      <c r="A859" t="s">
        <v>2132</v>
      </c>
      <c r="B859" t="s">
        <v>832</v>
      </c>
      <c r="C859">
        <v>999.99</v>
      </c>
      <c r="D859">
        <v>1000.01</v>
      </c>
      <c r="E859">
        <v>999.99</v>
      </c>
      <c r="F859">
        <v>999.99</v>
      </c>
      <c r="G859">
        <v>999.99</v>
      </c>
      <c r="H859">
        <v>1000</v>
      </c>
      <c r="I859">
        <v>67695</v>
      </c>
      <c r="J859">
        <v>67694353.819999993</v>
      </c>
      <c r="K859" s="3">
        <v>43777</v>
      </c>
      <c r="L859">
        <v>246</v>
      </c>
      <c r="M859" t="s">
        <v>2133</v>
      </c>
      <c r="N859"/>
    </row>
    <row r="860" spans="1:14">
      <c r="A860" t="s">
        <v>2134</v>
      </c>
      <c r="B860" t="s">
        <v>832</v>
      </c>
      <c r="C860">
        <v>35.799999999999997</v>
      </c>
      <c r="D860">
        <v>36</v>
      </c>
      <c r="E860">
        <v>34.799999999999997</v>
      </c>
      <c r="F860">
        <v>35.700000000000003</v>
      </c>
      <c r="G860">
        <v>35.6</v>
      </c>
      <c r="H860">
        <v>35.65</v>
      </c>
      <c r="I860">
        <v>18322</v>
      </c>
      <c r="J860">
        <v>651707.69999999995</v>
      </c>
      <c r="K860" s="3">
        <v>43777</v>
      </c>
      <c r="L860">
        <v>241</v>
      </c>
      <c r="M860" t="s">
        <v>2135</v>
      </c>
      <c r="N860"/>
    </row>
    <row r="861" spans="1:14">
      <c r="A861" t="s">
        <v>2136</v>
      </c>
      <c r="B861" t="s">
        <v>832</v>
      </c>
      <c r="C861">
        <v>20.25</v>
      </c>
      <c r="D861">
        <v>20.25</v>
      </c>
      <c r="E861">
        <v>20</v>
      </c>
      <c r="F861">
        <v>20.05</v>
      </c>
      <c r="G861">
        <v>20.05</v>
      </c>
      <c r="H861">
        <v>20.45</v>
      </c>
      <c r="I861">
        <v>387</v>
      </c>
      <c r="J861">
        <v>7766.3</v>
      </c>
      <c r="K861" s="3">
        <v>43777</v>
      </c>
      <c r="L861">
        <v>14</v>
      </c>
      <c r="M861" t="s">
        <v>2137</v>
      </c>
      <c r="N861"/>
    </row>
    <row r="862" spans="1:14">
      <c r="A862" t="s">
        <v>2138</v>
      </c>
      <c r="B862" t="s">
        <v>832</v>
      </c>
      <c r="C862">
        <v>67.55</v>
      </c>
      <c r="D862">
        <v>69</v>
      </c>
      <c r="E862">
        <v>66.150000000000006</v>
      </c>
      <c r="F862">
        <v>67.599999999999994</v>
      </c>
      <c r="G862">
        <v>67.5</v>
      </c>
      <c r="H862">
        <v>68.3</v>
      </c>
      <c r="I862">
        <v>2865</v>
      </c>
      <c r="J862">
        <v>194257.35</v>
      </c>
      <c r="K862" s="3">
        <v>43777</v>
      </c>
      <c r="L862">
        <v>120</v>
      </c>
      <c r="M862" t="s">
        <v>2139</v>
      </c>
      <c r="N862"/>
    </row>
    <row r="863" spans="1:14">
      <c r="A863" t="s">
        <v>2140</v>
      </c>
      <c r="B863" t="s">
        <v>851</v>
      </c>
      <c r="C863">
        <v>1.7</v>
      </c>
      <c r="D863">
        <v>1.75</v>
      </c>
      <c r="E863">
        <v>1.7</v>
      </c>
      <c r="F863">
        <v>1.75</v>
      </c>
      <c r="G863">
        <v>1.75</v>
      </c>
      <c r="H863">
        <v>1.75</v>
      </c>
      <c r="I863">
        <v>125</v>
      </c>
      <c r="J863">
        <v>217.5</v>
      </c>
      <c r="K863" s="3">
        <v>43777</v>
      </c>
      <c r="L863">
        <v>2</v>
      </c>
      <c r="M863" t="s">
        <v>2141</v>
      </c>
      <c r="N863"/>
    </row>
    <row r="864" spans="1:14">
      <c r="A864" t="s">
        <v>2142</v>
      </c>
      <c r="B864" t="s">
        <v>832</v>
      </c>
      <c r="C864">
        <v>0.55000000000000004</v>
      </c>
      <c r="D864">
        <v>0.6</v>
      </c>
      <c r="E864">
        <v>0.5</v>
      </c>
      <c r="F864">
        <v>0.5</v>
      </c>
      <c r="G864">
        <v>0.5</v>
      </c>
      <c r="H864">
        <v>0.6</v>
      </c>
      <c r="I864">
        <v>2043693</v>
      </c>
      <c r="J864">
        <v>1073904.8</v>
      </c>
      <c r="K864" s="3">
        <v>43777</v>
      </c>
      <c r="L864">
        <v>426</v>
      </c>
      <c r="M864" t="s">
        <v>2143</v>
      </c>
      <c r="N864"/>
    </row>
    <row r="865" spans="1:14">
      <c r="A865" t="s">
        <v>137</v>
      </c>
      <c r="B865" t="s">
        <v>832</v>
      </c>
      <c r="C865">
        <v>1429.95</v>
      </c>
      <c r="D865">
        <v>1448</v>
      </c>
      <c r="E865">
        <v>1420</v>
      </c>
      <c r="F865">
        <v>1423</v>
      </c>
      <c r="G865">
        <v>1423.65</v>
      </c>
      <c r="H865">
        <v>1435.05</v>
      </c>
      <c r="I865">
        <v>2217408</v>
      </c>
      <c r="J865">
        <v>3175918367.5</v>
      </c>
      <c r="K865" s="3">
        <v>43777</v>
      </c>
      <c r="L865">
        <v>69352</v>
      </c>
      <c r="M865" t="s">
        <v>2144</v>
      </c>
      <c r="N865"/>
    </row>
    <row r="866" spans="1:14">
      <c r="A866" t="s">
        <v>269</v>
      </c>
      <c r="B866" t="s">
        <v>832</v>
      </c>
      <c r="C866">
        <v>1674.8</v>
      </c>
      <c r="D866">
        <v>1674.8</v>
      </c>
      <c r="E866">
        <v>1650</v>
      </c>
      <c r="F866">
        <v>1652.6</v>
      </c>
      <c r="G866">
        <v>1653.75</v>
      </c>
      <c r="H866">
        <v>1668</v>
      </c>
      <c r="I866">
        <v>31375</v>
      </c>
      <c r="J866">
        <v>51940350.899999999</v>
      </c>
      <c r="K866" s="3">
        <v>43777</v>
      </c>
      <c r="L866">
        <v>3467</v>
      </c>
      <c r="M866" t="s">
        <v>2145</v>
      </c>
      <c r="N866"/>
    </row>
    <row r="867" spans="1:14">
      <c r="A867" t="s">
        <v>268</v>
      </c>
      <c r="B867" t="s">
        <v>832</v>
      </c>
      <c r="C867">
        <v>1466</v>
      </c>
      <c r="D867">
        <v>1474.05</v>
      </c>
      <c r="E867">
        <v>1447</v>
      </c>
      <c r="F867">
        <v>1454.65</v>
      </c>
      <c r="G867">
        <v>1452.9</v>
      </c>
      <c r="H867">
        <v>1463.85</v>
      </c>
      <c r="I867">
        <v>71132</v>
      </c>
      <c r="J867">
        <v>103523985.40000001</v>
      </c>
      <c r="K867" s="3">
        <v>43777</v>
      </c>
      <c r="L867">
        <v>7151</v>
      </c>
      <c r="M867" t="s">
        <v>2146</v>
      </c>
      <c r="N867"/>
    </row>
    <row r="868" spans="1:14">
      <c r="A868" t="s">
        <v>2147</v>
      </c>
      <c r="B868" t="s">
        <v>832</v>
      </c>
      <c r="C868">
        <v>1250.05</v>
      </c>
      <c r="D868">
        <v>1258.55</v>
      </c>
      <c r="E868">
        <v>1245</v>
      </c>
      <c r="F868">
        <v>1245.05</v>
      </c>
      <c r="G868">
        <v>1245.05</v>
      </c>
      <c r="H868">
        <v>1261.45</v>
      </c>
      <c r="I868">
        <v>1101</v>
      </c>
      <c r="J868">
        <v>1376300.8</v>
      </c>
      <c r="K868" s="3">
        <v>43777</v>
      </c>
      <c r="L868">
        <v>178</v>
      </c>
      <c r="M868" t="s">
        <v>2148</v>
      </c>
      <c r="N868"/>
    </row>
    <row r="869" spans="1:14">
      <c r="A869" t="s">
        <v>2149</v>
      </c>
      <c r="B869" t="s">
        <v>832</v>
      </c>
      <c r="C869">
        <v>102</v>
      </c>
      <c r="D869">
        <v>103.75</v>
      </c>
      <c r="E869">
        <v>99.6</v>
      </c>
      <c r="F869">
        <v>100.6</v>
      </c>
      <c r="G869">
        <v>100</v>
      </c>
      <c r="H869">
        <v>101.6</v>
      </c>
      <c r="I869">
        <v>15615</v>
      </c>
      <c r="J869">
        <v>1587159.5</v>
      </c>
      <c r="K869" s="3">
        <v>43777</v>
      </c>
      <c r="L869">
        <v>398</v>
      </c>
      <c r="M869" t="s">
        <v>2150</v>
      </c>
      <c r="N869"/>
    </row>
    <row r="870" spans="1:14">
      <c r="A870" t="s">
        <v>138</v>
      </c>
      <c r="B870" t="s">
        <v>832</v>
      </c>
      <c r="C870">
        <v>741</v>
      </c>
      <c r="D870">
        <v>743</v>
      </c>
      <c r="E870">
        <v>715.25</v>
      </c>
      <c r="F870">
        <v>718.75</v>
      </c>
      <c r="G870">
        <v>718.5</v>
      </c>
      <c r="H870">
        <v>737.45</v>
      </c>
      <c r="I870">
        <v>1523794</v>
      </c>
      <c r="J870">
        <v>1111414919.7</v>
      </c>
      <c r="K870" s="3">
        <v>43777</v>
      </c>
      <c r="L870">
        <v>31915</v>
      </c>
      <c r="M870" t="s">
        <v>2151</v>
      </c>
      <c r="N870"/>
    </row>
    <row r="871" spans="1:14">
      <c r="A871" t="s">
        <v>467</v>
      </c>
      <c r="B871" t="s">
        <v>832</v>
      </c>
      <c r="C871">
        <v>1197.95</v>
      </c>
      <c r="D871">
        <v>1204</v>
      </c>
      <c r="E871">
        <v>1176.5999999999999</v>
      </c>
      <c r="F871">
        <v>1191.05</v>
      </c>
      <c r="G871">
        <v>1195.05</v>
      </c>
      <c r="H871">
        <v>1202.95</v>
      </c>
      <c r="I871">
        <v>50407</v>
      </c>
      <c r="J871">
        <v>59988860.100000001</v>
      </c>
      <c r="K871" s="3">
        <v>43777</v>
      </c>
      <c r="L871">
        <v>1419</v>
      </c>
      <c r="M871" t="s">
        <v>2152</v>
      </c>
      <c r="N871"/>
    </row>
    <row r="872" spans="1:14">
      <c r="A872" t="s">
        <v>2153</v>
      </c>
      <c r="B872" t="s">
        <v>832</v>
      </c>
      <c r="C872">
        <v>16.7</v>
      </c>
      <c r="D872">
        <v>17.05</v>
      </c>
      <c r="E872">
        <v>15.85</v>
      </c>
      <c r="F872">
        <v>16</v>
      </c>
      <c r="G872">
        <v>15.85</v>
      </c>
      <c r="H872">
        <v>16.899999999999999</v>
      </c>
      <c r="I872">
        <v>17402</v>
      </c>
      <c r="J872">
        <v>283893.90000000002</v>
      </c>
      <c r="K872" s="3">
        <v>43777</v>
      </c>
      <c r="L872">
        <v>265</v>
      </c>
      <c r="M872" t="s">
        <v>2154</v>
      </c>
      <c r="N872"/>
    </row>
    <row r="873" spans="1:14">
      <c r="A873" t="s">
        <v>2155</v>
      </c>
      <c r="B873" t="s">
        <v>832</v>
      </c>
      <c r="C873">
        <v>4.75</v>
      </c>
      <c r="D873">
        <v>4.75</v>
      </c>
      <c r="E873">
        <v>4.2</v>
      </c>
      <c r="F873">
        <v>4.45</v>
      </c>
      <c r="G873">
        <v>4.5</v>
      </c>
      <c r="H873">
        <v>4.4000000000000004</v>
      </c>
      <c r="I873">
        <v>18977</v>
      </c>
      <c r="J873">
        <v>84373.45</v>
      </c>
      <c r="K873" s="3">
        <v>43777</v>
      </c>
      <c r="L873">
        <v>61</v>
      </c>
      <c r="M873" t="s">
        <v>2156</v>
      </c>
      <c r="N873"/>
    </row>
    <row r="874" spans="1:14">
      <c r="A874" t="s">
        <v>139</v>
      </c>
      <c r="B874" t="s">
        <v>832</v>
      </c>
      <c r="C874">
        <v>578</v>
      </c>
      <c r="D874">
        <v>596.5</v>
      </c>
      <c r="E874">
        <v>576.85</v>
      </c>
      <c r="F874">
        <v>580</v>
      </c>
      <c r="G874">
        <v>581.9</v>
      </c>
      <c r="H874">
        <v>580.35</v>
      </c>
      <c r="I874">
        <v>8374614</v>
      </c>
      <c r="J874">
        <v>4929242009.6999998</v>
      </c>
      <c r="K874" s="3">
        <v>43777</v>
      </c>
      <c r="L874">
        <v>110648</v>
      </c>
      <c r="M874" t="s">
        <v>2157</v>
      </c>
      <c r="N874"/>
    </row>
    <row r="875" spans="1:14" hidden="1">
      <c r="A875" t="s">
        <v>140</v>
      </c>
      <c r="B875" t="s">
        <v>832</v>
      </c>
      <c r="C875">
        <v>339</v>
      </c>
      <c r="D875">
        <v>339.4</v>
      </c>
      <c r="E875">
        <v>327.75</v>
      </c>
      <c r="F875">
        <v>329</v>
      </c>
      <c r="G875">
        <v>330</v>
      </c>
      <c r="H875">
        <v>340.35</v>
      </c>
      <c r="I875">
        <v>1099647</v>
      </c>
      <c r="J875">
        <v>367562109.35000002</v>
      </c>
      <c r="K875" s="3">
        <v>43777</v>
      </c>
      <c r="L875">
        <v>12337</v>
      </c>
      <c r="M875" t="s">
        <v>2158</v>
      </c>
      <c r="N875"/>
    </row>
    <row r="876" spans="1:14">
      <c r="A876" t="s">
        <v>2159</v>
      </c>
      <c r="B876" t="s">
        <v>832</v>
      </c>
      <c r="C876">
        <v>17.37</v>
      </c>
      <c r="D876">
        <v>17.72</v>
      </c>
      <c r="E876">
        <v>17.37</v>
      </c>
      <c r="F876">
        <v>17.64</v>
      </c>
      <c r="G876">
        <v>17.649999999999999</v>
      </c>
      <c r="H876">
        <v>17.54</v>
      </c>
      <c r="I876">
        <v>17159</v>
      </c>
      <c r="J876">
        <v>303003.53000000003</v>
      </c>
      <c r="K876" s="3">
        <v>43777</v>
      </c>
      <c r="L876">
        <v>114</v>
      </c>
      <c r="M876" t="s">
        <v>2160</v>
      </c>
      <c r="N876"/>
    </row>
    <row r="877" spans="1:14">
      <c r="A877" t="s">
        <v>2161</v>
      </c>
      <c r="B877" t="s">
        <v>832</v>
      </c>
      <c r="C877">
        <v>117.45</v>
      </c>
      <c r="D877">
        <v>117.75</v>
      </c>
      <c r="E877">
        <v>116.58</v>
      </c>
      <c r="F877">
        <v>117.11</v>
      </c>
      <c r="G877">
        <v>117.11</v>
      </c>
      <c r="H877">
        <v>117.42</v>
      </c>
      <c r="I877">
        <v>789</v>
      </c>
      <c r="J877">
        <v>92249.21</v>
      </c>
      <c r="K877" s="3">
        <v>43777</v>
      </c>
      <c r="L877">
        <v>26</v>
      </c>
      <c r="M877" t="s">
        <v>2162</v>
      </c>
      <c r="N877"/>
    </row>
    <row r="878" spans="1:14">
      <c r="A878" t="s">
        <v>2163</v>
      </c>
      <c r="B878" t="s">
        <v>832</v>
      </c>
      <c r="C878">
        <v>64.75</v>
      </c>
      <c r="D878">
        <v>65.45</v>
      </c>
      <c r="E878">
        <v>62</v>
      </c>
      <c r="F878">
        <v>62.55</v>
      </c>
      <c r="G878">
        <v>62</v>
      </c>
      <c r="H878">
        <v>64.7</v>
      </c>
      <c r="I878">
        <v>3260</v>
      </c>
      <c r="J878">
        <v>206424.5</v>
      </c>
      <c r="K878" s="3">
        <v>43777</v>
      </c>
      <c r="L878">
        <v>220</v>
      </c>
      <c r="M878" t="s">
        <v>2164</v>
      </c>
      <c r="N878"/>
    </row>
    <row r="879" spans="1:14">
      <c r="A879" t="s">
        <v>2165</v>
      </c>
      <c r="B879" t="s">
        <v>832</v>
      </c>
      <c r="C879">
        <v>24.4</v>
      </c>
      <c r="D879">
        <v>24.4</v>
      </c>
      <c r="E879">
        <v>23.1</v>
      </c>
      <c r="F879">
        <v>23.4</v>
      </c>
      <c r="G879">
        <v>23.8</v>
      </c>
      <c r="H879">
        <v>23.9</v>
      </c>
      <c r="I879">
        <v>3556</v>
      </c>
      <c r="J879">
        <v>82694.55</v>
      </c>
      <c r="K879" s="3">
        <v>43777</v>
      </c>
      <c r="L879">
        <v>37</v>
      </c>
      <c r="M879" t="s">
        <v>2166</v>
      </c>
      <c r="N879"/>
    </row>
    <row r="880" spans="1:14">
      <c r="A880" t="s">
        <v>2167</v>
      </c>
      <c r="B880" t="s">
        <v>832</v>
      </c>
      <c r="C880">
        <v>4.7</v>
      </c>
      <c r="D880">
        <v>4.75</v>
      </c>
      <c r="E880">
        <v>4.5999999999999996</v>
      </c>
      <c r="F880">
        <v>4.75</v>
      </c>
      <c r="G880">
        <v>4.75</v>
      </c>
      <c r="H880">
        <v>4.55</v>
      </c>
      <c r="I880">
        <v>45107</v>
      </c>
      <c r="J880">
        <v>214054.75</v>
      </c>
      <c r="K880" s="3">
        <v>43777</v>
      </c>
      <c r="L880">
        <v>64</v>
      </c>
      <c r="M880" t="s">
        <v>2168</v>
      </c>
      <c r="N880"/>
    </row>
    <row r="881" spans="1:14">
      <c r="A881" t="s">
        <v>2169</v>
      </c>
      <c r="B881" t="s">
        <v>832</v>
      </c>
      <c r="C881">
        <v>20.3</v>
      </c>
      <c r="D881">
        <v>20.7</v>
      </c>
      <c r="E881">
        <v>19.75</v>
      </c>
      <c r="F881">
        <v>19.95</v>
      </c>
      <c r="G881">
        <v>19.899999999999999</v>
      </c>
      <c r="H881">
        <v>20.399999999999999</v>
      </c>
      <c r="I881">
        <v>377905</v>
      </c>
      <c r="J881">
        <v>7614640.2000000002</v>
      </c>
      <c r="K881" s="3">
        <v>43777</v>
      </c>
      <c r="L881">
        <v>2413</v>
      </c>
      <c r="M881" t="s">
        <v>2170</v>
      </c>
      <c r="N881"/>
    </row>
    <row r="882" spans="1:14" hidden="1">
      <c r="A882" t="s">
        <v>2171</v>
      </c>
      <c r="B882" t="s">
        <v>832</v>
      </c>
      <c r="C882">
        <v>109.05</v>
      </c>
      <c r="D882">
        <v>112.5</v>
      </c>
      <c r="E882">
        <v>108</v>
      </c>
      <c r="F882">
        <v>108.35</v>
      </c>
      <c r="G882">
        <v>108</v>
      </c>
      <c r="H882">
        <v>108.6</v>
      </c>
      <c r="I882">
        <v>26318</v>
      </c>
      <c r="J882">
        <v>2896624.55</v>
      </c>
      <c r="K882" s="3">
        <v>43777</v>
      </c>
      <c r="L882">
        <v>434</v>
      </c>
      <c r="M882" t="s">
        <v>2172</v>
      </c>
      <c r="N882"/>
    </row>
    <row r="883" spans="1:14">
      <c r="A883" t="s">
        <v>471</v>
      </c>
      <c r="B883" t="s">
        <v>832</v>
      </c>
      <c r="C883">
        <v>49.8</v>
      </c>
      <c r="D883">
        <v>50.3</v>
      </c>
      <c r="E883">
        <v>45.6</v>
      </c>
      <c r="F883">
        <v>47.25</v>
      </c>
      <c r="G883">
        <v>47</v>
      </c>
      <c r="H883">
        <v>48.95</v>
      </c>
      <c r="I883">
        <v>142894</v>
      </c>
      <c r="J883">
        <v>6838155.6500000004</v>
      </c>
      <c r="K883" s="3">
        <v>43777</v>
      </c>
      <c r="L883">
        <v>1924</v>
      </c>
      <c r="M883" t="s">
        <v>2173</v>
      </c>
      <c r="N883"/>
    </row>
    <row r="884" spans="1:14">
      <c r="A884" t="s">
        <v>2174</v>
      </c>
      <c r="B884" t="s">
        <v>851</v>
      </c>
      <c r="C884">
        <v>3.8</v>
      </c>
      <c r="D884">
        <v>4.05</v>
      </c>
      <c r="E884">
        <v>3.75</v>
      </c>
      <c r="F884">
        <v>3.75</v>
      </c>
      <c r="G884">
        <v>3.95</v>
      </c>
      <c r="H884">
        <v>3.9</v>
      </c>
      <c r="I884">
        <v>795</v>
      </c>
      <c r="J884">
        <v>2994.75</v>
      </c>
      <c r="K884" s="3">
        <v>43777</v>
      </c>
      <c r="L884">
        <v>5</v>
      </c>
      <c r="M884" t="s">
        <v>2175</v>
      </c>
      <c r="N884"/>
    </row>
    <row r="885" spans="1:14">
      <c r="A885" t="s">
        <v>325</v>
      </c>
      <c r="B885" t="s">
        <v>832</v>
      </c>
      <c r="C885">
        <v>12.1</v>
      </c>
      <c r="D885">
        <v>12.2</v>
      </c>
      <c r="E885">
        <v>11.7</v>
      </c>
      <c r="F885">
        <v>11.8</v>
      </c>
      <c r="G885">
        <v>11.75</v>
      </c>
      <c r="H885">
        <v>12.1</v>
      </c>
      <c r="I885">
        <v>418992</v>
      </c>
      <c r="J885">
        <v>4976498</v>
      </c>
      <c r="K885" s="3">
        <v>43777</v>
      </c>
      <c r="L885">
        <v>1371</v>
      </c>
      <c r="M885" t="s">
        <v>2176</v>
      </c>
      <c r="N885"/>
    </row>
    <row r="886" spans="1:14">
      <c r="A886" t="s">
        <v>3694</v>
      </c>
      <c r="B886" t="s">
        <v>851</v>
      </c>
      <c r="C886">
        <v>84.9</v>
      </c>
      <c r="D886">
        <v>86.85</v>
      </c>
      <c r="E886">
        <v>80.05</v>
      </c>
      <c r="F886">
        <v>86.2</v>
      </c>
      <c r="G886">
        <v>86.5</v>
      </c>
      <c r="H886">
        <v>82.75</v>
      </c>
      <c r="I886">
        <v>1028</v>
      </c>
      <c r="J886">
        <v>88615.8</v>
      </c>
      <c r="K886" s="3">
        <v>43777</v>
      </c>
      <c r="L886">
        <v>19</v>
      </c>
      <c r="M886" t="s">
        <v>3695</v>
      </c>
      <c r="N886"/>
    </row>
    <row r="887" spans="1:14">
      <c r="A887" t="s">
        <v>2177</v>
      </c>
      <c r="B887" t="s">
        <v>832</v>
      </c>
      <c r="C887">
        <v>151</v>
      </c>
      <c r="D887">
        <v>158</v>
      </c>
      <c r="E887">
        <v>149.75</v>
      </c>
      <c r="F887">
        <v>155.55000000000001</v>
      </c>
      <c r="G887">
        <v>157.6</v>
      </c>
      <c r="H887">
        <v>152.05000000000001</v>
      </c>
      <c r="I887">
        <v>37568</v>
      </c>
      <c r="J887">
        <v>5749225.8499999996</v>
      </c>
      <c r="K887" s="3">
        <v>43777</v>
      </c>
      <c r="L887">
        <v>494</v>
      </c>
      <c r="M887" t="s">
        <v>2178</v>
      </c>
      <c r="N887"/>
    </row>
    <row r="888" spans="1:14">
      <c r="A888" t="s">
        <v>2179</v>
      </c>
      <c r="B888" t="s">
        <v>832</v>
      </c>
      <c r="C888">
        <v>240.05</v>
      </c>
      <c r="D888">
        <v>242.45</v>
      </c>
      <c r="E888">
        <v>232</v>
      </c>
      <c r="F888">
        <v>239.6</v>
      </c>
      <c r="G888">
        <v>239.15</v>
      </c>
      <c r="H888">
        <v>239.7</v>
      </c>
      <c r="I888">
        <v>15406</v>
      </c>
      <c r="J888">
        <v>3682859.85</v>
      </c>
      <c r="K888" s="3">
        <v>43777</v>
      </c>
      <c r="L888">
        <v>252</v>
      </c>
      <c r="M888" t="s">
        <v>2180</v>
      </c>
      <c r="N888"/>
    </row>
    <row r="889" spans="1:14">
      <c r="A889" t="s">
        <v>474</v>
      </c>
      <c r="B889" t="s">
        <v>832</v>
      </c>
      <c r="C889">
        <v>149.1</v>
      </c>
      <c r="D889">
        <v>151.4</v>
      </c>
      <c r="E889">
        <v>146.4</v>
      </c>
      <c r="F889">
        <v>149.30000000000001</v>
      </c>
      <c r="G889">
        <v>148.85</v>
      </c>
      <c r="H889">
        <v>149.19999999999999</v>
      </c>
      <c r="I889">
        <v>208689</v>
      </c>
      <c r="J889">
        <v>31014403.399999999</v>
      </c>
      <c r="K889" s="3">
        <v>43777</v>
      </c>
      <c r="L889">
        <v>3076</v>
      </c>
      <c r="M889" t="s">
        <v>2181</v>
      </c>
      <c r="N889"/>
    </row>
    <row r="890" spans="1:14">
      <c r="A890" t="s">
        <v>2182</v>
      </c>
      <c r="B890" t="s">
        <v>832</v>
      </c>
      <c r="C890">
        <v>394.5</v>
      </c>
      <c r="D890">
        <v>395</v>
      </c>
      <c r="E890">
        <v>375.05</v>
      </c>
      <c r="F890">
        <v>380.45</v>
      </c>
      <c r="G890">
        <v>383.9</v>
      </c>
      <c r="H890">
        <v>392.3</v>
      </c>
      <c r="I890">
        <v>384791</v>
      </c>
      <c r="J890">
        <v>146392765.75</v>
      </c>
      <c r="K890" s="3">
        <v>43777</v>
      </c>
      <c r="L890">
        <v>6694</v>
      </c>
      <c r="M890" t="s">
        <v>2183</v>
      </c>
      <c r="N890"/>
    </row>
    <row r="891" spans="1:14">
      <c r="A891" t="s">
        <v>476</v>
      </c>
      <c r="B891" t="s">
        <v>832</v>
      </c>
      <c r="C891">
        <v>397.95</v>
      </c>
      <c r="D891">
        <v>397.95</v>
      </c>
      <c r="E891">
        <v>387.9</v>
      </c>
      <c r="F891">
        <v>389.8</v>
      </c>
      <c r="G891">
        <v>390.2</v>
      </c>
      <c r="H891">
        <v>399.3</v>
      </c>
      <c r="I891">
        <v>49972</v>
      </c>
      <c r="J891">
        <v>19565341.199999999</v>
      </c>
      <c r="K891" s="3">
        <v>43777</v>
      </c>
      <c r="L891">
        <v>2311</v>
      </c>
      <c r="M891" t="s">
        <v>2184</v>
      </c>
      <c r="N891"/>
    </row>
    <row r="892" spans="1:14">
      <c r="A892" t="s">
        <v>472</v>
      </c>
      <c r="B892" t="s">
        <v>832</v>
      </c>
      <c r="C892">
        <v>4872</v>
      </c>
      <c r="D892">
        <v>4950</v>
      </c>
      <c r="E892">
        <v>4833.6000000000004</v>
      </c>
      <c r="F892">
        <v>4913.95</v>
      </c>
      <c r="G892">
        <v>4927</v>
      </c>
      <c r="H892">
        <v>4870.3999999999996</v>
      </c>
      <c r="I892">
        <v>5346</v>
      </c>
      <c r="J892">
        <v>26217693.100000001</v>
      </c>
      <c r="K892" s="3">
        <v>43777</v>
      </c>
      <c r="L892">
        <v>1010</v>
      </c>
      <c r="M892" t="s">
        <v>2185</v>
      </c>
      <c r="N892"/>
    </row>
    <row r="893" spans="1:14">
      <c r="A893" t="s">
        <v>473</v>
      </c>
      <c r="B893" t="s">
        <v>832</v>
      </c>
      <c r="C893">
        <v>368.05</v>
      </c>
      <c r="D893">
        <v>372.45</v>
      </c>
      <c r="E893">
        <v>366.15</v>
      </c>
      <c r="F893">
        <v>370.15</v>
      </c>
      <c r="G893">
        <v>368</v>
      </c>
      <c r="H893">
        <v>369.95</v>
      </c>
      <c r="I893">
        <v>3730</v>
      </c>
      <c r="J893">
        <v>1378950.75</v>
      </c>
      <c r="K893" s="3">
        <v>43777</v>
      </c>
      <c r="L893">
        <v>329</v>
      </c>
      <c r="M893" t="s">
        <v>2186</v>
      </c>
      <c r="N893"/>
    </row>
    <row r="894" spans="1:14" hidden="1">
      <c r="A894" t="s">
        <v>2187</v>
      </c>
      <c r="B894" t="s">
        <v>832</v>
      </c>
      <c r="C894">
        <v>467</v>
      </c>
      <c r="D894">
        <v>473.75</v>
      </c>
      <c r="E894">
        <v>445.25</v>
      </c>
      <c r="F894">
        <v>447</v>
      </c>
      <c r="G894">
        <v>447.3</v>
      </c>
      <c r="H894">
        <v>462.8</v>
      </c>
      <c r="I894">
        <v>13749</v>
      </c>
      <c r="J894">
        <v>6221680.3499999996</v>
      </c>
      <c r="K894" s="3">
        <v>43777</v>
      </c>
      <c r="L894">
        <v>914</v>
      </c>
      <c r="M894" t="s">
        <v>2188</v>
      </c>
      <c r="N894"/>
    </row>
    <row r="895" spans="1:14">
      <c r="A895" t="s">
        <v>2189</v>
      </c>
      <c r="B895" t="s">
        <v>832</v>
      </c>
      <c r="C895">
        <v>420.7</v>
      </c>
      <c r="D895">
        <v>430</v>
      </c>
      <c r="E895">
        <v>419.6</v>
      </c>
      <c r="F895">
        <v>423.85</v>
      </c>
      <c r="G895">
        <v>423.6</v>
      </c>
      <c r="H895">
        <v>420.1</v>
      </c>
      <c r="I895">
        <v>7923</v>
      </c>
      <c r="J895">
        <v>3372671.25</v>
      </c>
      <c r="K895" s="3">
        <v>43777</v>
      </c>
      <c r="L895">
        <v>559</v>
      </c>
      <c r="M895" t="s">
        <v>2190</v>
      </c>
      <c r="N895"/>
    </row>
    <row r="896" spans="1:14">
      <c r="A896" t="s">
        <v>2191</v>
      </c>
      <c r="B896" t="s">
        <v>832</v>
      </c>
      <c r="C896">
        <v>23</v>
      </c>
      <c r="D896">
        <v>23.7</v>
      </c>
      <c r="E896">
        <v>23</v>
      </c>
      <c r="F896">
        <v>23.2</v>
      </c>
      <c r="G896">
        <v>23.15</v>
      </c>
      <c r="H896">
        <v>23.8</v>
      </c>
      <c r="I896">
        <v>5369</v>
      </c>
      <c r="J896">
        <v>125160.4</v>
      </c>
      <c r="K896" s="3">
        <v>43777</v>
      </c>
      <c r="L896">
        <v>133</v>
      </c>
      <c r="M896" t="s">
        <v>2192</v>
      </c>
      <c r="N896"/>
    </row>
    <row r="897" spans="1:14">
      <c r="A897" t="s">
        <v>2193</v>
      </c>
      <c r="B897" t="s">
        <v>832</v>
      </c>
      <c r="C897">
        <v>121.2</v>
      </c>
      <c r="D897">
        <v>121.7</v>
      </c>
      <c r="E897">
        <v>121.15</v>
      </c>
      <c r="F897">
        <v>121.2</v>
      </c>
      <c r="G897">
        <v>121.2</v>
      </c>
      <c r="H897">
        <v>121.3</v>
      </c>
      <c r="I897">
        <v>138</v>
      </c>
      <c r="J897">
        <v>16734.3</v>
      </c>
      <c r="K897" s="3">
        <v>43777</v>
      </c>
      <c r="L897">
        <v>6</v>
      </c>
      <c r="M897" t="s">
        <v>2194</v>
      </c>
      <c r="N897"/>
    </row>
    <row r="898" spans="1:14">
      <c r="A898" t="s">
        <v>2195</v>
      </c>
      <c r="B898" t="s">
        <v>832</v>
      </c>
      <c r="C898">
        <v>5.55</v>
      </c>
      <c r="D898">
        <v>5.55</v>
      </c>
      <c r="E898">
        <v>4.9000000000000004</v>
      </c>
      <c r="F898">
        <v>5.05</v>
      </c>
      <c r="G898">
        <v>4.95</v>
      </c>
      <c r="H898">
        <v>5.55</v>
      </c>
      <c r="I898">
        <v>17786</v>
      </c>
      <c r="J898">
        <v>89920.25</v>
      </c>
      <c r="K898" s="3">
        <v>43777</v>
      </c>
      <c r="L898">
        <v>86</v>
      </c>
      <c r="M898" t="s">
        <v>2196</v>
      </c>
      <c r="N898"/>
    </row>
    <row r="899" spans="1:14">
      <c r="A899" t="s">
        <v>3534</v>
      </c>
      <c r="B899" t="s">
        <v>832</v>
      </c>
      <c r="C899">
        <v>3.9</v>
      </c>
      <c r="D899">
        <v>4.0999999999999996</v>
      </c>
      <c r="E899">
        <v>3.9</v>
      </c>
      <c r="F899">
        <v>3.9</v>
      </c>
      <c r="G899">
        <v>3.9</v>
      </c>
      <c r="H899">
        <v>3.95</v>
      </c>
      <c r="I899">
        <v>3706</v>
      </c>
      <c r="J899">
        <v>14847.7</v>
      </c>
      <c r="K899" s="3">
        <v>43777</v>
      </c>
      <c r="L899">
        <v>12</v>
      </c>
      <c r="M899" t="s">
        <v>3535</v>
      </c>
      <c r="N899"/>
    </row>
    <row r="900" spans="1:14">
      <c r="A900" t="s">
        <v>2197</v>
      </c>
      <c r="B900" t="s">
        <v>832</v>
      </c>
      <c r="C900">
        <v>39.549999999999997</v>
      </c>
      <c r="D900">
        <v>39.549999999999997</v>
      </c>
      <c r="E900">
        <v>38.15</v>
      </c>
      <c r="F900">
        <v>38.200000000000003</v>
      </c>
      <c r="G900">
        <v>38.200000000000003</v>
      </c>
      <c r="H900">
        <v>39.700000000000003</v>
      </c>
      <c r="I900">
        <v>15546</v>
      </c>
      <c r="J900">
        <v>601311.19999999995</v>
      </c>
      <c r="K900" s="3">
        <v>43777</v>
      </c>
      <c r="L900">
        <v>335</v>
      </c>
      <c r="M900" t="s">
        <v>2198</v>
      </c>
      <c r="N900"/>
    </row>
    <row r="901" spans="1:14">
      <c r="A901" t="s">
        <v>2199</v>
      </c>
      <c r="B901" t="s">
        <v>832</v>
      </c>
      <c r="C901">
        <v>10.050000000000001</v>
      </c>
      <c r="D901">
        <v>10.65</v>
      </c>
      <c r="E901">
        <v>10.050000000000001</v>
      </c>
      <c r="F901">
        <v>10.4</v>
      </c>
      <c r="G901">
        <v>10.45</v>
      </c>
      <c r="H901">
        <v>10.4</v>
      </c>
      <c r="I901">
        <v>3920</v>
      </c>
      <c r="J901">
        <v>40478.65</v>
      </c>
      <c r="K901" s="3">
        <v>43777</v>
      </c>
      <c r="L901">
        <v>61</v>
      </c>
      <c r="M901" t="s">
        <v>2200</v>
      </c>
      <c r="N901"/>
    </row>
    <row r="902" spans="1:14">
      <c r="A902" t="s">
        <v>2201</v>
      </c>
      <c r="B902" t="s">
        <v>832</v>
      </c>
      <c r="C902">
        <v>18.600000000000001</v>
      </c>
      <c r="D902">
        <v>18.7</v>
      </c>
      <c r="E902">
        <v>18.149999999999999</v>
      </c>
      <c r="F902">
        <v>18.25</v>
      </c>
      <c r="G902">
        <v>18.3</v>
      </c>
      <c r="H902">
        <v>18.600000000000001</v>
      </c>
      <c r="I902">
        <v>114037</v>
      </c>
      <c r="J902">
        <v>2094316.5</v>
      </c>
      <c r="K902" s="3">
        <v>43777</v>
      </c>
      <c r="L902">
        <v>365</v>
      </c>
      <c r="M902" t="s">
        <v>2202</v>
      </c>
      <c r="N902"/>
    </row>
    <row r="903" spans="1:14">
      <c r="A903" t="s">
        <v>141</v>
      </c>
      <c r="B903" t="s">
        <v>832</v>
      </c>
      <c r="C903">
        <v>166.5</v>
      </c>
      <c r="D903">
        <v>169.9</v>
      </c>
      <c r="E903">
        <v>165.75</v>
      </c>
      <c r="F903">
        <v>166.3</v>
      </c>
      <c r="G903">
        <v>165.75</v>
      </c>
      <c r="H903">
        <v>166.8</v>
      </c>
      <c r="I903">
        <v>3372286</v>
      </c>
      <c r="J903">
        <v>565322195.5</v>
      </c>
      <c r="K903" s="3">
        <v>43777</v>
      </c>
      <c r="L903">
        <v>20573</v>
      </c>
      <c r="M903" t="s">
        <v>2203</v>
      </c>
      <c r="N903"/>
    </row>
    <row r="904" spans="1:14">
      <c r="A904" t="s">
        <v>2204</v>
      </c>
      <c r="B904" t="s">
        <v>851</v>
      </c>
      <c r="C904">
        <v>32.450000000000003</v>
      </c>
      <c r="D904">
        <v>32.450000000000003</v>
      </c>
      <c r="E904">
        <v>31.3</v>
      </c>
      <c r="F904">
        <v>31.3</v>
      </c>
      <c r="G904">
        <v>31.3</v>
      </c>
      <c r="H904">
        <v>32.9</v>
      </c>
      <c r="I904">
        <v>9112</v>
      </c>
      <c r="J904">
        <v>286799.65000000002</v>
      </c>
      <c r="K904" s="3">
        <v>43777</v>
      </c>
      <c r="L904">
        <v>77</v>
      </c>
      <c r="M904" t="s">
        <v>2205</v>
      </c>
      <c r="N904"/>
    </row>
    <row r="905" spans="1:14">
      <c r="A905" t="s">
        <v>2206</v>
      </c>
      <c r="B905" t="s">
        <v>832</v>
      </c>
      <c r="C905">
        <v>28.1</v>
      </c>
      <c r="D905">
        <v>29.9</v>
      </c>
      <c r="E905">
        <v>28.1</v>
      </c>
      <c r="F905">
        <v>28.95</v>
      </c>
      <c r="G905">
        <v>29.05</v>
      </c>
      <c r="H905">
        <v>28.7</v>
      </c>
      <c r="I905">
        <v>51515</v>
      </c>
      <c r="J905">
        <v>1501020.3</v>
      </c>
      <c r="K905" s="3">
        <v>43777</v>
      </c>
      <c r="L905">
        <v>328</v>
      </c>
      <c r="M905" t="s">
        <v>2207</v>
      </c>
      <c r="N905"/>
    </row>
    <row r="906" spans="1:14" hidden="1">
      <c r="A906" t="s">
        <v>2208</v>
      </c>
      <c r="B906" t="s">
        <v>832</v>
      </c>
      <c r="C906">
        <v>318.2</v>
      </c>
      <c r="D906">
        <v>320.95</v>
      </c>
      <c r="E906">
        <v>310</v>
      </c>
      <c r="F906">
        <v>315.3</v>
      </c>
      <c r="G906">
        <v>315</v>
      </c>
      <c r="H906">
        <v>319.85000000000002</v>
      </c>
      <c r="I906">
        <v>13196</v>
      </c>
      <c r="J906">
        <v>4157582.9</v>
      </c>
      <c r="K906" s="3">
        <v>43777</v>
      </c>
      <c r="L906">
        <v>465</v>
      </c>
      <c r="M906" t="s">
        <v>2209</v>
      </c>
      <c r="N906"/>
    </row>
    <row r="907" spans="1:14">
      <c r="A907" t="s">
        <v>3536</v>
      </c>
      <c r="B907" t="s">
        <v>851</v>
      </c>
      <c r="C907">
        <v>5.4</v>
      </c>
      <c r="D907">
        <v>5.45</v>
      </c>
      <c r="E907">
        <v>5.3</v>
      </c>
      <c r="F907">
        <v>5.3</v>
      </c>
      <c r="G907">
        <v>5.3</v>
      </c>
      <c r="H907">
        <v>5.55</v>
      </c>
      <c r="I907">
        <v>1537</v>
      </c>
      <c r="J907">
        <v>8260.25</v>
      </c>
      <c r="K907" s="3">
        <v>43777</v>
      </c>
      <c r="L907">
        <v>10</v>
      </c>
      <c r="M907" t="s">
        <v>3537</v>
      </c>
      <c r="N907"/>
    </row>
    <row r="908" spans="1:14">
      <c r="A908" t="s">
        <v>2210</v>
      </c>
      <c r="B908" t="s">
        <v>832</v>
      </c>
      <c r="C908">
        <v>44.5</v>
      </c>
      <c r="D908">
        <v>44.95</v>
      </c>
      <c r="E908">
        <v>43.5</v>
      </c>
      <c r="F908">
        <v>43.55</v>
      </c>
      <c r="G908">
        <v>43.5</v>
      </c>
      <c r="H908">
        <v>44.85</v>
      </c>
      <c r="I908">
        <v>21107</v>
      </c>
      <c r="J908">
        <v>931722.4</v>
      </c>
      <c r="K908" s="3">
        <v>43777</v>
      </c>
      <c r="L908">
        <v>329</v>
      </c>
      <c r="M908" t="s">
        <v>2211</v>
      </c>
      <c r="N908"/>
    </row>
    <row r="909" spans="1:14">
      <c r="A909" t="s">
        <v>2212</v>
      </c>
      <c r="B909" t="s">
        <v>832</v>
      </c>
      <c r="C909">
        <v>26.6</v>
      </c>
      <c r="D909">
        <v>26.95</v>
      </c>
      <c r="E909">
        <v>25.3</v>
      </c>
      <c r="F909">
        <v>25.7</v>
      </c>
      <c r="G909">
        <v>25.6</v>
      </c>
      <c r="H909">
        <v>26.5</v>
      </c>
      <c r="I909">
        <v>64113</v>
      </c>
      <c r="J909">
        <v>1672145.55</v>
      </c>
      <c r="K909" s="3">
        <v>43777</v>
      </c>
      <c r="L909">
        <v>574</v>
      </c>
      <c r="M909" t="s">
        <v>2213</v>
      </c>
      <c r="N909"/>
    </row>
    <row r="910" spans="1:14">
      <c r="A910" t="s">
        <v>2214</v>
      </c>
      <c r="B910" t="s">
        <v>832</v>
      </c>
      <c r="C910">
        <v>16</v>
      </c>
      <c r="D910">
        <v>16</v>
      </c>
      <c r="E910">
        <v>15.4</v>
      </c>
      <c r="F910">
        <v>15.45</v>
      </c>
      <c r="G910">
        <v>15.4</v>
      </c>
      <c r="H910">
        <v>16.100000000000001</v>
      </c>
      <c r="I910">
        <v>6560</v>
      </c>
      <c r="J910">
        <v>103569.5</v>
      </c>
      <c r="K910" s="3">
        <v>43777</v>
      </c>
      <c r="L910">
        <v>60</v>
      </c>
      <c r="M910" t="s">
        <v>2215</v>
      </c>
      <c r="N910"/>
    </row>
    <row r="911" spans="1:14">
      <c r="A911" t="s">
        <v>2216</v>
      </c>
      <c r="B911" t="s">
        <v>832</v>
      </c>
      <c r="C911">
        <v>19.649999999999999</v>
      </c>
      <c r="D911">
        <v>20.399999999999999</v>
      </c>
      <c r="E911">
        <v>19.600000000000001</v>
      </c>
      <c r="F911">
        <v>19.600000000000001</v>
      </c>
      <c r="G911">
        <v>19.600000000000001</v>
      </c>
      <c r="H911">
        <v>20.6</v>
      </c>
      <c r="I911">
        <v>11017</v>
      </c>
      <c r="J911">
        <v>216645.7</v>
      </c>
      <c r="K911" s="3">
        <v>43777</v>
      </c>
      <c r="L911">
        <v>45</v>
      </c>
      <c r="M911" t="s">
        <v>2217</v>
      </c>
      <c r="N911"/>
    </row>
    <row r="912" spans="1:14">
      <c r="A912" t="s">
        <v>2218</v>
      </c>
      <c r="B912" t="s">
        <v>832</v>
      </c>
      <c r="C912">
        <v>80.05</v>
      </c>
      <c r="D912">
        <v>83.5</v>
      </c>
      <c r="E912">
        <v>78.400000000000006</v>
      </c>
      <c r="F912">
        <v>81.099999999999994</v>
      </c>
      <c r="G912">
        <v>83</v>
      </c>
      <c r="H912">
        <v>81.599999999999994</v>
      </c>
      <c r="I912">
        <v>17326</v>
      </c>
      <c r="J912">
        <v>1397876.25</v>
      </c>
      <c r="K912" s="3">
        <v>43777</v>
      </c>
      <c r="L912">
        <v>247</v>
      </c>
      <c r="M912" t="s">
        <v>2219</v>
      </c>
      <c r="N912"/>
    </row>
    <row r="913" spans="1:14">
      <c r="A913" t="s">
        <v>142</v>
      </c>
      <c r="B913" t="s">
        <v>832</v>
      </c>
      <c r="C913">
        <v>370</v>
      </c>
      <c r="D913">
        <v>372.45</v>
      </c>
      <c r="E913">
        <v>366.85</v>
      </c>
      <c r="F913">
        <v>370.6</v>
      </c>
      <c r="G913">
        <v>370</v>
      </c>
      <c r="H913">
        <v>369.8</v>
      </c>
      <c r="I913">
        <v>1334062</v>
      </c>
      <c r="J913">
        <v>493711889.80000001</v>
      </c>
      <c r="K913" s="3">
        <v>43777</v>
      </c>
      <c r="L913">
        <v>13252</v>
      </c>
      <c r="M913" t="s">
        <v>2220</v>
      </c>
      <c r="N913"/>
    </row>
    <row r="914" spans="1:14">
      <c r="A914" t="s">
        <v>2221</v>
      </c>
      <c r="B914" t="s">
        <v>832</v>
      </c>
      <c r="C914">
        <v>14.65</v>
      </c>
      <c r="D914">
        <v>15.1</v>
      </c>
      <c r="E914">
        <v>14.5</v>
      </c>
      <c r="F914">
        <v>14.6</v>
      </c>
      <c r="G914">
        <v>14.6</v>
      </c>
      <c r="H914">
        <v>14.65</v>
      </c>
      <c r="I914">
        <v>644205</v>
      </c>
      <c r="J914">
        <v>9539497.3000000007</v>
      </c>
      <c r="K914" s="3">
        <v>43777</v>
      </c>
      <c r="L914">
        <v>2258</v>
      </c>
      <c r="M914" t="s">
        <v>2222</v>
      </c>
      <c r="N914"/>
    </row>
    <row r="915" spans="1:14">
      <c r="A915" t="s">
        <v>143</v>
      </c>
      <c r="B915" t="s">
        <v>832</v>
      </c>
      <c r="C915">
        <v>7286.45</v>
      </c>
      <c r="D915">
        <v>7370</v>
      </c>
      <c r="E915">
        <v>7178.05</v>
      </c>
      <c r="F915">
        <v>7200.55</v>
      </c>
      <c r="G915">
        <v>7192.65</v>
      </c>
      <c r="H915">
        <v>7287.15</v>
      </c>
      <c r="I915">
        <v>983936</v>
      </c>
      <c r="J915">
        <v>7169066091.8999996</v>
      </c>
      <c r="K915" s="3">
        <v>43777</v>
      </c>
      <c r="L915">
        <v>75540</v>
      </c>
      <c r="M915" t="s">
        <v>2223</v>
      </c>
      <c r="N915"/>
    </row>
    <row r="916" spans="1:14">
      <c r="A916" t="s">
        <v>468</v>
      </c>
      <c r="B916" t="s">
        <v>832</v>
      </c>
      <c r="C916">
        <v>696.15</v>
      </c>
      <c r="D916">
        <v>726.3</v>
      </c>
      <c r="E916">
        <v>696.05</v>
      </c>
      <c r="F916">
        <v>721.2</v>
      </c>
      <c r="G916">
        <v>715.1</v>
      </c>
      <c r="H916">
        <v>711.5</v>
      </c>
      <c r="I916">
        <v>6257</v>
      </c>
      <c r="J916">
        <v>4477501.4000000004</v>
      </c>
      <c r="K916" s="3">
        <v>43777</v>
      </c>
      <c r="L916">
        <v>450</v>
      </c>
      <c r="M916" t="s">
        <v>2224</v>
      </c>
      <c r="N916"/>
    </row>
    <row r="917" spans="1:14">
      <c r="A917" t="s">
        <v>2225</v>
      </c>
      <c r="B917" t="s">
        <v>832</v>
      </c>
      <c r="C917">
        <v>331.95</v>
      </c>
      <c r="D917">
        <v>331.95</v>
      </c>
      <c r="E917">
        <v>323</v>
      </c>
      <c r="F917">
        <v>324.14999999999998</v>
      </c>
      <c r="G917">
        <v>323.60000000000002</v>
      </c>
      <c r="H917">
        <v>331.9</v>
      </c>
      <c r="I917">
        <v>16233</v>
      </c>
      <c r="J917">
        <v>5300379.5</v>
      </c>
      <c r="K917" s="3">
        <v>43777</v>
      </c>
      <c r="L917">
        <v>817</v>
      </c>
      <c r="M917" t="s">
        <v>2226</v>
      </c>
      <c r="N917"/>
    </row>
    <row r="918" spans="1:14">
      <c r="A918" t="s">
        <v>2227</v>
      </c>
      <c r="B918" t="s">
        <v>832</v>
      </c>
      <c r="C918">
        <v>515</v>
      </c>
      <c r="D918">
        <v>569</v>
      </c>
      <c r="E918">
        <v>505</v>
      </c>
      <c r="F918">
        <v>509.95</v>
      </c>
      <c r="G918">
        <v>514.95000000000005</v>
      </c>
      <c r="H918">
        <v>503</v>
      </c>
      <c r="I918">
        <v>4272</v>
      </c>
      <c r="J918">
        <v>2221077.15</v>
      </c>
      <c r="K918" s="3">
        <v>43777</v>
      </c>
      <c r="L918">
        <v>464</v>
      </c>
      <c r="M918" t="s">
        <v>2228</v>
      </c>
      <c r="N918"/>
    </row>
    <row r="919" spans="1:14">
      <c r="A919" t="s">
        <v>2229</v>
      </c>
      <c r="B919" t="s">
        <v>832</v>
      </c>
      <c r="C919">
        <v>36.25</v>
      </c>
      <c r="D919">
        <v>36.25</v>
      </c>
      <c r="E919">
        <v>34.5</v>
      </c>
      <c r="F919">
        <v>34.700000000000003</v>
      </c>
      <c r="G919">
        <v>34.700000000000003</v>
      </c>
      <c r="H919">
        <v>34.6</v>
      </c>
      <c r="I919">
        <v>201878</v>
      </c>
      <c r="J919">
        <v>7116483.25</v>
      </c>
      <c r="K919" s="3">
        <v>43777</v>
      </c>
      <c r="L919">
        <v>1641</v>
      </c>
      <c r="M919" t="s">
        <v>2230</v>
      </c>
      <c r="N919"/>
    </row>
    <row r="920" spans="1:14">
      <c r="A920" t="s">
        <v>477</v>
      </c>
      <c r="B920" t="s">
        <v>832</v>
      </c>
      <c r="C920">
        <v>78</v>
      </c>
      <c r="D920">
        <v>78.650000000000006</v>
      </c>
      <c r="E920">
        <v>75.05</v>
      </c>
      <c r="F920">
        <v>76.2</v>
      </c>
      <c r="G920">
        <v>75.7</v>
      </c>
      <c r="H920">
        <v>78.8</v>
      </c>
      <c r="I920">
        <v>296319</v>
      </c>
      <c r="J920">
        <v>22728189.899999999</v>
      </c>
      <c r="K920" s="3">
        <v>43777</v>
      </c>
      <c r="L920">
        <v>6585</v>
      </c>
      <c r="M920" t="s">
        <v>2231</v>
      </c>
      <c r="N920"/>
    </row>
    <row r="921" spans="1:14">
      <c r="A921" t="s">
        <v>2232</v>
      </c>
      <c r="B921" t="s">
        <v>832</v>
      </c>
      <c r="C921">
        <v>39.049999999999997</v>
      </c>
      <c r="D921">
        <v>41.45</v>
      </c>
      <c r="E921">
        <v>38.799999999999997</v>
      </c>
      <c r="F921">
        <v>39.299999999999997</v>
      </c>
      <c r="G921">
        <v>39.6</v>
      </c>
      <c r="H921">
        <v>39.450000000000003</v>
      </c>
      <c r="I921">
        <v>667060</v>
      </c>
      <c r="J921">
        <v>26543692.100000001</v>
      </c>
      <c r="K921" s="3">
        <v>43777</v>
      </c>
      <c r="L921">
        <v>2715</v>
      </c>
      <c r="M921" t="s">
        <v>2233</v>
      </c>
      <c r="N921"/>
    </row>
    <row r="922" spans="1:14">
      <c r="A922" t="s">
        <v>755</v>
      </c>
      <c r="B922" t="s">
        <v>832</v>
      </c>
      <c r="C922">
        <v>226</v>
      </c>
      <c r="D922">
        <v>227.35</v>
      </c>
      <c r="E922">
        <v>219.1</v>
      </c>
      <c r="F922">
        <v>225.55</v>
      </c>
      <c r="G922">
        <v>226</v>
      </c>
      <c r="H922">
        <v>222.7</v>
      </c>
      <c r="I922">
        <v>16244</v>
      </c>
      <c r="J922">
        <v>3626293.85</v>
      </c>
      <c r="K922" s="3">
        <v>43777</v>
      </c>
      <c r="L922">
        <v>641</v>
      </c>
      <c r="M922" t="s">
        <v>2234</v>
      </c>
      <c r="N922"/>
    </row>
    <row r="923" spans="1:14">
      <c r="A923" t="s">
        <v>2235</v>
      </c>
      <c r="B923" t="s">
        <v>832</v>
      </c>
      <c r="C923">
        <v>353</v>
      </c>
      <c r="D923">
        <v>363.75</v>
      </c>
      <c r="E923">
        <v>352.15</v>
      </c>
      <c r="F923">
        <v>355.7</v>
      </c>
      <c r="G923">
        <v>355</v>
      </c>
      <c r="H923">
        <v>356.15</v>
      </c>
      <c r="I923">
        <v>8630</v>
      </c>
      <c r="J923">
        <v>3068485.3</v>
      </c>
      <c r="K923" s="3">
        <v>43777</v>
      </c>
      <c r="L923">
        <v>227</v>
      </c>
      <c r="M923" t="s">
        <v>2236</v>
      </c>
      <c r="N923"/>
    </row>
    <row r="924" spans="1:14">
      <c r="A924" t="s">
        <v>3438</v>
      </c>
      <c r="B924" t="s">
        <v>832</v>
      </c>
      <c r="C924">
        <v>73.95</v>
      </c>
      <c r="D924">
        <v>73.95</v>
      </c>
      <c r="E924">
        <v>70</v>
      </c>
      <c r="F924">
        <v>70</v>
      </c>
      <c r="G924">
        <v>70</v>
      </c>
      <c r="H924">
        <v>74</v>
      </c>
      <c r="I924">
        <v>501</v>
      </c>
      <c r="J924">
        <v>35673.949999999997</v>
      </c>
      <c r="K924" s="3">
        <v>43777</v>
      </c>
      <c r="L924">
        <v>6</v>
      </c>
      <c r="M924" t="s">
        <v>3439</v>
      </c>
      <c r="N924"/>
    </row>
    <row r="925" spans="1:14">
      <c r="A925" t="s">
        <v>2237</v>
      </c>
      <c r="B925" t="s">
        <v>851</v>
      </c>
      <c r="C925">
        <v>4.25</v>
      </c>
      <c r="D925">
        <v>4.25</v>
      </c>
      <c r="E925">
        <v>4</v>
      </c>
      <c r="F925">
        <v>4.25</v>
      </c>
      <c r="G925">
        <v>4.25</v>
      </c>
      <c r="H925">
        <v>4.05</v>
      </c>
      <c r="I925">
        <v>8697</v>
      </c>
      <c r="J925">
        <v>36862.25</v>
      </c>
      <c r="K925" s="3">
        <v>43777</v>
      </c>
      <c r="L925">
        <v>28</v>
      </c>
      <c r="M925" t="s">
        <v>2238</v>
      </c>
      <c r="N925"/>
    </row>
    <row r="926" spans="1:14">
      <c r="A926" t="s">
        <v>2239</v>
      </c>
      <c r="B926" t="s">
        <v>851</v>
      </c>
      <c r="C926">
        <v>5.3</v>
      </c>
      <c r="D926">
        <v>5.3</v>
      </c>
      <c r="E926">
        <v>5</v>
      </c>
      <c r="F926">
        <v>5.25</v>
      </c>
      <c r="G926">
        <v>5.3</v>
      </c>
      <c r="H926">
        <v>5.05</v>
      </c>
      <c r="I926">
        <v>31965</v>
      </c>
      <c r="J926">
        <v>167166.35</v>
      </c>
      <c r="K926" s="3">
        <v>43777</v>
      </c>
      <c r="L926">
        <v>40</v>
      </c>
      <c r="M926" t="s">
        <v>2240</v>
      </c>
      <c r="N926"/>
    </row>
    <row r="927" spans="1:14">
      <c r="A927" t="s">
        <v>2241</v>
      </c>
      <c r="B927" t="s">
        <v>832</v>
      </c>
      <c r="C927">
        <v>18.850000000000001</v>
      </c>
      <c r="D927">
        <v>19.3</v>
      </c>
      <c r="E927">
        <v>18.2</v>
      </c>
      <c r="F927">
        <v>18.3</v>
      </c>
      <c r="G927">
        <v>18.2</v>
      </c>
      <c r="H927">
        <v>18.850000000000001</v>
      </c>
      <c r="I927">
        <v>15655</v>
      </c>
      <c r="J927">
        <v>291408.34999999998</v>
      </c>
      <c r="K927" s="3">
        <v>43777</v>
      </c>
      <c r="L927">
        <v>209</v>
      </c>
      <c r="M927" t="s">
        <v>2242</v>
      </c>
      <c r="N927"/>
    </row>
    <row r="928" spans="1:14">
      <c r="A928" t="s">
        <v>144</v>
      </c>
      <c r="B928" t="s">
        <v>832</v>
      </c>
      <c r="C928">
        <v>647.1</v>
      </c>
      <c r="D928">
        <v>649.25</v>
      </c>
      <c r="E928">
        <v>627.85</v>
      </c>
      <c r="F928">
        <v>633.04999999999995</v>
      </c>
      <c r="G928">
        <v>632.35</v>
      </c>
      <c r="H928">
        <v>648.70000000000005</v>
      </c>
      <c r="I928">
        <v>1190123</v>
      </c>
      <c r="J928">
        <v>760855162.85000002</v>
      </c>
      <c r="K928" s="3">
        <v>43777</v>
      </c>
      <c r="L928">
        <v>31083</v>
      </c>
      <c r="M928" t="s">
        <v>2243</v>
      </c>
      <c r="N928"/>
    </row>
    <row r="929" spans="1:14">
      <c r="A929" t="s">
        <v>2244</v>
      </c>
      <c r="B929" t="s">
        <v>832</v>
      </c>
      <c r="C929">
        <v>7.1</v>
      </c>
      <c r="D929">
        <v>7.2</v>
      </c>
      <c r="E929">
        <v>6.85</v>
      </c>
      <c r="F929">
        <v>7</v>
      </c>
      <c r="G929">
        <v>7</v>
      </c>
      <c r="H929">
        <v>6.95</v>
      </c>
      <c r="I929">
        <v>187246</v>
      </c>
      <c r="J929">
        <v>1325023.8</v>
      </c>
      <c r="K929" s="3">
        <v>43777</v>
      </c>
      <c r="L929">
        <v>756</v>
      </c>
      <c r="M929" t="s">
        <v>2245</v>
      </c>
      <c r="N929"/>
    </row>
    <row r="930" spans="1:14">
      <c r="A930" t="s">
        <v>482</v>
      </c>
      <c r="B930" t="s">
        <v>832</v>
      </c>
      <c r="C930">
        <v>1100</v>
      </c>
      <c r="D930">
        <v>1124</v>
      </c>
      <c r="E930">
        <v>1090.1500000000001</v>
      </c>
      <c r="F930">
        <v>1107.1500000000001</v>
      </c>
      <c r="G930">
        <v>1110</v>
      </c>
      <c r="H930">
        <v>1100.6500000000001</v>
      </c>
      <c r="I930">
        <v>653307</v>
      </c>
      <c r="J930">
        <v>725024825.79999995</v>
      </c>
      <c r="K930" s="3">
        <v>43777</v>
      </c>
      <c r="L930">
        <v>27053</v>
      </c>
      <c r="M930" t="s">
        <v>2246</v>
      </c>
      <c r="N930"/>
    </row>
    <row r="931" spans="1:14">
      <c r="A931" t="s">
        <v>2247</v>
      </c>
      <c r="B931" t="s">
        <v>832</v>
      </c>
      <c r="C931">
        <v>6.8</v>
      </c>
      <c r="D931">
        <v>7.4</v>
      </c>
      <c r="E931">
        <v>6.8</v>
      </c>
      <c r="F931">
        <v>6.9</v>
      </c>
      <c r="G931">
        <v>7</v>
      </c>
      <c r="H931">
        <v>6.75</v>
      </c>
      <c r="I931">
        <v>32988</v>
      </c>
      <c r="J931">
        <v>232608.45</v>
      </c>
      <c r="K931" s="3">
        <v>43777</v>
      </c>
      <c r="L931">
        <v>156</v>
      </c>
      <c r="M931" t="s">
        <v>2248</v>
      </c>
      <c r="N931"/>
    </row>
    <row r="932" spans="1:14">
      <c r="A932" t="s">
        <v>2249</v>
      </c>
      <c r="B932" t="s">
        <v>832</v>
      </c>
      <c r="C932">
        <v>56</v>
      </c>
      <c r="D932">
        <v>57</v>
      </c>
      <c r="E932">
        <v>54.65</v>
      </c>
      <c r="F932">
        <v>55.55</v>
      </c>
      <c r="G932">
        <v>55.75</v>
      </c>
      <c r="H932">
        <v>56.4</v>
      </c>
      <c r="I932">
        <v>844740</v>
      </c>
      <c r="J932">
        <v>46942480.649999999</v>
      </c>
      <c r="K932" s="3">
        <v>43777</v>
      </c>
      <c r="L932">
        <v>5056</v>
      </c>
      <c r="M932" t="s">
        <v>2250</v>
      </c>
      <c r="N932"/>
    </row>
    <row r="933" spans="1:14">
      <c r="A933" t="s">
        <v>3861</v>
      </c>
      <c r="B933" t="s">
        <v>851</v>
      </c>
      <c r="C933">
        <v>0.85</v>
      </c>
      <c r="D933">
        <v>0.85</v>
      </c>
      <c r="E933">
        <v>0.8</v>
      </c>
      <c r="F933">
        <v>0.8</v>
      </c>
      <c r="G933">
        <v>0.8</v>
      </c>
      <c r="H933">
        <v>0.85</v>
      </c>
      <c r="I933">
        <v>175</v>
      </c>
      <c r="J933">
        <v>146.55000000000001</v>
      </c>
      <c r="K933" s="3">
        <v>43777</v>
      </c>
      <c r="L933">
        <v>3</v>
      </c>
      <c r="M933" t="s">
        <v>3862</v>
      </c>
      <c r="N933"/>
    </row>
    <row r="934" spans="1:14">
      <c r="A934" t="s">
        <v>2251</v>
      </c>
      <c r="B934" t="s">
        <v>832</v>
      </c>
      <c r="C934">
        <v>57.95</v>
      </c>
      <c r="D934">
        <v>58.4</v>
      </c>
      <c r="E934">
        <v>56.6</v>
      </c>
      <c r="F934">
        <v>57.8</v>
      </c>
      <c r="G934">
        <v>57.8</v>
      </c>
      <c r="H934">
        <v>57.7</v>
      </c>
      <c r="I934">
        <v>4440</v>
      </c>
      <c r="J934">
        <v>255803.25</v>
      </c>
      <c r="K934" s="3">
        <v>43777</v>
      </c>
      <c r="L934">
        <v>99</v>
      </c>
      <c r="M934" t="s">
        <v>2252</v>
      </c>
      <c r="N934"/>
    </row>
    <row r="935" spans="1:14">
      <c r="A935" t="s">
        <v>2253</v>
      </c>
      <c r="B935" t="s">
        <v>832</v>
      </c>
      <c r="C935">
        <v>34.299999999999997</v>
      </c>
      <c r="D935">
        <v>34.299999999999997</v>
      </c>
      <c r="E935">
        <v>32.299999999999997</v>
      </c>
      <c r="F935">
        <v>32.75</v>
      </c>
      <c r="G935">
        <v>32.700000000000003</v>
      </c>
      <c r="H935">
        <v>33.950000000000003</v>
      </c>
      <c r="I935">
        <v>102950</v>
      </c>
      <c r="J935">
        <v>3440646.25</v>
      </c>
      <c r="K935" s="3">
        <v>43777</v>
      </c>
      <c r="L935">
        <v>1545</v>
      </c>
      <c r="M935" t="s">
        <v>2254</v>
      </c>
      <c r="N935"/>
    </row>
    <row r="936" spans="1:14">
      <c r="A936" t="s">
        <v>2255</v>
      </c>
      <c r="B936" t="s">
        <v>851</v>
      </c>
      <c r="C936">
        <v>1.3</v>
      </c>
      <c r="D936">
        <v>1.3</v>
      </c>
      <c r="E936">
        <v>1.2</v>
      </c>
      <c r="F936">
        <v>1.25</v>
      </c>
      <c r="G936">
        <v>1.3</v>
      </c>
      <c r="H936">
        <v>1.25</v>
      </c>
      <c r="I936">
        <v>773566</v>
      </c>
      <c r="J936">
        <v>996011.95</v>
      </c>
      <c r="K936" s="3">
        <v>43777</v>
      </c>
      <c r="L936">
        <v>347</v>
      </c>
      <c r="M936" t="s">
        <v>2256</v>
      </c>
      <c r="N936"/>
    </row>
    <row r="937" spans="1:14">
      <c r="A937" t="s">
        <v>2257</v>
      </c>
      <c r="B937" t="s">
        <v>851</v>
      </c>
      <c r="C937">
        <v>9.8000000000000007</v>
      </c>
      <c r="D937">
        <v>9.8000000000000007</v>
      </c>
      <c r="E937">
        <v>9.6999999999999993</v>
      </c>
      <c r="F937">
        <v>9.75</v>
      </c>
      <c r="G937">
        <v>9.8000000000000007</v>
      </c>
      <c r="H937">
        <v>9.35</v>
      </c>
      <c r="I937">
        <v>30013</v>
      </c>
      <c r="J937">
        <v>293831.75</v>
      </c>
      <c r="K937" s="3">
        <v>43777</v>
      </c>
      <c r="L937">
        <v>84</v>
      </c>
      <c r="M937" t="s">
        <v>2258</v>
      </c>
      <c r="N937"/>
    </row>
    <row r="938" spans="1:14">
      <c r="A938" t="s">
        <v>478</v>
      </c>
      <c r="B938" t="s">
        <v>832</v>
      </c>
      <c r="C938">
        <v>1386.5</v>
      </c>
      <c r="D938">
        <v>1401.05</v>
      </c>
      <c r="E938">
        <v>1336.6</v>
      </c>
      <c r="F938">
        <v>1357.1</v>
      </c>
      <c r="G938">
        <v>1336.6</v>
      </c>
      <c r="H938">
        <v>1386.5</v>
      </c>
      <c r="I938">
        <v>39691</v>
      </c>
      <c r="J938">
        <v>54922843.649999999</v>
      </c>
      <c r="K938" s="3">
        <v>43777</v>
      </c>
      <c r="L938">
        <v>7747</v>
      </c>
      <c r="M938" t="s">
        <v>2259</v>
      </c>
      <c r="N938"/>
    </row>
    <row r="939" spans="1:14">
      <c r="A939" t="s">
        <v>145</v>
      </c>
      <c r="B939" t="s">
        <v>832</v>
      </c>
      <c r="C939">
        <v>474.85</v>
      </c>
      <c r="D939">
        <v>497.15</v>
      </c>
      <c r="E939">
        <v>465</v>
      </c>
      <c r="F939">
        <v>482</v>
      </c>
      <c r="G939">
        <v>477.2</v>
      </c>
      <c r="H939">
        <v>478.25</v>
      </c>
      <c r="I939">
        <v>5903904</v>
      </c>
      <c r="J939">
        <v>2817528976.1500001</v>
      </c>
      <c r="K939" s="3">
        <v>43777</v>
      </c>
      <c r="L939">
        <v>80015</v>
      </c>
      <c r="M939" t="s">
        <v>2260</v>
      </c>
      <c r="N939"/>
    </row>
    <row r="940" spans="1:14">
      <c r="A940" t="s">
        <v>146</v>
      </c>
      <c r="B940" t="s">
        <v>832</v>
      </c>
      <c r="C940">
        <v>953.8</v>
      </c>
      <c r="D940">
        <v>984.05</v>
      </c>
      <c r="E940">
        <v>951</v>
      </c>
      <c r="F940">
        <v>969.6</v>
      </c>
      <c r="G940">
        <v>970</v>
      </c>
      <c r="H940">
        <v>957.9</v>
      </c>
      <c r="I940">
        <v>1197308</v>
      </c>
      <c r="J940">
        <v>1163978476.7</v>
      </c>
      <c r="K940" s="3">
        <v>43777</v>
      </c>
      <c r="L940">
        <v>48359</v>
      </c>
      <c r="M940" t="s">
        <v>2261</v>
      </c>
      <c r="N940"/>
    </row>
    <row r="941" spans="1:14">
      <c r="A941" t="s">
        <v>475</v>
      </c>
      <c r="B941" t="s">
        <v>832</v>
      </c>
      <c r="C941">
        <v>231.15</v>
      </c>
      <c r="D941">
        <v>236.25</v>
      </c>
      <c r="E941">
        <v>230</v>
      </c>
      <c r="F941">
        <v>230.85</v>
      </c>
      <c r="G941">
        <v>230.05</v>
      </c>
      <c r="H941">
        <v>232.65</v>
      </c>
      <c r="I941">
        <v>29820</v>
      </c>
      <c r="J941">
        <v>6961638.4000000004</v>
      </c>
      <c r="K941" s="3">
        <v>43777</v>
      </c>
      <c r="L941">
        <v>1333</v>
      </c>
      <c r="M941" t="s">
        <v>2262</v>
      </c>
      <c r="N941"/>
    </row>
    <row r="942" spans="1:14">
      <c r="A942" t="s">
        <v>2263</v>
      </c>
      <c r="B942" t="s">
        <v>851</v>
      </c>
      <c r="C942">
        <v>0.75</v>
      </c>
      <c r="D942">
        <v>0.8</v>
      </c>
      <c r="E942">
        <v>0.7</v>
      </c>
      <c r="F942">
        <v>0.8</v>
      </c>
      <c r="G942">
        <v>0.75</v>
      </c>
      <c r="H942">
        <v>0.75</v>
      </c>
      <c r="I942">
        <v>175369</v>
      </c>
      <c r="J942">
        <v>133999.25</v>
      </c>
      <c r="K942" s="3">
        <v>43777</v>
      </c>
      <c r="L942">
        <v>112</v>
      </c>
      <c r="M942" t="s">
        <v>2264</v>
      </c>
      <c r="N942"/>
    </row>
    <row r="943" spans="1:14">
      <c r="A943" t="s">
        <v>2265</v>
      </c>
      <c r="B943" t="s">
        <v>832</v>
      </c>
      <c r="C943">
        <v>171.4</v>
      </c>
      <c r="D943">
        <v>186.95</v>
      </c>
      <c r="E943">
        <v>170.75</v>
      </c>
      <c r="F943">
        <v>172.6</v>
      </c>
      <c r="G943">
        <v>173</v>
      </c>
      <c r="H943">
        <v>172.55</v>
      </c>
      <c r="I943">
        <v>1610060</v>
      </c>
      <c r="J943">
        <v>288568666.80000001</v>
      </c>
      <c r="K943" s="3">
        <v>43777</v>
      </c>
      <c r="L943">
        <v>22127</v>
      </c>
      <c r="M943" t="s">
        <v>2266</v>
      </c>
      <c r="N943"/>
    </row>
    <row r="944" spans="1:14">
      <c r="A944" t="s">
        <v>479</v>
      </c>
      <c r="B944" t="s">
        <v>832</v>
      </c>
      <c r="C944">
        <v>96.25</v>
      </c>
      <c r="D944">
        <v>98.3</v>
      </c>
      <c r="E944">
        <v>94.5</v>
      </c>
      <c r="F944">
        <v>95.2</v>
      </c>
      <c r="G944">
        <v>95</v>
      </c>
      <c r="H944">
        <v>97.7</v>
      </c>
      <c r="I944">
        <v>120525</v>
      </c>
      <c r="J944">
        <v>11575843.65</v>
      </c>
      <c r="K944" s="3">
        <v>43777</v>
      </c>
      <c r="L944">
        <v>1556</v>
      </c>
      <c r="M944" t="s">
        <v>2267</v>
      </c>
      <c r="N944"/>
    </row>
    <row r="945" spans="1:14">
      <c r="A945" t="s">
        <v>480</v>
      </c>
      <c r="B945" t="s">
        <v>832</v>
      </c>
      <c r="C945">
        <v>363.5</v>
      </c>
      <c r="D945">
        <v>363.5</v>
      </c>
      <c r="E945">
        <v>343.2</v>
      </c>
      <c r="F945">
        <v>344.6</v>
      </c>
      <c r="G945">
        <v>345</v>
      </c>
      <c r="H945">
        <v>358.7</v>
      </c>
      <c r="I945">
        <v>66673</v>
      </c>
      <c r="J945">
        <v>23367452.5</v>
      </c>
      <c r="K945" s="3">
        <v>43777</v>
      </c>
      <c r="L945">
        <v>3163</v>
      </c>
      <c r="M945" t="s">
        <v>2268</v>
      </c>
      <c r="N945"/>
    </row>
    <row r="946" spans="1:14">
      <c r="A946" t="s">
        <v>2269</v>
      </c>
      <c r="B946" t="s">
        <v>832</v>
      </c>
      <c r="C946">
        <v>32.049999999999997</v>
      </c>
      <c r="D946">
        <v>35.700000000000003</v>
      </c>
      <c r="E946">
        <v>32.049999999999997</v>
      </c>
      <c r="F946">
        <v>34.6</v>
      </c>
      <c r="G946">
        <v>34.15</v>
      </c>
      <c r="H946">
        <v>32.15</v>
      </c>
      <c r="I946">
        <v>23957</v>
      </c>
      <c r="J946">
        <v>802971.95</v>
      </c>
      <c r="K946" s="3">
        <v>43777</v>
      </c>
      <c r="L946">
        <v>209</v>
      </c>
      <c r="M946" t="s">
        <v>2270</v>
      </c>
      <c r="N946"/>
    </row>
    <row r="947" spans="1:14">
      <c r="A947" t="s">
        <v>147</v>
      </c>
      <c r="B947" t="s">
        <v>832</v>
      </c>
      <c r="C947">
        <v>703.25</v>
      </c>
      <c r="D947">
        <v>706</v>
      </c>
      <c r="E947">
        <v>691.65</v>
      </c>
      <c r="F947">
        <v>693.8</v>
      </c>
      <c r="G947">
        <v>694</v>
      </c>
      <c r="H947">
        <v>707.25</v>
      </c>
      <c r="I947">
        <v>284043</v>
      </c>
      <c r="J947">
        <v>198761734.59999999</v>
      </c>
      <c r="K947" s="3">
        <v>43777</v>
      </c>
      <c r="L947">
        <v>9564</v>
      </c>
      <c r="M947" t="s">
        <v>2271</v>
      </c>
      <c r="N947"/>
    </row>
    <row r="948" spans="1:14">
      <c r="A948" t="s">
        <v>2272</v>
      </c>
      <c r="B948" t="s">
        <v>832</v>
      </c>
      <c r="C948">
        <v>8.35</v>
      </c>
      <c r="D948">
        <v>8.5500000000000007</v>
      </c>
      <c r="E948">
        <v>8.15</v>
      </c>
      <c r="F948">
        <v>8.1999999999999993</v>
      </c>
      <c r="G948">
        <v>8.15</v>
      </c>
      <c r="H948">
        <v>8.3000000000000007</v>
      </c>
      <c r="I948">
        <v>177834</v>
      </c>
      <c r="J948">
        <v>1482435.7</v>
      </c>
      <c r="K948" s="3">
        <v>43777</v>
      </c>
      <c r="L948">
        <v>302</v>
      </c>
      <c r="M948" t="s">
        <v>2273</v>
      </c>
      <c r="N948"/>
    </row>
    <row r="949" spans="1:14">
      <c r="A949" t="s">
        <v>2274</v>
      </c>
      <c r="B949" t="s">
        <v>832</v>
      </c>
      <c r="C949">
        <v>58.35</v>
      </c>
      <c r="D949">
        <v>63.4</v>
      </c>
      <c r="E949">
        <v>58.25</v>
      </c>
      <c r="F949">
        <v>61.9</v>
      </c>
      <c r="G949">
        <v>61.8</v>
      </c>
      <c r="H949">
        <v>58.55</v>
      </c>
      <c r="I949">
        <v>1907880</v>
      </c>
      <c r="J949">
        <v>118271640.09999999</v>
      </c>
      <c r="K949" s="3">
        <v>43777</v>
      </c>
      <c r="L949">
        <v>11693</v>
      </c>
      <c r="M949" t="s">
        <v>2275</v>
      </c>
      <c r="N949"/>
    </row>
    <row r="950" spans="1:14">
      <c r="A950" t="s">
        <v>2276</v>
      </c>
      <c r="B950" t="s">
        <v>832</v>
      </c>
      <c r="C950">
        <v>406.05</v>
      </c>
      <c r="D950">
        <v>406.05</v>
      </c>
      <c r="E950">
        <v>379.55</v>
      </c>
      <c r="F950">
        <v>397.95</v>
      </c>
      <c r="G950">
        <v>397</v>
      </c>
      <c r="H950">
        <v>394.9</v>
      </c>
      <c r="I950">
        <v>1160</v>
      </c>
      <c r="J950">
        <v>455333.5</v>
      </c>
      <c r="K950" s="3">
        <v>43777</v>
      </c>
      <c r="L950">
        <v>157</v>
      </c>
      <c r="M950" t="s">
        <v>2277</v>
      </c>
      <c r="N950"/>
    </row>
    <row r="951" spans="1:14">
      <c r="A951" t="s">
        <v>469</v>
      </c>
      <c r="B951" t="s">
        <v>832</v>
      </c>
      <c r="C951">
        <v>19</v>
      </c>
      <c r="D951">
        <v>19.149999999999999</v>
      </c>
      <c r="E951">
        <v>18.3</v>
      </c>
      <c r="F951">
        <v>18.649999999999999</v>
      </c>
      <c r="G951">
        <v>18.45</v>
      </c>
      <c r="H951">
        <v>19.100000000000001</v>
      </c>
      <c r="I951">
        <v>896940</v>
      </c>
      <c r="J951">
        <v>16864198.949999999</v>
      </c>
      <c r="K951" s="3">
        <v>43777</v>
      </c>
      <c r="L951">
        <v>2177</v>
      </c>
      <c r="M951" t="s">
        <v>2278</v>
      </c>
      <c r="N951"/>
    </row>
    <row r="952" spans="1:14">
      <c r="A952" t="s">
        <v>3730</v>
      </c>
      <c r="B952" t="s">
        <v>851</v>
      </c>
      <c r="C952">
        <v>41.8</v>
      </c>
      <c r="D952">
        <v>41.8</v>
      </c>
      <c r="E952">
        <v>41.8</v>
      </c>
      <c r="F952">
        <v>41.8</v>
      </c>
      <c r="G952">
        <v>41.8</v>
      </c>
      <c r="H952">
        <v>41.8</v>
      </c>
      <c r="I952">
        <v>191</v>
      </c>
      <c r="J952">
        <v>7983.8</v>
      </c>
      <c r="K952" s="3">
        <v>43777</v>
      </c>
      <c r="L952">
        <v>5</v>
      </c>
      <c r="M952" t="s">
        <v>3731</v>
      </c>
      <c r="N952"/>
    </row>
    <row r="953" spans="1:14">
      <c r="A953" t="s">
        <v>3497</v>
      </c>
      <c r="B953" t="s">
        <v>832</v>
      </c>
      <c r="C953">
        <v>5.0999999999999996</v>
      </c>
      <c r="D953">
        <v>5.0999999999999996</v>
      </c>
      <c r="E953">
        <v>4.5</v>
      </c>
      <c r="F953">
        <v>5.0999999999999996</v>
      </c>
      <c r="G953">
        <v>5.0999999999999996</v>
      </c>
      <c r="H953">
        <v>5.0999999999999996</v>
      </c>
      <c r="I953">
        <v>8136</v>
      </c>
      <c r="J953">
        <v>41304.300000000003</v>
      </c>
      <c r="K953" s="3">
        <v>43777</v>
      </c>
      <c r="L953">
        <v>11</v>
      </c>
      <c r="M953" t="s">
        <v>3498</v>
      </c>
      <c r="N953"/>
    </row>
    <row r="954" spans="1:14">
      <c r="A954" t="s">
        <v>2279</v>
      </c>
      <c r="B954" t="s">
        <v>832</v>
      </c>
      <c r="C954">
        <v>9.5</v>
      </c>
      <c r="D954">
        <v>9.5500000000000007</v>
      </c>
      <c r="E954">
        <v>8.65</v>
      </c>
      <c r="F954">
        <v>8.9</v>
      </c>
      <c r="G954">
        <v>8.65</v>
      </c>
      <c r="H954">
        <v>9.1</v>
      </c>
      <c r="I954">
        <v>15659</v>
      </c>
      <c r="J954">
        <v>142328.04999999999</v>
      </c>
      <c r="K954" s="3">
        <v>43777</v>
      </c>
      <c r="L954">
        <v>121</v>
      </c>
      <c r="M954" t="s">
        <v>2280</v>
      </c>
      <c r="N954"/>
    </row>
    <row r="955" spans="1:14">
      <c r="A955" t="s">
        <v>470</v>
      </c>
      <c r="B955" t="s">
        <v>832</v>
      </c>
      <c r="C955">
        <v>144.6</v>
      </c>
      <c r="D955">
        <v>149.5</v>
      </c>
      <c r="E955">
        <v>143.75</v>
      </c>
      <c r="F955">
        <v>144.25</v>
      </c>
      <c r="G955">
        <v>144.65</v>
      </c>
      <c r="H955">
        <v>145.75</v>
      </c>
      <c r="I955">
        <v>579126</v>
      </c>
      <c r="J955">
        <v>84846255.75</v>
      </c>
      <c r="K955" s="3">
        <v>43777</v>
      </c>
      <c r="L955">
        <v>6315</v>
      </c>
      <c r="M955" t="s">
        <v>2281</v>
      </c>
      <c r="N955"/>
    </row>
    <row r="956" spans="1:14" hidden="1">
      <c r="A956" t="s">
        <v>2282</v>
      </c>
      <c r="B956" t="s">
        <v>832</v>
      </c>
      <c r="C956">
        <v>49.05</v>
      </c>
      <c r="D956">
        <v>51</v>
      </c>
      <c r="E956">
        <v>48.65</v>
      </c>
      <c r="F956">
        <v>49.95</v>
      </c>
      <c r="G956">
        <v>51</v>
      </c>
      <c r="H956">
        <v>49.55</v>
      </c>
      <c r="I956">
        <v>31832</v>
      </c>
      <c r="J956">
        <v>1571297.1</v>
      </c>
      <c r="K956" s="3">
        <v>43777</v>
      </c>
      <c r="L956">
        <v>135</v>
      </c>
      <c r="M956" t="s">
        <v>2283</v>
      </c>
      <c r="N956"/>
    </row>
    <row r="957" spans="1:14" hidden="1">
      <c r="A957" t="s">
        <v>784</v>
      </c>
      <c r="B957" t="s">
        <v>832</v>
      </c>
      <c r="C957">
        <v>294.14999999999998</v>
      </c>
      <c r="D957">
        <v>303</v>
      </c>
      <c r="E957">
        <v>290.05</v>
      </c>
      <c r="F957">
        <v>291.5</v>
      </c>
      <c r="G957">
        <v>292</v>
      </c>
      <c r="H957">
        <v>296.64999999999998</v>
      </c>
      <c r="I957">
        <v>31196</v>
      </c>
      <c r="J957">
        <v>9239441.8499999996</v>
      </c>
      <c r="K957" s="3">
        <v>43777</v>
      </c>
      <c r="L957">
        <v>1439</v>
      </c>
      <c r="M957" t="s">
        <v>2284</v>
      </c>
      <c r="N957"/>
    </row>
    <row r="958" spans="1:14" hidden="1">
      <c r="A958" t="s">
        <v>2285</v>
      </c>
      <c r="B958" t="s">
        <v>832</v>
      </c>
      <c r="C958">
        <v>238.95</v>
      </c>
      <c r="D958">
        <v>238.95</v>
      </c>
      <c r="E958">
        <v>232.45</v>
      </c>
      <c r="F958">
        <v>236.55</v>
      </c>
      <c r="G958">
        <v>234.8</v>
      </c>
      <c r="H958">
        <v>236.2</v>
      </c>
      <c r="I958">
        <v>11658</v>
      </c>
      <c r="J958">
        <v>2747030.2</v>
      </c>
      <c r="K958" s="3">
        <v>43777</v>
      </c>
      <c r="L958">
        <v>343</v>
      </c>
      <c r="M958" t="s">
        <v>2286</v>
      </c>
      <c r="N958"/>
    </row>
    <row r="959" spans="1:14" hidden="1">
      <c r="A959" t="s">
        <v>3538</v>
      </c>
      <c r="B959" t="s">
        <v>832</v>
      </c>
      <c r="C959">
        <v>13.7</v>
      </c>
      <c r="D959">
        <v>14</v>
      </c>
      <c r="E959">
        <v>13.7</v>
      </c>
      <c r="F959">
        <v>13.7</v>
      </c>
      <c r="G959">
        <v>13.7</v>
      </c>
      <c r="H959">
        <v>14.1</v>
      </c>
      <c r="I959">
        <v>1025</v>
      </c>
      <c r="J959">
        <v>14253.25</v>
      </c>
      <c r="K959" s="3">
        <v>43777</v>
      </c>
      <c r="L959">
        <v>9</v>
      </c>
      <c r="M959" t="s">
        <v>3539</v>
      </c>
      <c r="N959"/>
    </row>
    <row r="960" spans="1:14" hidden="1">
      <c r="A960" t="s">
        <v>2287</v>
      </c>
      <c r="B960" t="s">
        <v>832</v>
      </c>
      <c r="C960">
        <v>17.100000000000001</v>
      </c>
      <c r="D960">
        <v>17.100000000000001</v>
      </c>
      <c r="E960">
        <v>16.899999999999999</v>
      </c>
      <c r="F960">
        <v>16.95</v>
      </c>
      <c r="G960">
        <v>16.899999999999999</v>
      </c>
      <c r="H960">
        <v>17.05</v>
      </c>
      <c r="I960">
        <v>205858</v>
      </c>
      <c r="J960">
        <v>3493490.95</v>
      </c>
      <c r="K960" s="3">
        <v>43777</v>
      </c>
      <c r="L960">
        <v>449</v>
      </c>
      <c r="M960" t="s">
        <v>2288</v>
      </c>
      <c r="N960"/>
    </row>
    <row r="961" spans="1:14" hidden="1">
      <c r="A961" t="s">
        <v>148</v>
      </c>
      <c r="B961" t="s">
        <v>832</v>
      </c>
      <c r="C961">
        <v>132.85</v>
      </c>
      <c r="D961">
        <v>135.35</v>
      </c>
      <c r="E961">
        <v>128.6</v>
      </c>
      <c r="F961">
        <v>129.25</v>
      </c>
      <c r="G961">
        <v>128.94999999999999</v>
      </c>
      <c r="H961">
        <v>134.19999999999999</v>
      </c>
      <c r="I961">
        <v>12151485</v>
      </c>
      <c r="J961">
        <v>1606327723</v>
      </c>
      <c r="K961" s="3">
        <v>43777</v>
      </c>
      <c r="L961">
        <v>64799</v>
      </c>
      <c r="M961" t="s">
        <v>2289</v>
      </c>
      <c r="N961"/>
    </row>
    <row r="962" spans="1:14" hidden="1">
      <c r="A962" t="s">
        <v>481</v>
      </c>
      <c r="B962" t="s">
        <v>832</v>
      </c>
      <c r="C962">
        <v>681</v>
      </c>
      <c r="D962">
        <v>694.25</v>
      </c>
      <c r="E962">
        <v>672</v>
      </c>
      <c r="F962">
        <v>675.35</v>
      </c>
      <c r="G962">
        <v>672.7</v>
      </c>
      <c r="H962">
        <v>686.85</v>
      </c>
      <c r="I962">
        <v>99023</v>
      </c>
      <c r="J962">
        <v>67593061</v>
      </c>
      <c r="K962" s="3">
        <v>43777</v>
      </c>
      <c r="L962">
        <v>3977</v>
      </c>
      <c r="M962" t="s">
        <v>2290</v>
      </c>
      <c r="N962"/>
    </row>
    <row r="963" spans="1:14" hidden="1">
      <c r="A963" t="s">
        <v>2291</v>
      </c>
      <c r="B963" t="s">
        <v>832</v>
      </c>
      <c r="C963">
        <v>33.549999999999997</v>
      </c>
      <c r="D963">
        <v>36.450000000000003</v>
      </c>
      <c r="E963">
        <v>33.549999999999997</v>
      </c>
      <c r="F963">
        <v>34.9</v>
      </c>
      <c r="G963">
        <v>36</v>
      </c>
      <c r="H963">
        <v>35.1</v>
      </c>
      <c r="I963">
        <v>1136</v>
      </c>
      <c r="J963">
        <v>38881.050000000003</v>
      </c>
      <c r="K963" s="3">
        <v>43777</v>
      </c>
      <c r="L963">
        <v>23</v>
      </c>
      <c r="M963" t="s">
        <v>2292</v>
      </c>
      <c r="N963"/>
    </row>
    <row r="964" spans="1:14" hidden="1">
      <c r="A964" t="s">
        <v>271</v>
      </c>
      <c r="B964" t="s">
        <v>832</v>
      </c>
      <c r="C964">
        <v>904.7</v>
      </c>
      <c r="D964">
        <v>914</v>
      </c>
      <c r="E964">
        <v>875.1</v>
      </c>
      <c r="F964">
        <v>879.55</v>
      </c>
      <c r="G964">
        <v>876</v>
      </c>
      <c r="H964">
        <v>904.7</v>
      </c>
      <c r="I964">
        <v>100609</v>
      </c>
      <c r="J964">
        <v>89638000.25</v>
      </c>
      <c r="K964" s="3">
        <v>43777</v>
      </c>
      <c r="L964">
        <v>7710</v>
      </c>
      <c r="M964" t="s">
        <v>2293</v>
      </c>
      <c r="N964"/>
    </row>
    <row r="965" spans="1:14" hidden="1">
      <c r="A965" t="s">
        <v>2294</v>
      </c>
      <c r="B965" t="s">
        <v>832</v>
      </c>
      <c r="C965">
        <v>510.2</v>
      </c>
      <c r="D965">
        <v>514.1</v>
      </c>
      <c r="E965">
        <v>510</v>
      </c>
      <c r="F965">
        <v>510.15</v>
      </c>
      <c r="G965">
        <v>510</v>
      </c>
      <c r="H965">
        <v>509.65</v>
      </c>
      <c r="I965">
        <v>20201</v>
      </c>
      <c r="J965">
        <v>10311393.199999999</v>
      </c>
      <c r="K965" s="3">
        <v>43777</v>
      </c>
      <c r="L965">
        <v>863</v>
      </c>
      <c r="M965" t="s">
        <v>2295</v>
      </c>
      <c r="N965"/>
    </row>
    <row r="966" spans="1:14" hidden="1">
      <c r="A966" t="s">
        <v>149</v>
      </c>
      <c r="B966" t="s">
        <v>832</v>
      </c>
      <c r="C966">
        <v>63681.4</v>
      </c>
      <c r="D966">
        <v>65490</v>
      </c>
      <c r="E966">
        <v>62855.7</v>
      </c>
      <c r="F966">
        <v>64454.45</v>
      </c>
      <c r="G966">
        <v>64260</v>
      </c>
      <c r="H966">
        <v>63522.6</v>
      </c>
      <c r="I966">
        <v>15991</v>
      </c>
      <c r="J966">
        <v>1029277787.25</v>
      </c>
      <c r="K966" s="3">
        <v>43777</v>
      </c>
      <c r="L966">
        <v>9942</v>
      </c>
      <c r="M966" t="s">
        <v>2296</v>
      </c>
      <c r="N966"/>
    </row>
    <row r="967" spans="1:14" hidden="1">
      <c r="A967" t="s">
        <v>3540</v>
      </c>
      <c r="B967" t="s">
        <v>851</v>
      </c>
      <c r="C967">
        <v>27.4</v>
      </c>
      <c r="D967">
        <v>28</v>
      </c>
      <c r="E967">
        <v>27.35</v>
      </c>
      <c r="F967">
        <v>27.35</v>
      </c>
      <c r="G967">
        <v>27.35</v>
      </c>
      <c r="H967">
        <v>28.75</v>
      </c>
      <c r="I967">
        <v>952</v>
      </c>
      <c r="J967">
        <v>26278.25</v>
      </c>
      <c r="K967" s="3">
        <v>43777</v>
      </c>
      <c r="L967">
        <v>16</v>
      </c>
      <c r="M967" t="s">
        <v>3541</v>
      </c>
      <c r="N967"/>
    </row>
    <row r="968" spans="1:14" hidden="1">
      <c r="A968" t="s">
        <v>270</v>
      </c>
      <c r="B968" t="s">
        <v>832</v>
      </c>
      <c r="C968">
        <v>50.15</v>
      </c>
      <c r="D968">
        <v>50.15</v>
      </c>
      <c r="E968">
        <v>48.5</v>
      </c>
      <c r="F968">
        <v>48.75</v>
      </c>
      <c r="G968">
        <v>48.65</v>
      </c>
      <c r="H968">
        <v>49.95</v>
      </c>
      <c r="I968">
        <v>421272</v>
      </c>
      <c r="J968">
        <v>20739581.149999999</v>
      </c>
      <c r="K968" s="3">
        <v>43777</v>
      </c>
      <c r="L968">
        <v>4493</v>
      </c>
      <c r="M968" t="s">
        <v>2297</v>
      </c>
      <c r="N968"/>
    </row>
    <row r="969" spans="1:14" hidden="1">
      <c r="A969" t="s">
        <v>2298</v>
      </c>
      <c r="B969" t="s">
        <v>832</v>
      </c>
      <c r="C969">
        <v>6.1</v>
      </c>
      <c r="D969">
        <v>6.1</v>
      </c>
      <c r="E969">
        <v>5.7</v>
      </c>
      <c r="F969">
        <v>6.1</v>
      </c>
      <c r="G969">
        <v>5.85</v>
      </c>
      <c r="H969">
        <v>5.85</v>
      </c>
      <c r="I969">
        <v>5477</v>
      </c>
      <c r="J969">
        <v>32766.65</v>
      </c>
      <c r="K969" s="3">
        <v>43777</v>
      </c>
      <c r="L969">
        <v>36</v>
      </c>
      <c r="M969" t="s">
        <v>2299</v>
      </c>
      <c r="N969"/>
    </row>
    <row r="970" spans="1:14">
      <c r="A970" t="s">
        <v>2300</v>
      </c>
      <c r="B970" t="s">
        <v>832</v>
      </c>
      <c r="C970">
        <v>153.9</v>
      </c>
      <c r="D970">
        <v>163.30000000000001</v>
      </c>
      <c r="E970">
        <v>145</v>
      </c>
      <c r="F970">
        <v>148.15</v>
      </c>
      <c r="G970">
        <v>148.5</v>
      </c>
      <c r="H970">
        <v>147.44999999999999</v>
      </c>
      <c r="I970">
        <v>2840123</v>
      </c>
      <c r="J970">
        <v>444808291.85000002</v>
      </c>
      <c r="K970" s="3">
        <v>43777</v>
      </c>
      <c r="L970">
        <v>30434</v>
      </c>
      <c r="M970" t="s">
        <v>2301</v>
      </c>
      <c r="N970"/>
    </row>
    <row r="971" spans="1:14">
      <c r="A971" t="s">
        <v>2302</v>
      </c>
      <c r="B971" t="s">
        <v>832</v>
      </c>
      <c r="C971">
        <v>21.15</v>
      </c>
      <c r="D971">
        <v>22</v>
      </c>
      <c r="E971">
        <v>21.15</v>
      </c>
      <c r="F971">
        <v>21.3</v>
      </c>
      <c r="G971">
        <v>21.4</v>
      </c>
      <c r="H971">
        <v>22.25</v>
      </c>
      <c r="I971">
        <v>30308</v>
      </c>
      <c r="J971">
        <v>644918.94999999995</v>
      </c>
      <c r="K971" s="3">
        <v>43777</v>
      </c>
      <c r="L971">
        <v>349</v>
      </c>
      <c r="M971" t="s">
        <v>2303</v>
      </c>
      <c r="N971"/>
    </row>
    <row r="972" spans="1:14">
      <c r="A972" t="s">
        <v>2304</v>
      </c>
      <c r="B972" t="s">
        <v>851</v>
      </c>
      <c r="C972">
        <v>10.15</v>
      </c>
      <c r="D972">
        <v>10.15</v>
      </c>
      <c r="E972">
        <v>10.15</v>
      </c>
      <c r="F972">
        <v>10.15</v>
      </c>
      <c r="G972">
        <v>10.15</v>
      </c>
      <c r="H972">
        <v>9.6999999999999993</v>
      </c>
      <c r="I972">
        <v>189851</v>
      </c>
      <c r="J972">
        <v>1926987.65</v>
      </c>
      <c r="K972" s="3">
        <v>43777</v>
      </c>
      <c r="L972">
        <v>263</v>
      </c>
      <c r="M972" t="s">
        <v>2305</v>
      </c>
      <c r="N972"/>
    </row>
    <row r="973" spans="1:14">
      <c r="A973" t="s">
        <v>2306</v>
      </c>
      <c r="B973" t="s">
        <v>832</v>
      </c>
      <c r="C973">
        <v>12.35</v>
      </c>
      <c r="D973">
        <v>12.35</v>
      </c>
      <c r="E973">
        <v>11.6</v>
      </c>
      <c r="F973">
        <v>11.65</v>
      </c>
      <c r="G973">
        <v>11.65</v>
      </c>
      <c r="H973">
        <v>12.05</v>
      </c>
      <c r="I973">
        <v>1286</v>
      </c>
      <c r="J973">
        <v>15220.65</v>
      </c>
      <c r="K973" s="3">
        <v>43777</v>
      </c>
      <c r="L973">
        <v>33</v>
      </c>
      <c r="M973" t="s">
        <v>2307</v>
      </c>
      <c r="N973"/>
    </row>
    <row r="974" spans="1:14">
      <c r="A974" t="s">
        <v>2308</v>
      </c>
      <c r="B974" t="s">
        <v>832</v>
      </c>
      <c r="C974">
        <v>32.299999999999997</v>
      </c>
      <c r="D974">
        <v>34.4</v>
      </c>
      <c r="E974">
        <v>31.45</v>
      </c>
      <c r="F974">
        <v>32</v>
      </c>
      <c r="G974">
        <v>32.5</v>
      </c>
      <c r="H974">
        <v>33.25</v>
      </c>
      <c r="I974">
        <v>23105</v>
      </c>
      <c r="J974">
        <v>742890.05</v>
      </c>
      <c r="K974" s="3">
        <v>43777</v>
      </c>
      <c r="L974">
        <v>204</v>
      </c>
      <c r="M974" t="s">
        <v>2309</v>
      </c>
      <c r="N974"/>
    </row>
    <row r="975" spans="1:14">
      <c r="A975" t="s">
        <v>2310</v>
      </c>
      <c r="B975" t="s">
        <v>832</v>
      </c>
      <c r="C975">
        <v>40.5</v>
      </c>
      <c r="D975">
        <v>41.85</v>
      </c>
      <c r="E975">
        <v>39.950000000000003</v>
      </c>
      <c r="F975">
        <v>41.45</v>
      </c>
      <c r="G975">
        <v>41.4</v>
      </c>
      <c r="H975">
        <v>40.5</v>
      </c>
      <c r="I975">
        <v>31590</v>
      </c>
      <c r="J975">
        <v>1302808.6000000001</v>
      </c>
      <c r="K975" s="3">
        <v>43777</v>
      </c>
      <c r="L975">
        <v>367</v>
      </c>
      <c r="M975" t="s">
        <v>2311</v>
      </c>
      <c r="N975"/>
    </row>
    <row r="976" spans="1:14">
      <c r="A976" t="s">
        <v>2312</v>
      </c>
      <c r="B976" t="s">
        <v>832</v>
      </c>
      <c r="C976">
        <v>46.7</v>
      </c>
      <c r="D976">
        <v>47.5</v>
      </c>
      <c r="E976">
        <v>45.05</v>
      </c>
      <c r="F976">
        <v>45.55</v>
      </c>
      <c r="G976">
        <v>45.4</v>
      </c>
      <c r="H976">
        <v>47.05</v>
      </c>
      <c r="I976">
        <v>119879</v>
      </c>
      <c r="J976">
        <v>5552905.4500000002</v>
      </c>
      <c r="K976" s="3">
        <v>43777</v>
      </c>
      <c r="L976">
        <v>1295</v>
      </c>
      <c r="M976" t="s">
        <v>2313</v>
      </c>
      <c r="N976"/>
    </row>
    <row r="977" spans="1:14" hidden="1">
      <c r="A977" t="s">
        <v>2314</v>
      </c>
      <c r="B977" t="s">
        <v>832</v>
      </c>
      <c r="C977">
        <v>133.05000000000001</v>
      </c>
      <c r="D977">
        <v>135.85</v>
      </c>
      <c r="E977">
        <v>131.05000000000001</v>
      </c>
      <c r="F977">
        <v>132.35</v>
      </c>
      <c r="G977">
        <v>135</v>
      </c>
      <c r="H977">
        <v>134.1</v>
      </c>
      <c r="I977">
        <v>19227</v>
      </c>
      <c r="J977">
        <v>2576937.15</v>
      </c>
      <c r="K977" s="3">
        <v>43777</v>
      </c>
      <c r="L977">
        <v>352</v>
      </c>
      <c r="M977" t="s">
        <v>2315</v>
      </c>
      <c r="N977"/>
    </row>
    <row r="978" spans="1:14">
      <c r="A978" t="s">
        <v>2316</v>
      </c>
      <c r="B978" t="s">
        <v>832</v>
      </c>
      <c r="C978">
        <v>17.2</v>
      </c>
      <c r="D978">
        <v>17.350000000000001</v>
      </c>
      <c r="E978">
        <v>16.2</v>
      </c>
      <c r="F978">
        <v>16.55</v>
      </c>
      <c r="G978">
        <v>16.25</v>
      </c>
      <c r="H978">
        <v>17.149999999999999</v>
      </c>
      <c r="I978">
        <v>29724</v>
      </c>
      <c r="J978">
        <v>498939.75</v>
      </c>
      <c r="K978" s="3">
        <v>43777</v>
      </c>
      <c r="L978">
        <v>320</v>
      </c>
      <c r="M978" t="s">
        <v>2317</v>
      </c>
      <c r="N978"/>
    </row>
    <row r="979" spans="1:14">
      <c r="A979" t="s">
        <v>2318</v>
      </c>
      <c r="B979" t="s">
        <v>832</v>
      </c>
      <c r="C979">
        <v>463.85</v>
      </c>
      <c r="D979">
        <v>467.3</v>
      </c>
      <c r="E979">
        <v>453.55</v>
      </c>
      <c r="F979">
        <v>454.9</v>
      </c>
      <c r="G979">
        <v>460.25</v>
      </c>
      <c r="H979">
        <v>457.05</v>
      </c>
      <c r="I979">
        <v>8489</v>
      </c>
      <c r="J979">
        <v>3897748.35</v>
      </c>
      <c r="K979" s="3">
        <v>43777</v>
      </c>
      <c r="L979">
        <v>834</v>
      </c>
      <c r="M979" t="s">
        <v>2319</v>
      </c>
      <c r="N979"/>
    </row>
    <row r="980" spans="1:14">
      <c r="A980" t="s">
        <v>150</v>
      </c>
      <c r="B980" t="s">
        <v>832</v>
      </c>
      <c r="C980">
        <v>683</v>
      </c>
      <c r="D980">
        <v>686.85</v>
      </c>
      <c r="E980">
        <v>673.2</v>
      </c>
      <c r="F980">
        <v>674.9</v>
      </c>
      <c r="G980">
        <v>674.05</v>
      </c>
      <c r="H980">
        <v>685.05</v>
      </c>
      <c r="I980">
        <v>330246</v>
      </c>
      <c r="J980">
        <v>224518733.55000001</v>
      </c>
      <c r="K980" s="3">
        <v>43777</v>
      </c>
      <c r="L980">
        <v>9609</v>
      </c>
      <c r="M980" t="s">
        <v>2320</v>
      </c>
      <c r="N980"/>
    </row>
    <row r="981" spans="1:14" hidden="1">
      <c r="A981" t="s">
        <v>2321</v>
      </c>
      <c r="B981" t="s">
        <v>851</v>
      </c>
      <c r="C981">
        <v>0.1</v>
      </c>
      <c r="D981">
        <v>0.1</v>
      </c>
      <c r="E981">
        <v>0.05</v>
      </c>
      <c r="F981">
        <v>0.1</v>
      </c>
      <c r="G981">
        <v>0.1</v>
      </c>
      <c r="H981">
        <v>0.1</v>
      </c>
      <c r="I981">
        <v>597998</v>
      </c>
      <c r="J981">
        <v>55448.75</v>
      </c>
      <c r="K981" s="3">
        <v>43777</v>
      </c>
      <c r="L981">
        <v>60</v>
      </c>
      <c r="M981" t="s">
        <v>2322</v>
      </c>
      <c r="N981"/>
    </row>
    <row r="982" spans="1:14">
      <c r="A982" t="s">
        <v>2323</v>
      </c>
      <c r="B982" t="s">
        <v>832</v>
      </c>
      <c r="C982">
        <v>576</v>
      </c>
      <c r="D982">
        <v>580</v>
      </c>
      <c r="E982">
        <v>567.5</v>
      </c>
      <c r="F982">
        <v>569.23</v>
      </c>
      <c r="G982">
        <v>572.9</v>
      </c>
      <c r="H982">
        <v>571.98</v>
      </c>
      <c r="I982">
        <v>20542</v>
      </c>
      <c r="J982">
        <v>11740568.82</v>
      </c>
      <c r="K982" s="3">
        <v>43777</v>
      </c>
      <c r="L982">
        <v>491</v>
      </c>
      <c r="M982" t="s">
        <v>2324</v>
      </c>
      <c r="N982"/>
    </row>
    <row r="983" spans="1:14">
      <c r="A983" t="s">
        <v>2325</v>
      </c>
      <c r="B983" t="s">
        <v>832</v>
      </c>
      <c r="C983">
        <v>27.75</v>
      </c>
      <c r="D983">
        <v>28.05</v>
      </c>
      <c r="E983">
        <v>27</v>
      </c>
      <c r="F983">
        <v>27.25</v>
      </c>
      <c r="G983">
        <v>27.5</v>
      </c>
      <c r="H983">
        <v>27.7</v>
      </c>
      <c r="I983">
        <v>61999</v>
      </c>
      <c r="J983">
        <v>1707055.75</v>
      </c>
      <c r="K983" s="3">
        <v>43777</v>
      </c>
      <c r="L983">
        <v>308</v>
      </c>
      <c r="M983" t="s">
        <v>2326</v>
      </c>
      <c r="N983"/>
    </row>
    <row r="984" spans="1:14">
      <c r="A984" t="s">
        <v>3432</v>
      </c>
      <c r="B984" t="s">
        <v>851</v>
      </c>
      <c r="C984">
        <v>3.95</v>
      </c>
      <c r="D984">
        <v>3.95</v>
      </c>
      <c r="E984">
        <v>3.95</v>
      </c>
      <c r="F984">
        <v>3.95</v>
      </c>
      <c r="G984">
        <v>3.95</v>
      </c>
      <c r="H984">
        <v>3.8</v>
      </c>
      <c r="I984">
        <v>23976</v>
      </c>
      <c r="J984">
        <v>94705.2</v>
      </c>
      <c r="K984" s="3">
        <v>43777</v>
      </c>
      <c r="L984">
        <v>85</v>
      </c>
      <c r="M984" t="s">
        <v>3433</v>
      </c>
      <c r="N984"/>
    </row>
    <row r="985" spans="1:14">
      <c r="A985" t="s">
        <v>2327</v>
      </c>
      <c r="B985" t="s">
        <v>851</v>
      </c>
      <c r="C985">
        <v>0.25</v>
      </c>
      <c r="D985">
        <v>0.3</v>
      </c>
      <c r="E985">
        <v>0.2</v>
      </c>
      <c r="F985">
        <v>0.25</v>
      </c>
      <c r="G985">
        <v>0.25</v>
      </c>
      <c r="H985">
        <v>0.25</v>
      </c>
      <c r="I985">
        <v>1324281</v>
      </c>
      <c r="J985">
        <v>322615.5</v>
      </c>
      <c r="K985" s="3">
        <v>43777</v>
      </c>
      <c r="L985">
        <v>601</v>
      </c>
      <c r="M985" t="s">
        <v>2328</v>
      </c>
      <c r="N985"/>
    </row>
    <row r="986" spans="1:14">
      <c r="A986" t="s">
        <v>2329</v>
      </c>
      <c r="B986" t="s">
        <v>832</v>
      </c>
      <c r="C986">
        <v>15.4</v>
      </c>
      <c r="D986">
        <v>15.4</v>
      </c>
      <c r="E986">
        <v>14.1</v>
      </c>
      <c r="F986">
        <v>14.35</v>
      </c>
      <c r="G986">
        <v>14.1</v>
      </c>
      <c r="H986">
        <v>14.5</v>
      </c>
      <c r="I986">
        <v>3838</v>
      </c>
      <c r="J986">
        <v>55464.55</v>
      </c>
      <c r="K986" s="3">
        <v>43777</v>
      </c>
      <c r="L986">
        <v>47</v>
      </c>
      <c r="M986" t="s">
        <v>2330</v>
      </c>
      <c r="N986"/>
    </row>
    <row r="987" spans="1:14">
      <c r="A987" t="s">
        <v>2331</v>
      </c>
      <c r="B987" t="s">
        <v>832</v>
      </c>
      <c r="C987">
        <v>74.400000000000006</v>
      </c>
      <c r="D987">
        <v>74.400000000000006</v>
      </c>
      <c r="E987">
        <v>71</v>
      </c>
      <c r="F987">
        <v>71.650000000000006</v>
      </c>
      <c r="G987">
        <v>71</v>
      </c>
      <c r="H987">
        <v>75.849999999999994</v>
      </c>
      <c r="I987">
        <v>1189</v>
      </c>
      <c r="J987">
        <v>87460.5</v>
      </c>
      <c r="K987" s="3">
        <v>43777</v>
      </c>
      <c r="L987">
        <v>29</v>
      </c>
      <c r="M987" t="s">
        <v>2332</v>
      </c>
      <c r="N987"/>
    </row>
    <row r="988" spans="1:14">
      <c r="A988" t="s">
        <v>2333</v>
      </c>
      <c r="B988" t="s">
        <v>832</v>
      </c>
      <c r="C988">
        <v>27.25</v>
      </c>
      <c r="D988">
        <v>27.45</v>
      </c>
      <c r="E988">
        <v>26.6</v>
      </c>
      <c r="F988">
        <v>26.85</v>
      </c>
      <c r="G988">
        <v>27.15</v>
      </c>
      <c r="H988">
        <v>27.25</v>
      </c>
      <c r="I988">
        <v>3892</v>
      </c>
      <c r="J988">
        <v>104572.75</v>
      </c>
      <c r="K988" s="3">
        <v>43777</v>
      </c>
      <c r="L988">
        <v>157</v>
      </c>
      <c r="M988" t="s">
        <v>2334</v>
      </c>
      <c r="N988"/>
    </row>
    <row r="989" spans="1:14">
      <c r="A989" t="s">
        <v>2335</v>
      </c>
      <c r="B989" t="s">
        <v>832</v>
      </c>
      <c r="C989">
        <v>34.4</v>
      </c>
      <c r="D989">
        <v>35.9</v>
      </c>
      <c r="E989">
        <v>34.35</v>
      </c>
      <c r="F989">
        <v>35.4</v>
      </c>
      <c r="G989">
        <v>35.9</v>
      </c>
      <c r="H989">
        <v>35</v>
      </c>
      <c r="I989">
        <v>938</v>
      </c>
      <c r="J989">
        <v>32800.1</v>
      </c>
      <c r="K989" s="3">
        <v>43777</v>
      </c>
      <c r="L989">
        <v>19</v>
      </c>
      <c r="M989" t="s">
        <v>2336</v>
      </c>
      <c r="N989"/>
    </row>
    <row r="990" spans="1:14">
      <c r="A990" t="s">
        <v>2337</v>
      </c>
      <c r="B990" t="s">
        <v>832</v>
      </c>
      <c r="C990">
        <v>51.6</v>
      </c>
      <c r="D990">
        <v>52.5</v>
      </c>
      <c r="E990">
        <v>49.5</v>
      </c>
      <c r="F990">
        <v>50.15</v>
      </c>
      <c r="G990">
        <v>50.95</v>
      </c>
      <c r="H990">
        <v>51.45</v>
      </c>
      <c r="I990">
        <v>9197</v>
      </c>
      <c r="J990">
        <v>467064.2</v>
      </c>
      <c r="K990" s="3">
        <v>43777</v>
      </c>
      <c r="L990">
        <v>194</v>
      </c>
      <c r="M990" t="s">
        <v>2338</v>
      </c>
      <c r="N990"/>
    </row>
    <row r="991" spans="1:14">
      <c r="A991" t="s">
        <v>272</v>
      </c>
      <c r="B991" t="s">
        <v>832</v>
      </c>
      <c r="C991">
        <v>579.1</v>
      </c>
      <c r="D991">
        <v>581.79999999999995</v>
      </c>
      <c r="E991">
        <v>573.04999999999995</v>
      </c>
      <c r="F991">
        <v>577.79999999999995</v>
      </c>
      <c r="G991">
        <v>576.5</v>
      </c>
      <c r="H991">
        <v>582.5</v>
      </c>
      <c r="I991">
        <v>48779</v>
      </c>
      <c r="J991">
        <v>28154729.050000001</v>
      </c>
      <c r="K991" s="3">
        <v>43777</v>
      </c>
      <c r="L991">
        <v>1556</v>
      </c>
      <c r="M991" t="s">
        <v>2339</v>
      </c>
      <c r="N991"/>
    </row>
    <row r="992" spans="1:14">
      <c r="A992" t="s">
        <v>2340</v>
      </c>
      <c r="B992" t="s">
        <v>832</v>
      </c>
      <c r="C992">
        <v>341.95</v>
      </c>
      <c r="D992">
        <v>367.95</v>
      </c>
      <c r="E992">
        <v>341.95</v>
      </c>
      <c r="F992">
        <v>353.7</v>
      </c>
      <c r="G992">
        <v>353.55</v>
      </c>
      <c r="H992">
        <v>342.1</v>
      </c>
      <c r="I992">
        <v>50780</v>
      </c>
      <c r="J992">
        <v>18248918.449999999</v>
      </c>
      <c r="K992" s="3">
        <v>43777</v>
      </c>
      <c r="L992">
        <v>1911</v>
      </c>
      <c r="M992" t="s">
        <v>2341</v>
      </c>
      <c r="N992"/>
    </row>
    <row r="993" spans="1:14">
      <c r="A993" t="s">
        <v>151</v>
      </c>
      <c r="B993" t="s">
        <v>832</v>
      </c>
      <c r="C993">
        <v>46.9</v>
      </c>
      <c r="D993">
        <v>47.55</v>
      </c>
      <c r="E993">
        <v>46.3</v>
      </c>
      <c r="F993">
        <v>46.5</v>
      </c>
      <c r="G993">
        <v>46.45</v>
      </c>
      <c r="H993">
        <v>47.15</v>
      </c>
      <c r="I993">
        <v>5417065</v>
      </c>
      <c r="J993">
        <v>254114250.69999999</v>
      </c>
      <c r="K993" s="3">
        <v>43777</v>
      </c>
      <c r="L993">
        <v>9063</v>
      </c>
      <c r="M993" t="s">
        <v>2342</v>
      </c>
      <c r="N993"/>
    </row>
    <row r="994" spans="1:14">
      <c r="A994" t="s">
        <v>2343</v>
      </c>
      <c r="B994" t="s">
        <v>851</v>
      </c>
      <c r="C994">
        <v>1.95</v>
      </c>
      <c r="D994">
        <v>1.95</v>
      </c>
      <c r="E994">
        <v>1.95</v>
      </c>
      <c r="F994">
        <v>1.95</v>
      </c>
      <c r="G994">
        <v>1.95</v>
      </c>
      <c r="H994">
        <v>1.9</v>
      </c>
      <c r="I994">
        <v>45</v>
      </c>
      <c r="J994">
        <v>87.75</v>
      </c>
      <c r="K994" s="3">
        <v>43777</v>
      </c>
      <c r="L994">
        <v>1</v>
      </c>
      <c r="M994" t="s">
        <v>2344</v>
      </c>
      <c r="N994"/>
    </row>
    <row r="995" spans="1:14">
      <c r="A995" t="s">
        <v>264</v>
      </c>
      <c r="B995" t="s">
        <v>832</v>
      </c>
      <c r="C995">
        <v>2600</v>
      </c>
      <c r="D995">
        <v>2625</v>
      </c>
      <c r="E995">
        <v>2483.6999999999998</v>
      </c>
      <c r="F995">
        <v>2515.0500000000002</v>
      </c>
      <c r="G995">
        <v>2525.25</v>
      </c>
      <c r="H995">
        <v>2491.5500000000002</v>
      </c>
      <c r="I995">
        <v>931637</v>
      </c>
      <c r="J995">
        <v>2369440838.8000002</v>
      </c>
      <c r="K995" s="3">
        <v>43777</v>
      </c>
      <c r="L995">
        <v>135139</v>
      </c>
      <c r="M995" t="s">
        <v>2345</v>
      </c>
      <c r="N995"/>
    </row>
    <row r="996" spans="1:14">
      <c r="A996" t="s">
        <v>488</v>
      </c>
      <c r="B996" t="s">
        <v>832</v>
      </c>
      <c r="C996">
        <v>870</v>
      </c>
      <c r="D996">
        <v>899.7</v>
      </c>
      <c r="E996">
        <v>844.05</v>
      </c>
      <c r="F996">
        <v>859.6</v>
      </c>
      <c r="G996">
        <v>859.5</v>
      </c>
      <c r="H996">
        <v>851.55</v>
      </c>
      <c r="I996">
        <v>132893</v>
      </c>
      <c r="J996">
        <v>117259392.59999999</v>
      </c>
      <c r="K996" s="3">
        <v>43777</v>
      </c>
      <c r="L996">
        <v>7573</v>
      </c>
      <c r="M996" t="s">
        <v>2346</v>
      </c>
      <c r="N996"/>
    </row>
    <row r="997" spans="1:14">
      <c r="A997" t="s">
        <v>2347</v>
      </c>
      <c r="B997" t="s">
        <v>832</v>
      </c>
      <c r="C997">
        <v>33.5</v>
      </c>
      <c r="D997">
        <v>35.700000000000003</v>
      </c>
      <c r="E997">
        <v>33</v>
      </c>
      <c r="F997">
        <v>34.4</v>
      </c>
      <c r="G997">
        <v>34.4</v>
      </c>
      <c r="H997">
        <v>33.200000000000003</v>
      </c>
      <c r="I997">
        <v>231762</v>
      </c>
      <c r="J997">
        <v>8071555.25</v>
      </c>
      <c r="K997" s="3">
        <v>43777</v>
      </c>
      <c r="L997">
        <v>1407</v>
      </c>
      <c r="M997" t="s">
        <v>2348</v>
      </c>
      <c r="N997"/>
    </row>
    <row r="998" spans="1:14">
      <c r="A998" t="s">
        <v>2349</v>
      </c>
      <c r="B998" t="s">
        <v>832</v>
      </c>
      <c r="C998">
        <v>100.7</v>
      </c>
      <c r="D998">
        <v>101.1</v>
      </c>
      <c r="E998">
        <v>97.25</v>
      </c>
      <c r="F998">
        <v>99</v>
      </c>
      <c r="G998">
        <v>98.55</v>
      </c>
      <c r="H998">
        <v>99.95</v>
      </c>
      <c r="I998">
        <v>35330</v>
      </c>
      <c r="J998">
        <v>3500059.6</v>
      </c>
      <c r="K998" s="3">
        <v>43777</v>
      </c>
      <c r="L998">
        <v>1418</v>
      </c>
      <c r="M998" t="s">
        <v>2350</v>
      </c>
      <c r="N998"/>
    </row>
    <row r="999" spans="1:14">
      <c r="A999" t="s">
        <v>152</v>
      </c>
      <c r="B999" t="s">
        <v>832</v>
      </c>
      <c r="C999">
        <v>41.55</v>
      </c>
      <c r="D999">
        <v>41.9</v>
      </c>
      <c r="E999">
        <v>40.549999999999997</v>
      </c>
      <c r="F999">
        <v>40.75</v>
      </c>
      <c r="G999">
        <v>40.950000000000003</v>
      </c>
      <c r="H999">
        <v>41.55</v>
      </c>
      <c r="I999">
        <v>20478412</v>
      </c>
      <c r="J999">
        <v>841469213.70000005</v>
      </c>
      <c r="K999" s="3">
        <v>43777</v>
      </c>
      <c r="L999">
        <v>40738</v>
      </c>
      <c r="M999" t="s">
        <v>2351</v>
      </c>
      <c r="N999"/>
    </row>
    <row r="1000" spans="1:14">
      <c r="A1000" t="s">
        <v>2352</v>
      </c>
      <c r="B1000" t="s">
        <v>832</v>
      </c>
      <c r="C1000">
        <v>1504</v>
      </c>
      <c r="D1000">
        <v>1520</v>
      </c>
      <c r="E1000">
        <v>1499</v>
      </c>
      <c r="F1000">
        <v>1520</v>
      </c>
      <c r="G1000">
        <v>1520</v>
      </c>
      <c r="H1000">
        <v>1493.5</v>
      </c>
      <c r="I1000">
        <v>303</v>
      </c>
      <c r="J1000">
        <v>458520.95</v>
      </c>
      <c r="K1000" s="3">
        <v>43777</v>
      </c>
      <c r="L1000">
        <v>20</v>
      </c>
      <c r="M1000" t="s">
        <v>2353</v>
      </c>
      <c r="N1000"/>
    </row>
    <row r="1001" spans="1:14">
      <c r="A1001" t="s">
        <v>487</v>
      </c>
      <c r="B1001" t="s">
        <v>832</v>
      </c>
      <c r="C1001">
        <v>71.7</v>
      </c>
      <c r="D1001">
        <v>73.25</v>
      </c>
      <c r="E1001">
        <v>70.5</v>
      </c>
      <c r="F1001">
        <v>70.599999999999994</v>
      </c>
      <c r="G1001">
        <v>70.5</v>
      </c>
      <c r="H1001">
        <v>71.75</v>
      </c>
      <c r="I1001">
        <v>64781</v>
      </c>
      <c r="J1001">
        <v>4649382.9000000004</v>
      </c>
      <c r="K1001" s="3">
        <v>43777</v>
      </c>
      <c r="L1001">
        <v>665</v>
      </c>
      <c r="M1001" t="s">
        <v>2354</v>
      </c>
      <c r="N1001"/>
    </row>
    <row r="1002" spans="1:14">
      <c r="A1002" t="s">
        <v>153</v>
      </c>
      <c r="B1002" t="s">
        <v>832</v>
      </c>
      <c r="C1002">
        <v>55.4</v>
      </c>
      <c r="D1002">
        <v>63.45</v>
      </c>
      <c r="E1002">
        <v>54.8</v>
      </c>
      <c r="F1002">
        <v>58.45</v>
      </c>
      <c r="G1002">
        <v>58.5</v>
      </c>
      <c r="H1002">
        <v>55.55</v>
      </c>
      <c r="I1002">
        <v>42695180</v>
      </c>
      <c r="J1002">
        <v>2519607418.3000002</v>
      </c>
      <c r="K1002" s="3">
        <v>43777</v>
      </c>
      <c r="L1002">
        <v>85899</v>
      </c>
      <c r="M1002" t="s">
        <v>2355</v>
      </c>
      <c r="N1002"/>
    </row>
    <row r="1003" spans="1:14">
      <c r="A1003" t="s">
        <v>2356</v>
      </c>
      <c r="B1003" t="s">
        <v>832</v>
      </c>
      <c r="C1003">
        <v>91.95</v>
      </c>
      <c r="D1003">
        <v>92.95</v>
      </c>
      <c r="E1003">
        <v>89.25</v>
      </c>
      <c r="F1003">
        <v>90</v>
      </c>
      <c r="G1003">
        <v>89.75</v>
      </c>
      <c r="H1003">
        <v>91.95</v>
      </c>
      <c r="I1003">
        <v>96013</v>
      </c>
      <c r="J1003">
        <v>8726014.1500000004</v>
      </c>
      <c r="K1003" s="3">
        <v>43777</v>
      </c>
      <c r="L1003">
        <v>1787</v>
      </c>
      <c r="M1003" t="s">
        <v>2357</v>
      </c>
      <c r="N1003"/>
    </row>
    <row r="1004" spans="1:14">
      <c r="A1004" t="s">
        <v>2358</v>
      </c>
      <c r="B1004" t="s">
        <v>832</v>
      </c>
      <c r="C1004">
        <v>34</v>
      </c>
      <c r="D1004">
        <v>36.5</v>
      </c>
      <c r="E1004">
        <v>32</v>
      </c>
      <c r="F1004">
        <v>34</v>
      </c>
      <c r="G1004">
        <v>34.4</v>
      </c>
      <c r="H1004">
        <v>33.35</v>
      </c>
      <c r="I1004">
        <v>27758</v>
      </c>
      <c r="J1004">
        <v>942972.6</v>
      </c>
      <c r="K1004" s="3">
        <v>43777</v>
      </c>
      <c r="L1004">
        <v>842</v>
      </c>
      <c r="M1004" t="s">
        <v>2359</v>
      </c>
      <c r="N1004"/>
    </row>
    <row r="1005" spans="1:14">
      <c r="A1005" t="s">
        <v>2360</v>
      </c>
      <c r="B1005" t="s">
        <v>832</v>
      </c>
      <c r="C1005">
        <v>31.85</v>
      </c>
      <c r="D1005">
        <v>33.5</v>
      </c>
      <c r="E1005">
        <v>30.9</v>
      </c>
      <c r="F1005">
        <v>31.85</v>
      </c>
      <c r="G1005">
        <v>31.45</v>
      </c>
      <c r="H1005">
        <v>32.200000000000003</v>
      </c>
      <c r="I1005">
        <v>30721</v>
      </c>
      <c r="J1005">
        <v>984394.65</v>
      </c>
      <c r="K1005" s="3">
        <v>43777</v>
      </c>
      <c r="L1005">
        <v>379</v>
      </c>
      <c r="M1005" t="s">
        <v>2361</v>
      </c>
      <c r="N1005"/>
    </row>
    <row r="1006" spans="1:14">
      <c r="A1006" t="s">
        <v>2362</v>
      </c>
      <c r="B1006" t="s">
        <v>832</v>
      </c>
      <c r="C1006">
        <v>5.45</v>
      </c>
      <c r="D1006">
        <v>5.45</v>
      </c>
      <c r="E1006">
        <v>4.9000000000000004</v>
      </c>
      <c r="F1006">
        <v>5.2</v>
      </c>
      <c r="G1006">
        <v>5.2</v>
      </c>
      <c r="H1006">
        <v>5.15</v>
      </c>
      <c r="I1006">
        <v>12444</v>
      </c>
      <c r="J1006">
        <v>63453.2</v>
      </c>
      <c r="K1006" s="3">
        <v>43777</v>
      </c>
      <c r="L1006">
        <v>58</v>
      </c>
      <c r="M1006" t="s">
        <v>2363</v>
      </c>
      <c r="N1006"/>
    </row>
    <row r="1007" spans="1:14">
      <c r="A1007" t="s">
        <v>2364</v>
      </c>
      <c r="B1007" t="s">
        <v>832</v>
      </c>
      <c r="C1007">
        <v>14.1</v>
      </c>
      <c r="D1007">
        <v>14.4</v>
      </c>
      <c r="E1007">
        <v>14</v>
      </c>
      <c r="F1007">
        <v>14.05</v>
      </c>
      <c r="G1007">
        <v>14.05</v>
      </c>
      <c r="H1007">
        <v>14.4</v>
      </c>
      <c r="I1007">
        <v>45250</v>
      </c>
      <c r="J1007">
        <v>639862.35</v>
      </c>
      <c r="K1007" s="3">
        <v>43777</v>
      </c>
      <c r="L1007">
        <v>300</v>
      </c>
      <c r="M1007" t="s">
        <v>2365</v>
      </c>
      <c r="N1007"/>
    </row>
    <row r="1008" spans="1:14" hidden="1">
      <c r="A1008" t="s">
        <v>2366</v>
      </c>
      <c r="B1008" t="s">
        <v>832</v>
      </c>
      <c r="C1008">
        <v>43.5</v>
      </c>
      <c r="D1008">
        <v>44</v>
      </c>
      <c r="E1008">
        <v>41.75</v>
      </c>
      <c r="F1008">
        <v>42.35</v>
      </c>
      <c r="G1008">
        <v>41.8</v>
      </c>
      <c r="H1008">
        <v>43.6</v>
      </c>
      <c r="I1008">
        <v>160637</v>
      </c>
      <c r="J1008">
        <v>6850471.25</v>
      </c>
      <c r="K1008" s="3">
        <v>43777</v>
      </c>
      <c r="L1008">
        <v>2108</v>
      </c>
      <c r="M1008" t="s">
        <v>2367</v>
      </c>
      <c r="N1008"/>
    </row>
    <row r="1009" spans="1:14" hidden="1">
      <c r="A1009" t="s">
        <v>2368</v>
      </c>
      <c r="B1009" t="s">
        <v>832</v>
      </c>
      <c r="C1009">
        <v>245.75</v>
      </c>
      <c r="D1009">
        <v>250</v>
      </c>
      <c r="E1009">
        <v>239.1</v>
      </c>
      <c r="F1009">
        <v>240.25</v>
      </c>
      <c r="G1009">
        <v>240</v>
      </c>
      <c r="H1009">
        <v>245.75</v>
      </c>
      <c r="I1009">
        <v>46379</v>
      </c>
      <c r="J1009">
        <v>11343808.85</v>
      </c>
      <c r="K1009" s="3">
        <v>43777</v>
      </c>
      <c r="L1009">
        <v>1835</v>
      </c>
      <c r="M1009" t="s">
        <v>2369</v>
      </c>
      <c r="N1009"/>
    </row>
    <row r="1010" spans="1:14" hidden="1">
      <c r="A1010" t="s">
        <v>2370</v>
      </c>
      <c r="B1010" t="s">
        <v>832</v>
      </c>
      <c r="C1010">
        <v>384.4</v>
      </c>
      <c r="D1010">
        <v>385.8</v>
      </c>
      <c r="E1010">
        <v>376</v>
      </c>
      <c r="F1010">
        <v>376.8</v>
      </c>
      <c r="G1010">
        <v>377.05</v>
      </c>
      <c r="H1010">
        <v>381.45</v>
      </c>
      <c r="I1010">
        <v>7429</v>
      </c>
      <c r="J1010">
        <v>2810225.55</v>
      </c>
      <c r="K1010" s="3">
        <v>43777</v>
      </c>
      <c r="L1010">
        <v>346</v>
      </c>
      <c r="M1010" t="s">
        <v>2371</v>
      </c>
      <c r="N1010"/>
    </row>
    <row r="1011" spans="1:14">
      <c r="A1011" t="s">
        <v>483</v>
      </c>
      <c r="B1011" t="s">
        <v>832</v>
      </c>
      <c r="C1011">
        <v>560.95000000000005</v>
      </c>
      <c r="D1011">
        <v>568.15</v>
      </c>
      <c r="E1011">
        <v>560.95000000000005</v>
      </c>
      <c r="F1011">
        <v>562.54999999999995</v>
      </c>
      <c r="G1011">
        <v>562.25</v>
      </c>
      <c r="H1011">
        <v>560.95000000000005</v>
      </c>
      <c r="I1011">
        <v>27914</v>
      </c>
      <c r="J1011">
        <v>15730367.050000001</v>
      </c>
      <c r="K1011" s="3">
        <v>43777</v>
      </c>
      <c r="L1011">
        <v>430</v>
      </c>
      <c r="M1011" t="s">
        <v>2372</v>
      </c>
      <c r="N1011"/>
    </row>
    <row r="1012" spans="1:14" hidden="1">
      <c r="A1012" t="s">
        <v>154</v>
      </c>
      <c r="B1012" t="s">
        <v>832</v>
      </c>
      <c r="C1012">
        <v>14750</v>
      </c>
      <c r="D1012">
        <v>14850</v>
      </c>
      <c r="E1012">
        <v>14374</v>
      </c>
      <c r="F1012">
        <v>14471.3</v>
      </c>
      <c r="G1012">
        <v>14490</v>
      </c>
      <c r="H1012">
        <v>14711.25</v>
      </c>
      <c r="I1012">
        <v>82029</v>
      </c>
      <c r="J1012">
        <v>1200654549.1500001</v>
      </c>
      <c r="K1012" s="3">
        <v>43777</v>
      </c>
      <c r="L1012">
        <v>17259</v>
      </c>
      <c r="M1012" t="s">
        <v>2373</v>
      </c>
      <c r="N1012"/>
    </row>
    <row r="1013" spans="1:14">
      <c r="A1013" t="s">
        <v>3542</v>
      </c>
      <c r="B1013" t="s">
        <v>832</v>
      </c>
      <c r="C1013">
        <v>121.91</v>
      </c>
      <c r="D1013">
        <v>122</v>
      </c>
      <c r="E1013">
        <v>120.95</v>
      </c>
      <c r="F1013">
        <v>122</v>
      </c>
      <c r="G1013">
        <v>122</v>
      </c>
      <c r="H1013">
        <v>121.91</v>
      </c>
      <c r="I1013">
        <v>133</v>
      </c>
      <c r="J1013">
        <v>16108.05</v>
      </c>
      <c r="K1013" s="3">
        <v>43777</v>
      </c>
      <c r="L1013">
        <v>5</v>
      </c>
      <c r="M1013" t="s">
        <v>3543</v>
      </c>
      <c r="N1013"/>
    </row>
    <row r="1014" spans="1:14">
      <c r="A1014" t="s">
        <v>3588</v>
      </c>
      <c r="B1014" t="s">
        <v>832</v>
      </c>
      <c r="C1014">
        <v>54.76</v>
      </c>
      <c r="D1014">
        <v>54.76</v>
      </c>
      <c r="E1014">
        <v>53.8</v>
      </c>
      <c r="F1014">
        <v>53.87</v>
      </c>
      <c r="G1014">
        <v>54.22</v>
      </c>
      <c r="H1014">
        <v>54.45</v>
      </c>
      <c r="I1014">
        <v>274</v>
      </c>
      <c r="J1014">
        <v>14833.05</v>
      </c>
      <c r="K1014" s="3">
        <v>43777</v>
      </c>
      <c r="L1014">
        <v>13</v>
      </c>
      <c r="M1014" t="s">
        <v>2654</v>
      </c>
      <c r="N1014"/>
    </row>
    <row r="1015" spans="1:14" hidden="1">
      <c r="A1015" t="s">
        <v>3589</v>
      </c>
      <c r="B1015" t="s">
        <v>832</v>
      </c>
      <c r="C1015">
        <v>30.06</v>
      </c>
      <c r="D1015">
        <v>30.06</v>
      </c>
      <c r="E1015">
        <v>30.03</v>
      </c>
      <c r="F1015">
        <v>30.03</v>
      </c>
      <c r="G1015">
        <v>30.03</v>
      </c>
      <c r="H1015">
        <v>30.57</v>
      </c>
      <c r="I1015">
        <v>125</v>
      </c>
      <c r="J1015">
        <v>3756.9</v>
      </c>
      <c r="K1015" s="3">
        <v>43777</v>
      </c>
      <c r="L1015">
        <v>3</v>
      </c>
      <c r="M1015" t="s">
        <v>2655</v>
      </c>
      <c r="N1015"/>
    </row>
    <row r="1016" spans="1:14">
      <c r="A1016" t="s">
        <v>3590</v>
      </c>
      <c r="B1016" t="s">
        <v>832</v>
      </c>
      <c r="C1016">
        <v>20.100000000000001</v>
      </c>
      <c r="D1016">
        <v>20.100000000000001</v>
      </c>
      <c r="E1016">
        <v>20.05</v>
      </c>
      <c r="F1016">
        <v>20.05</v>
      </c>
      <c r="G1016">
        <v>20.05</v>
      </c>
      <c r="H1016">
        <v>20.12</v>
      </c>
      <c r="I1016">
        <v>2407</v>
      </c>
      <c r="J1016">
        <v>48278.51</v>
      </c>
      <c r="K1016" s="3">
        <v>43777</v>
      </c>
      <c r="L1016">
        <v>15</v>
      </c>
      <c r="M1016" t="s">
        <v>2703</v>
      </c>
      <c r="N1016"/>
    </row>
    <row r="1017" spans="1:14">
      <c r="A1017" t="s">
        <v>3591</v>
      </c>
      <c r="B1017" t="s">
        <v>832</v>
      </c>
      <c r="C1017">
        <v>62.26</v>
      </c>
      <c r="D1017">
        <v>62.39</v>
      </c>
      <c r="E1017">
        <v>61.77</v>
      </c>
      <c r="F1017">
        <v>61.84</v>
      </c>
      <c r="G1017">
        <v>61.88</v>
      </c>
      <c r="H1017">
        <v>62.34</v>
      </c>
      <c r="I1017">
        <v>13705</v>
      </c>
      <c r="J1017">
        <v>852510.89</v>
      </c>
      <c r="K1017" s="3">
        <v>43777</v>
      </c>
      <c r="L1017">
        <v>36</v>
      </c>
      <c r="M1017" t="s">
        <v>2669</v>
      </c>
      <c r="N1017"/>
    </row>
    <row r="1018" spans="1:14">
      <c r="A1018" t="s">
        <v>3592</v>
      </c>
      <c r="B1018" t="s">
        <v>832</v>
      </c>
      <c r="C1018">
        <v>125</v>
      </c>
      <c r="D1018">
        <v>125.5</v>
      </c>
      <c r="E1018">
        <v>124.18</v>
      </c>
      <c r="F1018">
        <v>124.76</v>
      </c>
      <c r="G1018">
        <v>124.76</v>
      </c>
      <c r="H1018">
        <v>124.6</v>
      </c>
      <c r="I1018">
        <v>43</v>
      </c>
      <c r="J1018">
        <v>5380.11</v>
      </c>
      <c r="K1018" s="3">
        <v>43777</v>
      </c>
      <c r="L1018">
        <v>8</v>
      </c>
      <c r="M1018" t="s">
        <v>2653</v>
      </c>
      <c r="N1018"/>
    </row>
    <row r="1019" spans="1:14">
      <c r="A1019" t="s">
        <v>3593</v>
      </c>
      <c r="B1019" t="s">
        <v>832</v>
      </c>
      <c r="C1019">
        <v>593.83000000000004</v>
      </c>
      <c r="D1019">
        <v>593.83000000000004</v>
      </c>
      <c r="E1019">
        <v>586.6</v>
      </c>
      <c r="F1019">
        <v>586.79999999999995</v>
      </c>
      <c r="G1019">
        <v>586.6</v>
      </c>
      <c r="H1019">
        <v>591.73</v>
      </c>
      <c r="I1019">
        <v>175</v>
      </c>
      <c r="J1019">
        <v>103044.64</v>
      </c>
      <c r="K1019" s="3">
        <v>43777</v>
      </c>
      <c r="L1019">
        <v>20</v>
      </c>
      <c r="M1019" t="s">
        <v>2660</v>
      </c>
      <c r="N1019"/>
    </row>
    <row r="1020" spans="1:14">
      <c r="A1020" t="s">
        <v>489</v>
      </c>
      <c r="B1020" t="s">
        <v>832</v>
      </c>
      <c r="C1020">
        <v>23.8</v>
      </c>
      <c r="D1020">
        <v>23.9</v>
      </c>
      <c r="E1020">
        <v>23.25</v>
      </c>
      <c r="F1020">
        <v>23.35</v>
      </c>
      <c r="G1020">
        <v>23.25</v>
      </c>
      <c r="H1020">
        <v>23.6</v>
      </c>
      <c r="I1020">
        <v>131371</v>
      </c>
      <c r="J1020">
        <v>3092559.25</v>
      </c>
      <c r="K1020" s="3">
        <v>43777</v>
      </c>
      <c r="L1020">
        <v>541</v>
      </c>
      <c r="M1020" t="s">
        <v>2374</v>
      </c>
      <c r="N1020"/>
    </row>
    <row r="1021" spans="1:14">
      <c r="A1021" t="s">
        <v>2375</v>
      </c>
      <c r="B1021" t="s">
        <v>832</v>
      </c>
      <c r="C1021">
        <v>489.65</v>
      </c>
      <c r="D1021">
        <v>506</v>
      </c>
      <c r="E1021">
        <v>489.65</v>
      </c>
      <c r="F1021">
        <v>501</v>
      </c>
      <c r="G1021">
        <v>501</v>
      </c>
      <c r="H1021">
        <v>493.85</v>
      </c>
      <c r="I1021">
        <v>19823</v>
      </c>
      <c r="J1021">
        <v>9933689.3499999996</v>
      </c>
      <c r="K1021" s="3">
        <v>43777</v>
      </c>
      <c r="L1021">
        <v>1215</v>
      </c>
      <c r="M1021" t="s">
        <v>2376</v>
      </c>
      <c r="N1021"/>
    </row>
    <row r="1022" spans="1:14">
      <c r="A1022" t="s">
        <v>2377</v>
      </c>
      <c r="B1022" t="s">
        <v>832</v>
      </c>
      <c r="C1022">
        <v>202.75</v>
      </c>
      <c r="D1022">
        <v>208.65</v>
      </c>
      <c r="E1022">
        <v>199.55</v>
      </c>
      <c r="F1022">
        <v>203.3</v>
      </c>
      <c r="G1022">
        <v>199.6</v>
      </c>
      <c r="H1022">
        <v>202.1</v>
      </c>
      <c r="I1022">
        <v>77764</v>
      </c>
      <c r="J1022">
        <v>15886793</v>
      </c>
      <c r="K1022" s="3">
        <v>43777</v>
      </c>
      <c r="L1022">
        <v>2737</v>
      </c>
      <c r="M1022" t="s">
        <v>2378</v>
      </c>
      <c r="N1022"/>
    </row>
    <row r="1023" spans="1:14">
      <c r="A1023" t="s">
        <v>2379</v>
      </c>
      <c r="B1023" t="s">
        <v>832</v>
      </c>
      <c r="C1023">
        <v>10.75</v>
      </c>
      <c r="D1023">
        <v>11.25</v>
      </c>
      <c r="E1023">
        <v>10.75</v>
      </c>
      <c r="F1023">
        <v>10.9</v>
      </c>
      <c r="G1023">
        <v>10.95</v>
      </c>
      <c r="H1023">
        <v>10.9</v>
      </c>
      <c r="I1023">
        <v>7958</v>
      </c>
      <c r="J1023">
        <v>86300.9</v>
      </c>
      <c r="K1023" s="3">
        <v>43777</v>
      </c>
      <c r="L1023">
        <v>83</v>
      </c>
      <c r="M1023" t="s">
        <v>2380</v>
      </c>
      <c r="N1023"/>
    </row>
    <row r="1024" spans="1:14">
      <c r="A1024" t="s">
        <v>486</v>
      </c>
      <c r="B1024" t="s">
        <v>832</v>
      </c>
      <c r="C1024">
        <v>27.1</v>
      </c>
      <c r="D1024">
        <v>28.2</v>
      </c>
      <c r="E1024">
        <v>27</v>
      </c>
      <c r="F1024">
        <v>27.1</v>
      </c>
      <c r="G1024">
        <v>27.05</v>
      </c>
      <c r="H1024">
        <v>27.25</v>
      </c>
      <c r="I1024">
        <v>436231</v>
      </c>
      <c r="J1024">
        <v>11945088.6</v>
      </c>
      <c r="K1024" s="3">
        <v>43777</v>
      </c>
      <c r="L1024">
        <v>1575</v>
      </c>
      <c r="M1024" t="s">
        <v>2381</v>
      </c>
      <c r="N1024"/>
    </row>
    <row r="1025" spans="1:14">
      <c r="A1025" t="s">
        <v>485</v>
      </c>
      <c r="B1025" t="s">
        <v>832</v>
      </c>
      <c r="C1025">
        <v>274.85000000000002</v>
      </c>
      <c r="D1025">
        <v>290</v>
      </c>
      <c r="E1025">
        <v>268.95</v>
      </c>
      <c r="F1025">
        <v>275</v>
      </c>
      <c r="G1025">
        <v>276.95</v>
      </c>
      <c r="H1025">
        <v>272.64999999999998</v>
      </c>
      <c r="I1025">
        <v>121192</v>
      </c>
      <c r="J1025">
        <v>33403373</v>
      </c>
      <c r="K1025" s="3">
        <v>43777</v>
      </c>
      <c r="L1025">
        <v>5163</v>
      </c>
      <c r="M1025" t="s">
        <v>2382</v>
      </c>
      <c r="N1025"/>
    </row>
    <row r="1026" spans="1:14" hidden="1">
      <c r="A1026" t="s">
        <v>273</v>
      </c>
      <c r="B1026" t="s">
        <v>832</v>
      </c>
      <c r="C1026">
        <v>23.45</v>
      </c>
      <c r="D1026">
        <v>23.5</v>
      </c>
      <c r="E1026">
        <v>23.2</v>
      </c>
      <c r="F1026">
        <v>23.35</v>
      </c>
      <c r="G1026">
        <v>23.35</v>
      </c>
      <c r="H1026">
        <v>23.55</v>
      </c>
      <c r="I1026">
        <v>1965883</v>
      </c>
      <c r="J1026">
        <v>45898749.549999997</v>
      </c>
      <c r="K1026" s="3">
        <v>43777</v>
      </c>
      <c r="L1026">
        <v>4200</v>
      </c>
      <c r="M1026" t="s">
        <v>2383</v>
      </c>
      <c r="N1026"/>
    </row>
    <row r="1027" spans="1:14">
      <c r="A1027" t="s">
        <v>288</v>
      </c>
      <c r="B1027" t="s">
        <v>832</v>
      </c>
      <c r="C1027">
        <v>152.05000000000001</v>
      </c>
      <c r="D1027">
        <v>156</v>
      </c>
      <c r="E1027">
        <v>144.44999999999999</v>
      </c>
      <c r="F1027">
        <v>145.05000000000001</v>
      </c>
      <c r="G1027">
        <v>145</v>
      </c>
      <c r="H1027">
        <v>152.05000000000001</v>
      </c>
      <c r="I1027">
        <v>410903</v>
      </c>
      <c r="J1027">
        <v>61604742.600000001</v>
      </c>
      <c r="K1027" s="3">
        <v>43777</v>
      </c>
      <c r="L1027">
        <v>7753</v>
      </c>
      <c r="M1027" t="s">
        <v>2384</v>
      </c>
      <c r="N1027"/>
    </row>
    <row r="1028" spans="1:14">
      <c r="A1028" t="s">
        <v>2385</v>
      </c>
      <c r="B1028" t="s">
        <v>851</v>
      </c>
      <c r="C1028">
        <v>7.5</v>
      </c>
      <c r="D1028">
        <v>8</v>
      </c>
      <c r="E1028">
        <v>7.3</v>
      </c>
      <c r="F1028">
        <v>7.3</v>
      </c>
      <c r="G1028">
        <v>7.3</v>
      </c>
      <c r="H1028">
        <v>7.65</v>
      </c>
      <c r="I1028">
        <v>4076</v>
      </c>
      <c r="J1028">
        <v>29919.05</v>
      </c>
      <c r="K1028" s="3">
        <v>43777</v>
      </c>
      <c r="L1028">
        <v>17</v>
      </c>
      <c r="M1028" t="s">
        <v>2386</v>
      </c>
      <c r="N1028"/>
    </row>
    <row r="1029" spans="1:14">
      <c r="A1029" t="s">
        <v>2387</v>
      </c>
      <c r="B1029" t="s">
        <v>832</v>
      </c>
      <c r="C1029">
        <v>1266.9000000000001</v>
      </c>
      <c r="D1029">
        <v>1275</v>
      </c>
      <c r="E1029">
        <v>1258.76</v>
      </c>
      <c r="F1029">
        <v>1260.6199999999999</v>
      </c>
      <c r="G1029">
        <v>1261.75</v>
      </c>
      <c r="H1029">
        <v>1269.79</v>
      </c>
      <c r="I1029">
        <v>79178</v>
      </c>
      <c r="J1029">
        <v>100232051.47</v>
      </c>
      <c r="K1029" s="3">
        <v>43777</v>
      </c>
      <c r="L1029">
        <v>2009</v>
      </c>
      <c r="M1029" t="s">
        <v>2388</v>
      </c>
      <c r="N1029"/>
    </row>
    <row r="1030" spans="1:14">
      <c r="A1030" t="s">
        <v>3863</v>
      </c>
      <c r="B1030" t="s">
        <v>832</v>
      </c>
      <c r="C1030">
        <v>15200</v>
      </c>
      <c r="D1030">
        <v>15500</v>
      </c>
      <c r="E1030">
        <v>15200</v>
      </c>
      <c r="F1030">
        <v>15500</v>
      </c>
      <c r="G1030">
        <v>15500</v>
      </c>
      <c r="H1030">
        <v>15200</v>
      </c>
      <c r="I1030">
        <v>5</v>
      </c>
      <c r="J1030">
        <v>76600</v>
      </c>
      <c r="K1030" s="3">
        <v>43777</v>
      </c>
      <c r="L1030">
        <v>3</v>
      </c>
      <c r="M1030" t="s">
        <v>3864</v>
      </c>
      <c r="N1030"/>
    </row>
    <row r="1031" spans="1:14">
      <c r="A1031" t="s">
        <v>2389</v>
      </c>
      <c r="B1031" t="s">
        <v>832</v>
      </c>
      <c r="C1031">
        <v>100</v>
      </c>
      <c r="D1031">
        <v>102</v>
      </c>
      <c r="E1031">
        <v>100</v>
      </c>
      <c r="F1031">
        <v>100.4</v>
      </c>
      <c r="G1031">
        <v>100</v>
      </c>
      <c r="H1031">
        <v>100.45</v>
      </c>
      <c r="I1031">
        <v>436371</v>
      </c>
      <c r="J1031">
        <v>44106113.100000001</v>
      </c>
      <c r="K1031" s="3">
        <v>43777</v>
      </c>
      <c r="L1031">
        <v>5235</v>
      </c>
      <c r="M1031" t="s">
        <v>2390</v>
      </c>
      <c r="N1031"/>
    </row>
    <row r="1032" spans="1:14">
      <c r="A1032" t="s">
        <v>155</v>
      </c>
      <c r="B1032" t="s">
        <v>832</v>
      </c>
      <c r="C1032">
        <v>1570</v>
      </c>
      <c r="D1032">
        <v>1588</v>
      </c>
      <c r="E1032">
        <v>1534.95</v>
      </c>
      <c r="F1032">
        <v>1540.4</v>
      </c>
      <c r="G1032">
        <v>1535.1</v>
      </c>
      <c r="H1032">
        <v>1574</v>
      </c>
      <c r="I1032">
        <v>123434</v>
      </c>
      <c r="J1032">
        <v>192795093.05000001</v>
      </c>
      <c r="K1032" s="3">
        <v>43777</v>
      </c>
      <c r="L1032">
        <v>5430</v>
      </c>
      <c r="M1032" t="s">
        <v>2391</v>
      </c>
      <c r="N1032"/>
    </row>
    <row r="1033" spans="1:14">
      <c r="A1033" t="s">
        <v>2392</v>
      </c>
      <c r="B1033" t="s">
        <v>832</v>
      </c>
      <c r="C1033">
        <v>5.55</v>
      </c>
      <c r="D1033">
        <v>5.8</v>
      </c>
      <c r="E1033">
        <v>5</v>
      </c>
      <c r="F1033">
        <v>5.2</v>
      </c>
      <c r="G1033">
        <v>5.2</v>
      </c>
      <c r="H1033">
        <v>5.3</v>
      </c>
      <c r="I1033">
        <v>599876</v>
      </c>
      <c r="J1033">
        <v>3214004.8</v>
      </c>
      <c r="K1033" s="3">
        <v>43777</v>
      </c>
      <c r="L1033">
        <v>724</v>
      </c>
      <c r="M1033" t="s">
        <v>2393</v>
      </c>
      <c r="N1033"/>
    </row>
    <row r="1034" spans="1:14">
      <c r="A1034" t="s">
        <v>2394</v>
      </c>
      <c r="B1034" t="s">
        <v>832</v>
      </c>
      <c r="C1034">
        <v>1.3</v>
      </c>
      <c r="D1034">
        <v>1.35</v>
      </c>
      <c r="E1034">
        <v>1.3</v>
      </c>
      <c r="F1034">
        <v>1.3</v>
      </c>
      <c r="G1034">
        <v>1.3</v>
      </c>
      <c r="H1034">
        <v>1.35</v>
      </c>
      <c r="I1034">
        <v>78588</v>
      </c>
      <c r="J1034">
        <v>103648.1</v>
      </c>
      <c r="K1034" s="3">
        <v>43777</v>
      </c>
      <c r="L1034">
        <v>59</v>
      </c>
      <c r="M1034" t="s">
        <v>2395</v>
      </c>
      <c r="N1034"/>
    </row>
    <row r="1035" spans="1:14">
      <c r="A1035" t="s">
        <v>490</v>
      </c>
      <c r="B1035" t="s">
        <v>832</v>
      </c>
      <c r="C1035">
        <v>1220</v>
      </c>
      <c r="D1035">
        <v>1274.8499999999999</v>
      </c>
      <c r="E1035">
        <v>1220</v>
      </c>
      <c r="F1035">
        <v>1247.05</v>
      </c>
      <c r="G1035">
        <v>1245.1500000000001</v>
      </c>
      <c r="H1035">
        <v>1238.8499999999999</v>
      </c>
      <c r="I1035">
        <v>9757</v>
      </c>
      <c r="J1035">
        <v>12156186.1</v>
      </c>
      <c r="K1035" s="3">
        <v>43777</v>
      </c>
      <c r="L1035">
        <v>1167</v>
      </c>
      <c r="M1035" t="s">
        <v>2396</v>
      </c>
      <c r="N1035"/>
    </row>
    <row r="1036" spans="1:14">
      <c r="A1036" t="s">
        <v>2397</v>
      </c>
      <c r="B1036" t="s">
        <v>832</v>
      </c>
      <c r="C1036">
        <v>446.05</v>
      </c>
      <c r="D1036">
        <v>448.05</v>
      </c>
      <c r="E1036">
        <v>438.1</v>
      </c>
      <c r="F1036">
        <v>440.75</v>
      </c>
      <c r="G1036">
        <v>438.3</v>
      </c>
      <c r="H1036">
        <v>444.65</v>
      </c>
      <c r="I1036">
        <v>234</v>
      </c>
      <c r="J1036">
        <v>103666.75</v>
      </c>
      <c r="K1036" s="3">
        <v>43777</v>
      </c>
      <c r="L1036">
        <v>55</v>
      </c>
      <c r="M1036" t="s">
        <v>2398</v>
      </c>
      <c r="N1036"/>
    </row>
    <row r="1037" spans="1:14">
      <c r="A1037" t="s">
        <v>2399</v>
      </c>
      <c r="B1037" t="s">
        <v>832</v>
      </c>
      <c r="C1037">
        <v>23.3</v>
      </c>
      <c r="D1037">
        <v>23.85</v>
      </c>
      <c r="E1037">
        <v>22.6</v>
      </c>
      <c r="F1037">
        <v>22.8</v>
      </c>
      <c r="G1037">
        <v>22.85</v>
      </c>
      <c r="H1037">
        <v>23.45</v>
      </c>
      <c r="I1037">
        <v>78187</v>
      </c>
      <c r="J1037">
        <v>1812912.5</v>
      </c>
      <c r="K1037" s="3">
        <v>43777</v>
      </c>
      <c r="L1037">
        <v>512</v>
      </c>
      <c r="M1037" t="s">
        <v>2400</v>
      </c>
      <c r="N1037"/>
    </row>
    <row r="1038" spans="1:14">
      <c r="A1038" t="s">
        <v>2401</v>
      </c>
      <c r="B1038" t="s">
        <v>832</v>
      </c>
      <c r="C1038">
        <v>56.7</v>
      </c>
      <c r="D1038">
        <v>56.7</v>
      </c>
      <c r="E1038">
        <v>53.5</v>
      </c>
      <c r="F1038">
        <v>54.1</v>
      </c>
      <c r="G1038">
        <v>54.45</v>
      </c>
      <c r="H1038">
        <v>55.2</v>
      </c>
      <c r="I1038">
        <v>26119</v>
      </c>
      <c r="J1038">
        <v>1418894.7</v>
      </c>
      <c r="K1038" s="3">
        <v>43777</v>
      </c>
      <c r="L1038">
        <v>592</v>
      </c>
      <c r="M1038" t="s">
        <v>2402</v>
      </c>
      <c r="N1038"/>
    </row>
    <row r="1039" spans="1:14">
      <c r="A1039" t="s">
        <v>3544</v>
      </c>
      <c r="B1039" t="s">
        <v>851</v>
      </c>
      <c r="C1039">
        <v>23.5</v>
      </c>
      <c r="D1039">
        <v>23.65</v>
      </c>
      <c r="E1039">
        <v>23.5</v>
      </c>
      <c r="F1039">
        <v>23.6</v>
      </c>
      <c r="G1039">
        <v>23.6</v>
      </c>
      <c r="H1039">
        <v>24.7</v>
      </c>
      <c r="I1039">
        <v>1325</v>
      </c>
      <c r="J1039">
        <v>31278.5</v>
      </c>
      <c r="K1039" s="3">
        <v>43777</v>
      </c>
      <c r="L1039">
        <v>9</v>
      </c>
      <c r="M1039" t="s">
        <v>3545</v>
      </c>
      <c r="N1039"/>
    </row>
    <row r="1040" spans="1:14">
      <c r="A1040" t="s">
        <v>484</v>
      </c>
      <c r="B1040" t="s">
        <v>832</v>
      </c>
      <c r="C1040">
        <v>55.2</v>
      </c>
      <c r="D1040">
        <v>56.35</v>
      </c>
      <c r="E1040">
        <v>54.35</v>
      </c>
      <c r="F1040">
        <v>54.65</v>
      </c>
      <c r="G1040">
        <v>54.8</v>
      </c>
      <c r="H1040">
        <v>55.35</v>
      </c>
      <c r="I1040">
        <v>467667</v>
      </c>
      <c r="J1040">
        <v>25880720.149999999</v>
      </c>
      <c r="K1040" s="3">
        <v>43777</v>
      </c>
      <c r="L1040">
        <v>4247</v>
      </c>
      <c r="M1040" t="s">
        <v>2403</v>
      </c>
      <c r="N1040"/>
    </row>
    <row r="1041" spans="1:14">
      <c r="A1041" t="s">
        <v>156</v>
      </c>
      <c r="B1041" t="s">
        <v>832</v>
      </c>
      <c r="C1041">
        <v>106.6</v>
      </c>
      <c r="D1041">
        <v>109</v>
      </c>
      <c r="E1041">
        <v>103.4</v>
      </c>
      <c r="F1041">
        <v>103.75</v>
      </c>
      <c r="G1041">
        <v>103.7</v>
      </c>
      <c r="H1041">
        <v>107.5</v>
      </c>
      <c r="I1041">
        <v>6384271</v>
      </c>
      <c r="J1041">
        <v>673130495.54999995</v>
      </c>
      <c r="K1041" s="3">
        <v>43777</v>
      </c>
      <c r="L1041">
        <v>28989</v>
      </c>
      <c r="M1041" t="s">
        <v>2404</v>
      </c>
      <c r="N1041"/>
    </row>
    <row r="1042" spans="1:14">
      <c r="A1042" t="s">
        <v>761</v>
      </c>
      <c r="B1042" t="s">
        <v>832</v>
      </c>
      <c r="C1042">
        <v>110.35</v>
      </c>
      <c r="D1042">
        <v>113.65</v>
      </c>
      <c r="E1042">
        <v>107.2</v>
      </c>
      <c r="F1042">
        <v>107.85</v>
      </c>
      <c r="G1042">
        <v>108.3</v>
      </c>
      <c r="H1042">
        <v>110.75</v>
      </c>
      <c r="I1042">
        <v>1104464</v>
      </c>
      <c r="J1042">
        <v>122374707.75</v>
      </c>
      <c r="K1042" s="3">
        <v>43777</v>
      </c>
      <c r="L1042">
        <v>8393</v>
      </c>
      <c r="M1042" t="s">
        <v>2405</v>
      </c>
      <c r="N1042"/>
    </row>
    <row r="1043" spans="1:14">
      <c r="A1043" t="s">
        <v>2406</v>
      </c>
      <c r="B1043" t="s">
        <v>851</v>
      </c>
      <c r="C1043">
        <v>4.25</v>
      </c>
      <c r="D1043">
        <v>4.25</v>
      </c>
      <c r="E1043">
        <v>4.05</v>
      </c>
      <c r="F1043">
        <v>4.1500000000000004</v>
      </c>
      <c r="G1043">
        <v>4.1500000000000004</v>
      </c>
      <c r="H1043">
        <v>4.25</v>
      </c>
      <c r="I1043">
        <v>21550</v>
      </c>
      <c r="J1043">
        <v>87481.45</v>
      </c>
      <c r="K1043" s="3">
        <v>43777</v>
      </c>
      <c r="L1043">
        <v>60</v>
      </c>
      <c r="M1043" t="s">
        <v>2407</v>
      </c>
      <c r="N1043"/>
    </row>
    <row r="1044" spans="1:14">
      <c r="A1044" t="s">
        <v>3865</v>
      </c>
      <c r="B1044" t="s">
        <v>832</v>
      </c>
      <c r="C1044">
        <v>3.8</v>
      </c>
      <c r="D1044">
        <v>3.9</v>
      </c>
      <c r="E1044">
        <v>3.8</v>
      </c>
      <c r="F1044">
        <v>3.9</v>
      </c>
      <c r="G1044">
        <v>3.9</v>
      </c>
      <c r="H1044">
        <v>3.9</v>
      </c>
      <c r="I1044">
        <v>252</v>
      </c>
      <c r="J1044">
        <v>962.8</v>
      </c>
      <c r="K1044" s="3">
        <v>43777</v>
      </c>
      <c r="L1044">
        <v>3</v>
      </c>
      <c r="M1044" t="s">
        <v>3866</v>
      </c>
      <c r="N1044"/>
    </row>
    <row r="1045" spans="1:14">
      <c r="A1045" t="s">
        <v>2408</v>
      </c>
      <c r="B1045" t="s">
        <v>832</v>
      </c>
      <c r="C1045">
        <v>172.26</v>
      </c>
      <c r="D1045">
        <v>174.64</v>
      </c>
      <c r="E1045">
        <v>171.21</v>
      </c>
      <c r="F1045">
        <v>171.95</v>
      </c>
      <c r="G1045">
        <v>171.95</v>
      </c>
      <c r="H1045">
        <v>170.82</v>
      </c>
      <c r="I1045">
        <v>1203</v>
      </c>
      <c r="J1045">
        <v>207526.53</v>
      </c>
      <c r="K1045" s="3">
        <v>43777</v>
      </c>
      <c r="L1045">
        <v>17</v>
      </c>
      <c r="M1045" t="s">
        <v>2409</v>
      </c>
      <c r="N1045"/>
    </row>
    <row r="1046" spans="1:14">
      <c r="A1046" t="s">
        <v>2410</v>
      </c>
      <c r="B1046" t="s">
        <v>832</v>
      </c>
      <c r="C1046">
        <v>227.9</v>
      </c>
      <c r="D1046">
        <v>230</v>
      </c>
      <c r="E1046">
        <v>222</v>
      </c>
      <c r="F1046">
        <v>222.1</v>
      </c>
      <c r="G1046">
        <v>222</v>
      </c>
      <c r="H1046">
        <v>227.85</v>
      </c>
      <c r="I1046">
        <v>7689</v>
      </c>
      <c r="J1046">
        <v>1726723.85</v>
      </c>
      <c r="K1046" s="3">
        <v>43777</v>
      </c>
      <c r="L1046">
        <v>675</v>
      </c>
      <c r="M1046" t="s">
        <v>2411</v>
      </c>
      <c r="N1046"/>
    </row>
    <row r="1047" spans="1:14">
      <c r="A1047" t="s">
        <v>763</v>
      </c>
      <c r="B1047" t="s">
        <v>832</v>
      </c>
      <c r="C1047">
        <v>105.8</v>
      </c>
      <c r="D1047">
        <v>105.8</v>
      </c>
      <c r="E1047">
        <v>103.05</v>
      </c>
      <c r="F1047">
        <v>105.05</v>
      </c>
      <c r="G1047">
        <v>105</v>
      </c>
      <c r="H1047">
        <v>104.1</v>
      </c>
      <c r="I1047">
        <v>67467</v>
      </c>
      <c r="J1047">
        <v>7058045.75</v>
      </c>
      <c r="K1047" s="3">
        <v>43777</v>
      </c>
      <c r="L1047">
        <v>1139</v>
      </c>
      <c r="M1047" t="s">
        <v>2412</v>
      </c>
      <c r="N1047"/>
    </row>
    <row r="1048" spans="1:14">
      <c r="A1048" t="s">
        <v>2413</v>
      </c>
      <c r="B1048" t="s">
        <v>832</v>
      </c>
      <c r="C1048">
        <v>844.3</v>
      </c>
      <c r="D1048">
        <v>870</v>
      </c>
      <c r="E1048">
        <v>815</v>
      </c>
      <c r="F1048">
        <v>856.95</v>
      </c>
      <c r="G1048">
        <v>870</v>
      </c>
      <c r="H1048">
        <v>807.55</v>
      </c>
      <c r="I1048">
        <v>1082</v>
      </c>
      <c r="J1048">
        <v>912321.6</v>
      </c>
      <c r="K1048" s="3">
        <v>43777</v>
      </c>
      <c r="L1048">
        <v>201</v>
      </c>
      <c r="M1048" t="s">
        <v>2414</v>
      </c>
      <c r="N1048"/>
    </row>
    <row r="1049" spans="1:14">
      <c r="A1049" t="s">
        <v>3493</v>
      </c>
      <c r="B1049" t="s">
        <v>851</v>
      </c>
      <c r="C1049">
        <v>0.35</v>
      </c>
      <c r="D1049">
        <v>0.4</v>
      </c>
      <c r="E1049">
        <v>0.35</v>
      </c>
      <c r="F1049">
        <v>0.35</v>
      </c>
      <c r="G1049">
        <v>0.35</v>
      </c>
      <c r="H1049">
        <v>0.4</v>
      </c>
      <c r="I1049">
        <v>26514</v>
      </c>
      <c r="J1049">
        <v>10560.45</v>
      </c>
      <c r="K1049" s="3">
        <v>43777</v>
      </c>
      <c r="L1049">
        <v>13</v>
      </c>
      <c r="M1049" t="s">
        <v>3494</v>
      </c>
      <c r="N1049"/>
    </row>
    <row r="1050" spans="1:14">
      <c r="A1050" t="s">
        <v>157</v>
      </c>
      <c r="B1050" t="s">
        <v>832</v>
      </c>
      <c r="C1050">
        <v>119.1</v>
      </c>
      <c r="D1050">
        <v>119.35</v>
      </c>
      <c r="E1050">
        <v>117</v>
      </c>
      <c r="F1050">
        <v>117.4</v>
      </c>
      <c r="G1050">
        <v>117.3</v>
      </c>
      <c r="H1050">
        <v>119.55</v>
      </c>
      <c r="I1050">
        <v>9771715</v>
      </c>
      <c r="J1050">
        <v>1153369984.8</v>
      </c>
      <c r="K1050" s="3">
        <v>43777</v>
      </c>
      <c r="L1050">
        <v>54854</v>
      </c>
      <c r="M1050" t="s">
        <v>2415</v>
      </c>
      <c r="N1050"/>
    </row>
    <row r="1051" spans="1:14">
      <c r="A1051" t="s">
        <v>2416</v>
      </c>
      <c r="B1051" t="s">
        <v>832</v>
      </c>
      <c r="C1051">
        <v>304.89999999999998</v>
      </c>
      <c r="D1051">
        <v>312</v>
      </c>
      <c r="E1051">
        <v>300.10000000000002</v>
      </c>
      <c r="F1051">
        <v>308.45</v>
      </c>
      <c r="G1051">
        <v>306.14999999999998</v>
      </c>
      <c r="H1051">
        <v>304.89999999999998</v>
      </c>
      <c r="I1051">
        <v>12453</v>
      </c>
      <c r="J1051">
        <v>3828581.05</v>
      </c>
      <c r="K1051" s="3">
        <v>43777</v>
      </c>
      <c r="L1051">
        <v>1077</v>
      </c>
      <c r="M1051" t="s">
        <v>2417</v>
      </c>
      <c r="N1051"/>
    </row>
    <row r="1052" spans="1:14">
      <c r="A1052" t="s">
        <v>2418</v>
      </c>
      <c r="B1052" t="s">
        <v>832</v>
      </c>
      <c r="C1052">
        <v>204</v>
      </c>
      <c r="D1052">
        <v>204</v>
      </c>
      <c r="E1052">
        <v>199</v>
      </c>
      <c r="F1052">
        <v>200.1</v>
      </c>
      <c r="G1052">
        <v>201.9</v>
      </c>
      <c r="H1052">
        <v>199.95</v>
      </c>
      <c r="I1052">
        <v>3442</v>
      </c>
      <c r="J1052">
        <v>695067.85</v>
      </c>
      <c r="K1052" s="3">
        <v>43777</v>
      </c>
      <c r="L1052">
        <v>54</v>
      </c>
      <c r="M1052" t="s">
        <v>2419</v>
      </c>
      <c r="N1052"/>
    </row>
    <row r="1053" spans="1:14" hidden="1">
      <c r="A1053" t="s">
        <v>274</v>
      </c>
      <c r="B1053" t="s">
        <v>832</v>
      </c>
      <c r="C1053">
        <v>507.4</v>
      </c>
      <c r="D1053">
        <v>516.79999999999995</v>
      </c>
      <c r="E1053">
        <v>503.55</v>
      </c>
      <c r="F1053">
        <v>515.04999999999995</v>
      </c>
      <c r="G1053">
        <v>514.95000000000005</v>
      </c>
      <c r="H1053">
        <v>509.45</v>
      </c>
      <c r="I1053">
        <v>191156</v>
      </c>
      <c r="J1053">
        <v>98104286.349999994</v>
      </c>
      <c r="K1053" s="3">
        <v>43777</v>
      </c>
      <c r="L1053">
        <v>13500</v>
      </c>
      <c r="M1053" t="s">
        <v>2420</v>
      </c>
      <c r="N1053"/>
    </row>
    <row r="1054" spans="1:14">
      <c r="A1054" t="s">
        <v>2421</v>
      </c>
      <c r="B1054" t="s">
        <v>832</v>
      </c>
      <c r="C1054">
        <v>1014.9</v>
      </c>
      <c r="D1054">
        <v>1014.9</v>
      </c>
      <c r="E1054">
        <v>991</v>
      </c>
      <c r="F1054">
        <v>996.05</v>
      </c>
      <c r="G1054">
        <v>998</v>
      </c>
      <c r="H1054">
        <v>999.6</v>
      </c>
      <c r="I1054">
        <v>2922</v>
      </c>
      <c r="J1054">
        <v>2915902.1</v>
      </c>
      <c r="K1054" s="3">
        <v>43777</v>
      </c>
      <c r="L1054">
        <v>177</v>
      </c>
      <c r="M1054" t="s">
        <v>2422</v>
      </c>
      <c r="N1054"/>
    </row>
    <row r="1055" spans="1:14">
      <c r="A1055" t="s">
        <v>275</v>
      </c>
      <c r="B1055" t="s">
        <v>832</v>
      </c>
      <c r="C1055">
        <v>3134.9</v>
      </c>
      <c r="D1055">
        <v>3145.4</v>
      </c>
      <c r="E1055">
        <v>3109.7</v>
      </c>
      <c r="F1055">
        <v>3126.1</v>
      </c>
      <c r="G1055">
        <v>3119.35</v>
      </c>
      <c r="H1055">
        <v>3120.55</v>
      </c>
      <c r="I1055">
        <v>7250</v>
      </c>
      <c r="J1055">
        <v>22668203.199999999</v>
      </c>
      <c r="K1055" s="3">
        <v>43777</v>
      </c>
      <c r="L1055">
        <v>1351</v>
      </c>
      <c r="M1055" t="s">
        <v>2423</v>
      </c>
      <c r="N1055"/>
    </row>
    <row r="1056" spans="1:14">
      <c r="A1056" t="s">
        <v>158</v>
      </c>
      <c r="B1056" t="s">
        <v>832</v>
      </c>
      <c r="C1056">
        <v>166.6</v>
      </c>
      <c r="D1056">
        <v>168</v>
      </c>
      <c r="E1056">
        <v>164.65</v>
      </c>
      <c r="F1056">
        <v>165.55</v>
      </c>
      <c r="G1056">
        <v>165.05</v>
      </c>
      <c r="H1056">
        <v>167</v>
      </c>
      <c r="I1056">
        <v>334833</v>
      </c>
      <c r="J1056">
        <v>55831244.75</v>
      </c>
      <c r="K1056" s="3">
        <v>43777</v>
      </c>
      <c r="L1056">
        <v>3819</v>
      </c>
      <c r="M1056" t="s">
        <v>2424</v>
      </c>
      <c r="N1056"/>
    </row>
    <row r="1057" spans="1:14">
      <c r="A1057" t="s">
        <v>2425</v>
      </c>
      <c r="B1057" t="s">
        <v>832</v>
      </c>
      <c r="C1057">
        <v>6.4</v>
      </c>
      <c r="D1057">
        <v>6.7</v>
      </c>
      <c r="E1057">
        <v>6.25</v>
      </c>
      <c r="F1057">
        <v>6.45</v>
      </c>
      <c r="G1057">
        <v>6.5</v>
      </c>
      <c r="H1057">
        <v>6.4</v>
      </c>
      <c r="I1057">
        <v>5687</v>
      </c>
      <c r="J1057">
        <v>36671.15</v>
      </c>
      <c r="K1057" s="3">
        <v>43777</v>
      </c>
      <c r="L1057">
        <v>59</v>
      </c>
      <c r="M1057" t="s">
        <v>2426</v>
      </c>
      <c r="N1057"/>
    </row>
    <row r="1058" spans="1:14">
      <c r="A1058" t="s">
        <v>2427</v>
      </c>
      <c r="B1058" t="s">
        <v>832</v>
      </c>
      <c r="C1058">
        <v>4.5</v>
      </c>
      <c r="D1058">
        <v>4.5999999999999996</v>
      </c>
      <c r="E1058">
        <v>4.3499999999999996</v>
      </c>
      <c r="F1058">
        <v>4.5</v>
      </c>
      <c r="G1058">
        <v>4.5</v>
      </c>
      <c r="H1058">
        <v>4.5</v>
      </c>
      <c r="I1058">
        <v>8806</v>
      </c>
      <c r="J1058">
        <v>39643.949999999997</v>
      </c>
      <c r="K1058" s="3">
        <v>43777</v>
      </c>
      <c r="L1058">
        <v>40</v>
      </c>
      <c r="M1058" t="s">
        <v>2428</v>
      </c>
      <c r="N1058"/>
    </row>
    <row r="1059" spans="1:14">
      <c r="A1059" t="s">
        <v>2429</v>
      </c>
      <c r="B1059" t="s">
        <v>832</v>
      </c>
      <c r="C1059">
        <v>193.05</v>
      </c>
      <c r="D1059">
        <v>195.45</v>
      </c>
      <c r="E1059">
        <v>190.65</v>
      </c>
      <c r="F1059">
        <v>194.25</v>
      </c>
      <c r="G1059">
        <v>195</v>
      </c>
      <c r="H1059">
        <v>192.3</v>
      </c>
      <c r="I1059">
        <v>27792</v>
      </c>
      <c r="J1059">
        <v>5385363.3499999996</v>
      </c>
      <c r="K1059" s="3">
        <v>43777</v>
      </c>
      <c r="L1059">
        <v>932</v>
      </c>
      <c r="M1059" t="s">
        <v>2430</v>
      </c>
      <c r="N1059"/>
    </row>
    <row r="1060" spans="1:14">
      <c r="A1060" t="s">
        <v>2431</v>
      </c>
      <c r="B1060" t="s">
        <v>832</v>
      </c>
      <c r="C1060">
        <v>47.95</v>
      </c>
      <c r="D1060">
        <v>49.8</v>
      </c>
      <c r="E1060">
        <v>44.25</v>
      </c>
      <c r="F1060">
        <v>45.75</v>
      </c>
      <c r="G1060">
        <v>45.25</v>
      </c>
      <c r="H1060">
        <v>48.65</v>
      </c>
      <c r="I1060">
        <v>31365</v>
      </c>
      <c r="J1060">
        <v>1448050.55</v>
      </c>
      <c r="K1060" s="3">
        <v>43777</v>
      </c>
      <c r="L1060">
        <v>346</v>
      </c>
      <c r="M1060" t="s">
        <v>2432</v>
      </c>
      <c r="N1060"/>
    </row>
    <row r="1061" spans="1:14">
      <c r="A1061" t="s">
        <v>491</v>
      </c>
      <c r="B1061" t="s">
        <v>832</v>
      </c>
      <c r="C1061">
        <v>183.4</v>
      </c>
      <c r="D1061">
        <v>186.3</v>
      </c>
      <c r="E1061">
        <v>182.2</v>
      </c>
      <c r="F1061">
        <v>185.8</v>
      </c>
      <c r="G1061">
        <v>185.7</v>
      </c>
      <c r="H1061">
        <v>183.15</v>
      </c>
      <c r="I1061">
        <v>212387</v>
      </c>
      <c r="J1061">
        <v>39029269.049999997</v>
      </c>
      <c r="K1061" s="3">
        <v>43777</v>
      </c>
      <c r="L1061">
        <v>1889</v>
      </c>
      <c r="M1061" t="s">
        <v>2433</v>
      </c>
      <c r="N1061"/>
    </row>
    <row r="1062" spans="1:14">
      <c r="A1062" t="s">
        <v>2434</v>
      </c>
      <c r="B1062" t="s">
        <v>851</v>
      </c>
      <c r="C1062">
        <v>5.0999999999999996</v>
      </c>
      <c r="D1062">
        <v>5.3</v>
      </c>
      <c r="E1062">
        <v>4.8</v>
      </c>
      <c r="F1062">
        <v>5.0999999999999996</v>
      </c>
      <c r="G1062">
        <v>5.25</v>
      </c>
      <c r="H1062">
        <v>5.05</v>
      </c>
      <c r="I1062">
        <v>31758</v>
      </c>
      <c r="J1062">
        <v>162694.9</v>
      </c>
      <c r="K1062" s="3">
        <v>43777</v>
      </c>
      <c r="L1062">
        <v>83</v>
      </c>
      <c r="M1062" t="s">
        <v>2435</v>
      </c>
      <c r="N1062"/>
    </row>
    <row r="1063" spans="1:14">
      <c r="A1063" t="s">
        <v>2436</v>
      </c>
      <c r="B1063" t="s">
        <v>832</v>
      </c>
      <c r="C1063">
        <v>20.6</v>
      </c>
      <c r="D1063">
        <v>25.05</v>
      </c>
      <c r="E1063">
        <v>20.6</v>
      </c>
      <c r="F1063">
        <v>24.95</v>
      </c>
      <c r="G1063">
        <v>25.05</v>
      </c>
      <c r="H1063">
        <v>20.9</v>
      </c>
      <c r="I1063">
        <v>309056</v>
      </c>
      <c r="J1063">
        <v>7472474.9000000004</v>
      </c>
      <c r="K1063" s="3">
        <v>43777</v>
      </c>
      <c r="L1063">
        <v>1754</v>
      </c>
      <c r="M1063" t="s">
        <v>2437</v>
      </c>
      <c r="N1063"/>
    </row>
    <row r="1064" spans="1:14">
      <c r="A1064" t="s">
        <v>3594</v>
      </c>
      <c r="B1064" t="s">
        <v>832</v>
      </c>
      <c r="C1064">
        <v>6.6</v>
      </c>
      <c r="D1064">
        <v>6.6</v>
      </c>
      <c r="E1064">
        <v>6.6</v>
      </c>
      <c r="F1064">
        <v>6.6</v>
      </c>
      <c r="G1064">
        <v>6.6</v>
      </c>
      <c r="H1064">
        <v>6.3</v>
      </c>
      <c r="I1064">
        <v>31</v>
      </c>
      <c r="J1064">
        <v>204.6</v>
      </c>
      <c r="K1064" s="3">
        <v>43777</v>
      </c>
      <c r="L1064">
        <v>3</v>
      </c>
      <c r="M1064" t="s">
        <v>3595</v>
      </c>
      <c r="N1064"/>
    </row>
    <row r="1065" spans="1:14">
      <c r="A1065" t="s">
        <v>2438</v>
      </c>
      <c r="B1065" t="s">
        <v>832</v>
      </c>
      <c r="C1065">
        <v>15.35</v>
      </c>
      <c r="D1065">
        <v>15.35</v>
      </c>
      <c r="E1065">
        <v>11.5</v>
      </c>
      <c r="F1065">
        <v>13.65</v>
      </c>
      <c r="G1065">
        <v>13.45</v>
      </c>
      <c r="H1065">
        <v>13.25</v>
      </c>
      <c r="I1065">
        <v>4480</v>
      </c>
      <c r="J1065">
        <v>57486.1</v>
      </c>
      <c r="K1065" s="3">
        <v>43777</v>
      </c>
      <c r="L1065">
        <v>98</v>
      </c>
      <c r="M1065" t="s">
        <v>2439</v>
      </c>
      <c r="N1065"/>
    </row>
    <row r="1066" spans="1:14">
      <c r="A1066" t="s">
        <v>159</v>
      </c>
      <c r="B1066" t="s">
        <v>832</v>
      </c>
      <c r="C1066">
        <v>141.94999999999999</v>
      </c>
      <c r="D1066">
        <v>143.5</v>
      </c>
      <c r="E1066">
        <v>137.6</v>
      </c>
      <c r="F1066">
        <v>138.30000000000001</v>
      </c>
      <c r="G1066">
        <v>138</v>
      </c>
      <c r="H1066">
        <v>142.05000000000001</v>
      </c>
      <c r="I1066">
        <v>8252930</v>
      </c>
      <c r="J1066">
        <v>1157935355.4000001</v>
      </c>
      <c r="K1066" s="3">
        <v>43777</v>
      </c>
      <c r="L1066">
        <v>38232</v>
      </c>
      <c r="M1066" t="s">
        <v>2440</v>
      </c>
      <c r="N1066"/>
    </row>
    <row r="1067" spans="1:14">
      <c r="A1067" t="s">
        <v>2441</v>
      </c>
      <c r="B1067" t="s">
        <v>832</v>
      </c>
      <c r="C1067">
        <v>39.299999999999997</v>
      </c>
      <c r="D1067">
        <v>39.299999999999997</v>
      </c>
      <c r="E1067">
        <v>37.049999999999997</v>
      </c>
      <c r="F1067">
        <v>37.15</v>
      </c>
      <c r="G1067">
        <v>37.200000000000003</v>
      </c>
      <c r="H1067">
        <v>38.950000000000003</v>
      </c>
      <c r="I1067">
        <v>80933</v>
      </c>
      <c r="J1067">
        <v>3044177.1</v>
      </c>
      <c r="K1067" s="3">
        <v>43777</v>
      </c>
      <c r="L1067">
        <v>590</v>
      </c>
      <c r="M1067" t="s">
        <v>2442</v>
      </c>
      <c r="N1067"/>
    </row>
    <row r="1068" spans="1:14">
      <c r="A1068" t="s">
        <v>2443</v>
      </c>
      <c r="B1068" t="s">
        <v>832</v>
      </c>
      <c r="C1068">
        <v>68.05</v>
      </c>
      <c r="D1068">
        <v>68.7</v>
      </c>
      <c r="E1068">
        <v>65.45</v>
      </c>
      <c r="F1068">
        <v>65.95</v>
      </c>
      <c r="G1068">
        <v>65.5</v>
      </c>
      <c r="H1068">
        <v>68</v>
      </c>
      <c r="I1068">
        <v>4895</v>
      </c>
      <c r="J1068">
        <v>326811.34999999998</v>
      </c>
      <c r="K1068" s="3">
        <v>43777</v>
      </c>
      <c r="L1068">
        <v>84</v>
      </c>
      <c r="M1068" t="s">
        <v>2444</v>
      </c>
      <c r="N1068"/>
    </row>
    <row r="1069" spans="1:14" hidden="1">
      <c r="A1069" t="s">
        <v>2445</v>
      </c>
      <c r="B1069" t="s">
        <v>851</v>
      </c>
      <c r="C1069">
        <v>41.9</v>
      </c>
      <c r="D1069">
        <v>41.9</v>
      </c>
      <c r="E1069">
        <v>41.9</v>
      </c>
      <c r="F1069">
        <v>41.9</v>
      </c>
      <c r="G1069">
        <v>41.9</v>
      </c>
      <c r="H1069">
        <v>44.1</v>
      </c>
      <c r="I1069">
        <v>1253</v>
      </c>
      <c r="J1069">
        <v>52500.7</v>
      </c>
      <c r="K1069" s="3">
        <v>43777</v>
      </c>
      <c r="L1069">
        <v>6</v>
      </c>
      <c r="M1069" t="s">
        <v>2446</v>
      </c>
      <c r="N1069"/>
    </row>
    <row r="1070" spans="1:14">
      <c r="A1070" t="s">
        <v>2447</v>
      </c>
      <c r="B1070" t="s">
        <v>832</v>
      </c>
      <c r="C1070">
        <v>4</v>
      </c>
      <c r="D1070">
        <v>4.1500000000000004</v>
      </c>
      <c r="E1070">
        <v>3.85</v>
      </c>
      <c r="F1070">
        <v>3.95</v>
      </c>
      <c r="G1070">
        <v>3.95</v>
      </c>
      <c r="H1070">
        <v>4</v>
      </c>
      <c r="I1070">
        <v>296568</v>
      </c>
      <c r="J1070">
        <v>1171956.6000000001</v>
      </c>
      <c r="K1070" s="3">
        <v>43777</v>
      </c>
      <c r="L1070">
        <v>220</v>
      </c>
      <c r="M1070" t="s">
        <v>2448</v>
      </c>
      <c r="N1070"/>
    </row>
    <row r="1071" spans="1:14">
      <c r="A1071" t="s">
        <v>2449</v>
      </c>
      <c r="B1071" t="s">
        <v>832</v>
      </c>
      <c r="C1071">
        <v>87.05</v>
      </c>
      <c r="D1071">
        <v>89</v>
      </c>
      <c r="E1071">
        <v>85.1</v>
      </c>
      <c r="F1071">
        <v>85.75</v>
      </c>
      <c r="G1071">
        <v>85.15</v>
      </c>
      <c r="H1071">
        <v>88.4</v>
      </c>
      <c r="I1071">
        <v>4577</v>
      </c>
      <c r="J1071">
        <v>394302.55</v>
      </c>
      <c r="K1071" s="3">
        <v>43777</v>
      </c>
      <c r="L1071">
        <v>343</v>
      </c>
      <c r="M1071" t="s">
        <v>2450</v>
      </c>
      <c r="N1071"/>
    </row>
    <row r="1072" spans="1:14" hidden="1">
      <c r="A1072" t="s">
        <v>2451</v>
      </c>
      <c r="B1072" t="s">
        <v>832</v>
      </c>
      <c r="C1072">
        <v>19.8</v>
      </c>
      <c r="D1072">
        <v>20.6</v>
      </c>
      <c r="E1072">
        <v>19.350000000000001</v>
      </c>
      <c r="F1072">
        <v>20.2</v>
      </c>
      <c r="G1072">
        <v>20.25</v>
      </c>
      <c r="H1072">
        <v>19.899999999999999</v>
      </c>
      <c r="I1072">
        <v>32988</v>
      </c>
      <c r="J1072">
        <v>666566.15</v>
      </c>
      <c r="K1072" s="3">
        <v>43777</v>
      </c>
      <c r="L1072">
        <v>144</v>
      </c>
      <c r="M1072" t="s">
        <v>2452</v>
      </c>
      <c r="N1072"/>
    </row>
    <row r="1073" spans="1:14">
      <c r="A1073" t="s">
        <v>2453</v>
      </c>
      <c r="B1073" t="s">
        <v>832</v>
      </c>
      <c r="C1073">
        <v>19.5</v>
      </c>
      <c r="D1073">
        <v>19.95</v>
      </c>
      <c r="E1073">
        <v>18.649999999999999</v>
      </c>
      <c r="F1073">
        <v>18.899999999999999</v>
      </c>
      <c r="G1073">
        <v>18.7</v>
      </c>
      <c r="H1073">
        <v>19.600000000000001</v>
      </c>
      <c r="I1073">
        <v>29299</v>
      </c>
      <c r="J1073">
        <v>559573.44999999995</v>
      </c>
      <c r="K1073" s="3">
        <v>43777</v>
      </c>
      <c r="L1073">
        <v>507</v>
      </c>
      <c r="M1073" t="s">
        <v>2454</v>
      </c>
      <c r="N1073"/>
    </row>
    <row r="1074" spans="1:14">
      <c r="A1074" t="s">
        <v>2455</v>
      </c>
      <c r="B1074" t="s">
        <v>832</v>
      </c>
      <c r="C1074">
        <v>13.4</v>
      </c>
      <c r="D1074">
        <v>13.75</v>
      </c>
      <c r="E1074">
        <v>13.2</v>
      </c>
      <c r="F1074">
        <v>13.25</v>
      </c>
      <c r="G1074">
        <v>13.25</v>
      </c>
      <c r="H1074">
        <v>13.25</v>
      </c>
      <c r="I1074">
        <v>48712</v>
      </c>
      <c r="J1074">
        <v>645372.44999999995</v>
      </c>
      <c r="K1074" s="3">
        <v>43777</v>
      </c>
      <c r="L1074">
        <v>53</v>
      </c>
      <c r="M1074" t="s">
        <v>2456</v>
      </c>
      <c r="N1074"/>
    </row>
    <row r="1075" spans="1:14">
      <c r="A1075" t="s">
        <v>276</v>
      </c>
      <c r="B1075" t="s">
        <v>832</v>
      </c>
      <c r="C1075">
        <v>53.3</v>
      </c>
      <c r="D1075">
        <v>53.75</v>
      </c>
      <c r="E1075">
        <v>52.6</v>
      </c>
      <c r="F1075">
        <v>52.85</v>
      </c>
      <c r="G1075">
        <v>52.85</v>
      </c>
      <c r="H1075">
        <v>53.6</v>
      </c>
      <c r="I1075">
        <v>424351</v>
      </c>
      <c r="J1075">
        <v>22569260.199999999</v>
      </c>
      <c r="K1075" s="3">
        <v>43777</v>
      </c>
      <c r="L1075">
        <v>2452</v>
      </c>
      <c r="M1075" t="s">
        <v>2457</v>
      </c>
      <c r="N1075"/>
    </row>
    <row r="1076" spans="1:14">
      <c r="A1076" t="s">
        <v>2458</v>
      </c>
      <c r="B1076" t="s">
        <v>832</v>
      </c>
      <c r="C1076">
        <v>130.1</v>
      </c>
      <c r="D1076">
        <v>131.69999999999999</v>
      </c>
      <c r="E1076">
        <v>124</v>
      </c>
      <c r="F1076">
        <v>124.65</v>
      </c>
      <c r="G1076">
        <v>124.95</v>
      </c>
      <c r="H1076">
        <v>131.75</v>
      </c>
      <c r="I1076">
        <v>13923</v>
      </c>
      <c r="J1076">
        <v>1760836.95</v>
      </c>
      <c r="K1076" s="3">
        <v>43777</v>
      </c>
      <c r="L1076">
        <v>4904</v>
      </c>
      <c r="M1076" t="s">
        <v>2459</v>
      </c>
      <c r="N1076"/>
    </row>
    <row r="1077" spans="1:14">
      <c r="A1077" t="s">
        <v>492</v>
      </c>
      <c r="B1077" t="s">
        <v>832</v>
      </c>
      <c r="C1077">
        <v>79.349999999999994</v>
      </c>
      <c r="D1077">
        <v>81.150000000000006</v>
      </c>
      <c r="E1077">
        <v>79.05</v>
      </c>
      <c r="F1077">
        <v>79.650000000000006</v>
      </c>
      <c r="G1077">
        <v>79.8</v>
      </c>
      <c r="H1077">
        <v>79.849999999999994</v>
      </c>
      <c r="I1077">
        <v>74775</v>
      </c>
      <c r="J1077">
        <v>5996956.5499999998</v>
      </c>
      <c r="K1077" s="3">
        <v>43777</v>
      </c>
      <c r="L1077">
        <v>2057</v>
      </c>
      <c r="M1077" t="s">
        <v>2460</v>
      </c>
      <c r="N1077"/>
    </row>
    <row r="1078" spans="1:14">
      <c r="A1078" t="s">
        <v>493</v>
      </c>
      <c r="B1078" t="s">
        <v>832</v>
      </c>
      <c r="C1078">
        <v>189.95</v>
      </c>
      <c r="D1078">
        <v>198.3</v>
      </c>
      <c r="E1078">
        <v>189.95</v>
      </c>
      <c r="F1078">
        <v>191.95</v>
      </c>
      <c r="G1078">
        <v>191.9</v>
      </c>
      <c r="H1078">
        <v>187.2</v>
      </c>
      <c r="I1078">
        <v>209448</v>
      </c>
      <c r="J1078">
        <v>40492576.799999997</v>
      </c>
      <c r="K1078" s="3">
        <v>43777</v>
      </c>
      <c r="L1078">
        <v>5344</v>
      </c>
      <c r="M1078" t="s">
        <v>2461</v>
      </c>
      <c r="N1078"/>
    </row>
    <row r="1079" spans="1:14">
      <c r="A1079" t="s">
        <v>2462</v>
      </c>
      <c r="B1079" t="s">
        <v>832</v>
      </c>
      <c r="C1079">
        <v>36.75</v>
      </c>
      <c r="D1079">
        <v>36.85</v>
      </c>
      <c r="E1079">
        <v>36</v>
      </c>
      <c r="F1079">
        <v>36.549999999999997</v>
      </c>
      <c r="G1079">
        <v>36.65</v>
      </c>
      <c r="H1079">
        <v>36.1</v>
      </c>
      <c r="I1079">
        <v>13556</v>
      </c>
      <c r="J1079">
        <v>492131.6</v>
      </c>
      <c r="K1079" s="3">
        <v>43777</v>
      </c>
      <c r="L1079">
        <v>131</v>
      </c>
      <c r="M1079" t="s">
        <v>2463</v>
      </c>
      <c r="N1079"/>
    </row>
    <row r="1080" spans="1:14" hidden="1">
      <c r="A1080" t="s">
        <v>3596</v>
      </c>
      <c r="B1080" t="s">
        <v>832</v>
      </c>
      <c r="C1080">
        <v>103.95</v>
      </c>
      <c r="D1080">
        <v>108.7</v>
      </c>
      <c r="E1080">
        <v>98.85</v>
      </c>
      <c r="F1080">
        <v>100.75</v>
      </c>
      <c r="G1080">
        <v>108.5</v>
      </c>
      <c r="H1080">
        <v>103.45</v>
      </c>
      <c r="I1080">
        <v>559</v>
      </c>
      <c r="J1080">
        <v>55835.15</v>
      </c>
      <c r="K1080" s="3">
        <v>43777</v>
      </c>
      <c r="L1080">
        <v>31</v>
      </c>
      <c r="M1080" t="s">
        <v>3597</v>
      </c>
      <c r="N1080"/>
    </row>
    <row r="1081" spans="1:14">
      <c r="A1081" t="s">
        <v>2464</v>
      </c>
      <c r="B1081" t="s">
        <v>832</v>
      </c>
      <c r="C1081">
        <v>27.15</v>
      </c>
      <c r="D1081">
        <v>27.15</v>
      </c>
      <c r="E1081">
        <v>26.55</v>
      </c>
      <c r="F1081">
        <v>26.75</v>
      </c>
      <c r="G1081">
        <v>26.55</v>
      </c>
      <c r="H1081">
        <v>27.05</v>
      </c>
      <c r="I1081">
        <v>126142</v>
      </c>
      <c r="J1081">
        <v>3387795.3</v>
      </c>
      <c r="K1081" s="3">
        <v>43777</v>
      </c>
      <c r="L1081">
        <v>786</v>
      </c>
      <c r="M1081" t="s">
        <v>2465</v>
      </c>
      <c r="N1081"/>
    </row>
    <row r="1082" spans="1:14">
      <c r="A1082" t="s">
        <v>494</v>
      </c>
      <c r="B1082" t="s">
        <v>832</v>
      </c>
      <c r="C1082">
        <v>216</v>
      </c>
      <c r="D1082">
        <v>221.75</v>
      </c>
      <c r="E1082">
        <v>214</v>
      </c>
      <c r="F1082">
        <v>215.35</v>
      </c>
      <c r="G1082">
        <v>220</v>
      </c>
      <c r="H1082">
        <v>216.25</v>
      </c>
      <c r="I1082">
        <v>14886</v>
      </c>
      <c r="J1082">
        <v>3204189.9</v>
      </c>
      <c r="K1082" s="3">
        <v>43777</v>
      </c>
      <c r="L1082">
        <v>835</v>
      </c>
      <c r="M1082" t="s">
        <v>2466</v>
      </c>
      <c r="N1082"/>
    </row>
    <row r="1083" spans="1:14">
      <c r="A1083" t="s">
        <v>2467</v>
      </c>
      <c r="B1083" t="s">
        <v>832</v>
      </c>
      <c r="C1083">
        <v>1450</v>
      </c>
      <c r="D1083">
        <v>1490</v>
      </c>
      <c r="E1083">
        <v>1414</v>
      </c>
      <c r="F1083">
        <v>1446.8</v>
      </c>
      <c r="G1083">
        <v>1449</v>
      </c>
      <c r="H1083">
        <v>1437.95</v>
      </c>
      <c r="I1083">
        <v>59693</v>
      </c>
      <c r="J1083">
        <v>86846789.349999994</v>
      </c>
      <c r="K1083" s="3">
        <v>43777</v>
      </c>
      <c r="L1083">
        <v>6006</v>
      </c>
      <c r="M1083" t="s">
        <v>2468</v>
      </c>
      <c r="N1083"/>
    </row>
    <row r="1084" spans="1:14">
      <c r="A1084" t="s">
        <v>2469</v>
      </c>
      <c r="B1084" t="s">
        <v>832</v>
      </c>
      <c r="C1084">
        <v>10.5</v>
      </c>
      <c r="D1084">
        <v>10.5</v>
      </c>
      <c r="E1084">
        <v>9.75</v>
      </c>
      <c r="F1084">
        <v>10</v>
      </c>
      <c r="G1084">
        <v>10</v>
      </c>
      <c r="H1084">
        <v>10.3</v>
      </c>
      <c r="I1084">
        <v>1220</v>
      </c>
      <c r="J1084">
        <v>12330.3</v>
      </c>
      <c r="K1084" s="3">
        <v>43777</v>
      </c>
      <c r="L1084">
        <v>10</v>
      </c>
      <c r="M1084" t="s">
        <v>2470</v>
      </c>
      <c r="N1084"/>
    </row>
    <row r="1085" spans="1:14">
      <c r="A1085" t="s">
        <v>2471</v>
      </c>
      <c r="B1085" t="s">
        <v>832</v>
      </c>
      <c r="C1085">
        <v>5.9</v>
      </c>
      <c r="D1085">
        <v>6</v>
      </c>
      <c r="E1085">
        <v>5.45</v>
      </c>
      <c r="F1085">
        <v>5.65</v>
      </c>
      <c r="G1085">
        <v>5.8</v>
      </c>
      <c r="H1085">
        <v>5.6</v>
      </c>
      <c r="I1085">
        <v>8180</v>
      </c>
      <c r="J1085">
        <v>46040.05</v>
      </c>
      <c r="K1085" s="3">
        <v>43777</v>
      </c>
      <c r="L1085">
        <v>114</v>
      </c>
      <c r="M1085" t="s">
        <v>2472</v>
      </c>
      <c r="N1085"/>
    </row>
    <row r="1086" spans="1:14">
      <c r="A1086" t="s">
        <v>3455</v>
      </c>
      <c r="B1086" t="s">
        <v>851</v>
      </c>
      <c r="C1086">
        <v>3.5</v>
      </c>
      <c r="D1086">
        <v>3.5</v>
      </c>
      <c r="E1086">
        <v>3.5</v>
      </c>
      <c r="F1086">
        <v>3.5</v>
      </c>
      <c r="G1086">
        <v>3.5</v>
      </c>
      <c r="H1086">
        <v>3.65</v>
      </c>
      <c r="I1086">
        <v>1620</v>
      </c>
      <c r="J1086">
        <v>5670</v>
      </c>
      <c r="K1086" s="3">
        <v>43777</v>
      </c>
      <c r="L1086">
        <v>18</v>
      </c>
      <c r="M1086" t="s">
        <v>3456</v>
      </c>
      <c r="N1086"/>
    </row>
    <row r="1087" spans="1:14">
      <c r="A1087" t="s">
        <v>160</v>
      </c>
      <c r="B1087" t="s">
        <v>832</v>
      </c>
      <c r="C1087">
        <v>23950</v>
      </c>
      <c r="D1087">
        <v>24899.9</v>
      </c>
      <c r="E1087">
        <v>23917.35</v>
      </c>
      <c r="F1087">
        <v>24403.1</v>
      </c>
      <c r="G1087">
        <v>24352</v>
      </c>
      <c r="H1087">
        <v>24037.45</v>
      </c>
      <c r="I1087">
        <v>34309</v>
      </c>
      <c r="J1087">
        <v>839327846.85000002</v>
      </c>
      <c r="K1087" s="3">
        <v>43777</v>
      </c>
      <c r="L1087">
        <v>11054</v>
      </c>
      <c r="M1087" t="s">
        <v>2473</v>
      </c>
      <c r="N1087"/>
    </row>
    <row r="1088" spans="1:14">
      <c r="A1088" t="s">
        <v>2474</v>
      </c>
      <c r="B1088" t="s">
        <v>832</v>
      </c>
      <c r="C1088">
        <v>455.1</v>
      </c>
      <c r="D1088">
        <v>462.1</v>
      </c>
      <c r="E1088">
        <v>453</v>
      </c>
      <c r="F1088">
        <v>457.85</v>
      </c>
      <c r="G1088">
        <v>457.5</v>
      </c>
      <c r="H1088">
        <v>457.5</v>
      </c>
      <c r="I1088">
        <v>30941</v>
      </c>
      <c r="J1088">
        <v>14209339.449999999</v>
      </c>
      <c r="K1088" s="3">
        <v>43777</v>
      </c>
      <c r="L1088">
        <v>298</v>
      </c>
      <c r="M1088" t="s">
        <v>2475</v>
      </c>
      <c r="N1088"/>
    </row>
    <row r="1089" spans="1:14">
      <c r="A1089" t="s">
        <v>2476</v>
      </c>
      <c r="B1089" t="s">
        <v>832</v>
      </c>
      <c r="C1089">
        <v>30.75</v>
      </c>
      <c r="D1089">
        <v>33.4</v>
      </c>
      <c r="E1089">
        <v>30.75</v>
      </c>
      <c r="F1089">
        <v>32.450000000000003</v>
      </c>
      <c r="G1089">
        <v>32.5</v>
      </c>
      <c r="H1089">
        <v>33.4</v>
      </c>
      <c r="I1089">
        <v>95</v>
      </c>
      <c r="J1089">
        <v>3096.75</v>
      </c>
      <c r="K1089" s="3">
        <v>43777</v>
      </c>
      <c r="L1089">
        <v>4</v>
      </c>
      <c r="M1089" t="s">
        <v>2477</v>
      </c>
      <c r="N1089"/>
    </row>
    <row r="1090" spans="1:14">
      <c r="A1090" t="s">
        <v>2478</v>
      </c>
      <c r="B1090" t="s">
        <v>851</v>
      </c>
      <c r="C1090">
        <v>21</v>
      </c>
      <c r="D1090">
        <v>21</v>
      </c>
      <c r="E1090">
        <v>20.5</v>
      </c>
      <c r="F1090">
        <v>20.55</v>
      </c>
      <c r="G1090">
        <v>20.5</v>
      </c>
      <c r="H1090">
        <v>21.05</v>
      </c>
      <c r="I1090">
        <v>692</v>
      </c>
      <c r="J1090">
        <v>14326.4</v>
      </c>
      <c r="K1090" s="3">
        <v>43777</v>
      </c>
      <c r="L1090">
        <v>12</v>
      </c>
      <c r="M1090" t="s">
        <v>2479</v>
      </c>
      <c r="N1090"/>
    </row>
    <row r="1091" spans="1:14">
      <c r="A1091" t="s">
        <v>2480</v>
      </c>
      <c r="B1091" t="s">
        <v>832</v>
      </c>
      <c r="C1091">
        <v>136.1</v>
      </c>
      <c r="D1091">
        <v>139.15</v>
      </c>
      <c r="E1091">
        <v>136</v>
      </c>
      <c r="F1091">
        <v>137</v>
      </c>
      <c r="G1091">
        <v>137</v>
      </c>
      <c r="H1091">
        <v>137.25</v>
      </c>
      <c r="I1091">
        <v>27661</v>
      </c>
      <c r="J1091">
        <v>3803173.75</v>
      </c>
      <c r="K1091" s="3">
        <v>43777</v>
      </c>
      <c r="L1091">
        <v>730</v>
      </c>
      <c r="M1091" t="s">
        <v>2481</v>
      </c>
      <c r="N1091"/>
    </row>
    <row r="1092" spans="1:14">
      <c r="A1092" t="s">
        <v>2482</v>
      </c>
      <c r="B1092" t="s">
        <v>832</v>
      </c>
      <c r="C1092">
        <v>70.099999999999994</v>
      </c>
      <c r="D1092">
        <v>73.7</v>
      </c>
      <c r="E1092">
        <v>68.099999999999994</v>
      </c>
      <c r="F1092">
        <v>68.55</v>
      </c>
      <c r="G1092">
        <v>68.55</v>
      </c>
      <c r="H1092">
        <v>70.75</v>
      </c>
      <c r="I1092">
        <v>30298</v>
      </c>
      <c r="J1092">
        <v>2123624.9500000002</v>
      </c>
      <c r="K1092" s="3">
        <v>43777</v>
      </c>
      <c r="L1092">
        <v>497</v>
      </c>
      <c r="M1092" t="s">
        <v>2483</v>
      </c>
      <c r="N1092"/>
    </row>
    <row r="1093" spans="1:14">
      <c r="A1093" t="s">
        <v>2484</v>
      </c>
      <c r="B1093" t="s">
        <v>832</v>
      </c>
      <c r="C1093">
        <v>248.95</v>
      </c>
      <c r="D1093">
        <v>255.05</v>
      </c>
      <c r="E1093">
        <v>247</v>
      </c>
      <c r="F1093">
        <v>251.9</v>
      </c>
      <c r="G1093">
        <v>252</v>
      </c>
      <c r="H1093">
        <v>247.15</v>
      </c>
      <c r="I1093">
        <v>19167</v>
      </c>
      <c r="J1093">
        <v>4817421.05</v>
      </c>
      <c r="K1093" s="3">
        <v>43777</v>
      </c>
      <c r="L1093">
        <v>546</v>
      </c>
      <c r="M1093" t="s">
        <v>2485</v>
      </c>
      <c r="N1093"/>
    </row>
    <row r="1094" spans="1:14" hidden="1">
      <c r="A1094" t="s">
        <v>3546</v>
      </c>
      <c r="B1094" t="s">
        <v>851</v>
      </c>
      <c r="C1094">
        <v>1.35</v>
      </c>
      <c r="D1094">
        <v>1.35</v>
      </c>
      <c r="E1094">
        <v>1.35</v>
      </c>
      <c r="F1094">
        <v>1.35</v>
      </c>
      <c r="G1094">
        <v>1.35</v>
      </c>
      <c r="H1094">
        <v>1.3</v>
      </c>
      <c r="I1094">
        <v>8244</v>
      </c>
      <c r="J1094">
        <v>11129.4</v>
      </c>
      <c r="K1094" s="3">
        <v>43777</v>
      </c>
      <c r="L1094">
        <v>10</v>
      </c>
      <c r="M1094" t="s">
        <v>3547</v>
      </c>
      <c r="N1094"/>
    </row>
    <row r="1095" spans="1:14" hidden="1">
      <c r="A1095" t="s">
        <v>2486</v>
      </c>
      <c r="B1095" t="s">
        <v>832</v>
      </c>
      <c r="C1095">
        <v>9.1999999999999993</v>
      </c>
      <c r="D1095">
        <v>9.6999999999999993</v>
      </c>
      <c r="E1095">
        <v>8.8000000000000007</v>
      </c>
      <c r="F1095">
        <v>8.9499999999999993</v>
      </c>
      <c r="G1095">
        <v>9</v>
      </c>
      <c r="H1095">
        <v>9.15</v>
      </c>
      <c r="I1095">
        <v>153253</v>
      </c>
      <c r="J1095">
        <v>1439086.55</v>
      </c>
      <c r="K1095" s="3">
        <v>43777</v>
      </c>
      <c r="L1095">
        <v>335</v>
      </c>
      <c r="M1095" t="s">
        <v>2487</v>
      </c>
      <c r="N1095"/>
    </row>
    <row r="1096" spans="1:14">
      <c r="A1096" t="s">
        <v>498</v>
      </c>
      <c r="B1096" t="s">
        <v>832</v>
      </c>
      <c r="C1096">
        <v>135</v>
      </c>
      <c r="D1096">
        <v>139.19999999999999</v>
      </c>
      <c r="E1096">
        <v>132.94999999999999</v>
      </c>
      <c r="F1096">
        <v>134.15</v>
      </c>
      <c r="G1096">
        <v>133.9</v>
      </c>
      <c r="H1096">
        <v>134.44999999999999</v>
      </c>
      <c r="I1096">
        <v>280777</v>
      </c>
      <c r="J1096">
        <v>38019399.049999997</v>
      </c>
      <c r="K1096" s="3">
        <v>43777</v>
      </c>
      <c r="L1096">
        <v>3678</v>
      </c>
      <c r="M1096" t="s">
        <v>2488</v>
      </c>
      <c r="N1096"/>
    </row>
    <row r="1097" spans="1:14">
      <c r="A1097" t="s">
        <v>2489</v>
      </c>
      <c r="B1097" t="s">
        <v>832</v>
      </c>
      <c r="C1097">
        <v>2.4</v>
      </c>
      <c r="D1097">
        <v>2.4500000000000002</v>
      </c>
      <c r="E1097">
        <v>2.2999999999999998</v>
      </c>
      <c r="F1097">
        <v>2.35</v>
      </c>
      <c r="G1097">
        <v>2.2999999999999998</v>
      </c>
      <c r="H1097">
        <v>2.4</v>
      </c>
      <c r="I1097">
        <v>302701</v>
      </c>
      <c r="J1097">
        <v>719734.25</v>
      </c>
      <c r="K1097" s="3">
        <v>43777</v>
      </c>
      <c r="L1097">
        <v>279</v>
      </c>
      <c r="M1097" t="s">
        <v>2490</v>
      </c>
      <c r="N1097"/>
    </row>
    <row r="1098" spans="1:14">
      <c r="A1098" t="s">
        <v>2491</v>
      </c>
      <c r="B1098" t="s">
        <v>832</v>
      </c>
      <c r="C1098">
        <v>16</v>
      </c>
      <c r="D1098">
        <v>16</v>
      </c>
      <c r="E1098">
        <v>16</v>
      </c>
      <c r="F1098">
        <v>16</v>
      </c>
      <c r="G1098">
        <v>16</v>
      </c>
      <c r="H1098">
        <v>16.8</v>
      </c>
      <c r="I1098">
        <v>47771</v>
      </c>
      <c r="J1098">
        <v>764336</v>
      </c>
      <c r="K1098" s="3">
        <v>43777</v>
      </c>
      <c r="L1098">
        <v>103</v>
      </c>
      <c r="M1098" t="s">
        <v>2492</v>
      </c>
      <c r="N1098"/>
    </row>
    <row r="1099" spans="1:14">
      <c r="A1099" t="s">
        <v>2493</v>
      </c>
      <c r="B1099" t="s">
        <v>832</v>
      </c>
      <c r="C1099">
        <v>22.75</v>
      </c>
      <c r="D1099">
        <v>22.95</v>
      </c>
      <c r="E1099">
        <v>21.85</v>
      </c>
      <c r="F1099">
        <v>22.1</v>
      </c>
      <c r="G1099">
        <v>22.2</v>
      </c>
      <c r="H1099">
        <v>23</v>
      </c>
      <c r="I1099">
        <v>14011</v>
      </c>
      <c r="J1099">
        <v>313335.40000000002</v>
      </c>
      <c r="K1099" s="3">
        <v>43777</v>
      </c>
      <c r="L1099">
        <v>92</v>
      </c>
      <c r="M1099" t="s">
        <v>2494</v>
      </c>
      <c r="N1099"/>
    </row>
    <row r="1100" spans="1:14">
      <c r="A1100" t="s">
        <v>2495</v>
      </c>
      <c r="B1100" t="s">
        <v>832</v>
      </c>
      <c r="C1100">
        <v>6.05</v>
      </c>
      <c r="D1100">
        <v>7</v>
      </c>
      <c r="E1100">
        <v>5.85</v>
      </c>
      <c r="F1100">
        <v>6.1</v>
      </c>
      <c r="G1100">
        <v>5.85</v>
      </c>
      <c r="H1100">
        <v>6.15</v>
      </c>
      <c r="I1100">
        <v>4515</v>
      </c>
      <c r="J1100">
        <v>28424.6</v>
      </c>
      <c r="K1100" s="3">
        <v>43777</v>
      </c>
      <c r="L1100">
        <v>37</v>
      </c>
      <c r="M1100" t="s">
        <v>2496</v>
      </c>
      <c r="N1100"/>
    </row>
    <row r="1101" spans="1:14" hidden="1">
      <c r="A1101" t="s">
        <v>495</v>
      </c>
      <c r="B1101" t="s">
        <v>832</v>
      </c>
      <c r="C1101">
        <v>36.049999999999997</v>
      </c>
      <c r="D1101">
        <v>36.35</v>
      </c>
      <c r="E1101">
        <v>35.1</v>
      </c>
      <c r="F1101">
        <v>35.35</v>
      </c>
      <c r="G1101">
        <v>35.15</v>
      </c>
      <c r="H1101">
        <v>36.049999999999997</v>
      </c>
      <c r="I1101">
        <v>7742815</v>
      </c>
      <c r="J1101">
        <v>276129325.64999998</v>
      </c>
      <c r="K1101" s="3">
        <v>43777</v>
      </c>
      <c r="L1101">
        <v>17721</v>
      </c>
      <c r="M1101" t="s">
        <v>2497</v>
      </c>
      <c r="N1101"/>
    </row>
    <row r="1102" spans="1:14">
      <c r="A1102" t="s">
        <v>2498</v>
      </c>
      <c r="B1102" t="s">
        <v>832</v>
      </c>
      <c r="C1102">
        <v>15.35</v>
      </c>
      <c r="D1102">
        <v>16.649999999999999</v>
      </c>
      <c r="E1102">
        <v>15.35</v>
      </c>
      <c r="F1102">
        <v>16.25</v>
      </c>
      <c r="G1102">
        <v>16.649999999999999</v>
      </c>
      <c r="H1102">
        <v>15.9</v>
      </c>
      <c r="I1102">
        <v>34878</v>
      </c>
      <c r="J1102">
        <v>559418.94999999995</v>
      </c>
      <c r="K1102" s="3">
        <v>43777</v>
      </c>
      <c r="L1102">
        <v>254</v>
      </c>
      <c r="M1102" t="s">
        <v>2499</v>
      </c>
      <c r="N1102"/>
    </row>
    <row r="1103" spans="1:14">
      <c r="A1103" t="s">
        <v>2500</v>
      </c>
      <c r="B1103" t="s">
        <v>851</v>
      </c>
      <c r="C1103">
        <v>2.4500000000000002</v>
      </c>
      <c r="D1103">
        <v>2.5499999999999998</v>
      </c>
      <c r="E1103">
        <v>2.4500000000000002</v>
      </c>
      <c r="F1103">
        <v>2.5499999999999998</v>
      </c>
      <c r="G1103">
        <v>2.5499999999999998</v>
      </c>
      <c r="H1103">
        <v>2.5499999999999998</v>
      </c>
      <c r="I1103">
        <v>202</v>
      </c>
      <c r="J1103">
        <v>495.1</v>
      </c>
      <c r="K1103" s="3">
        <v>43777</v>
      </c>
      <c r="L1103">
        <v>3</v>
      </c>
      <c r="M1103" t="s">
        <v>2501</v>
      </c>
      <c r="N1103"/>
    </row>
    <row r="1104" spans="1:14">
      <c r="A1104" t="s">
        <v>2502</v>
      </c>
      <c r="B1104" t="s">
        <v>832</v>
      </c>
      <c r="C1104">
        <v>331</v>
      </c>
      <c r="D1104">
        <v>331</v>
      </c>
      <c r="E1104">
        <v>313.45</v>
      </c>
      <c r="F1104">
        <v>314.95</v>
      </c>
      <c r="G1104">
        <v>315</v>
      </c>
      <c r="H1104">
        <v>321</v>
      </c>
      <c r="I1104">
        <v>12863</v>
      </c>
      <c r="J1104">
        <v>4053245.95</v>
      </c>
      <c r="K1104" s="3">
        <v>43777</v>
      </c>
      <c r="L1104">
        <v>249</v>
      </c>
      <c r="M1104" t="s">
        <v>2503</v>
      </c>
      <c r="N1104"/>
    </row>
    <row r="1105" spans="1:14">
      <c r="A1105" t="s">
        <v>3482</v>
      </c>
      <c r="B1105" t="s">
        <v>851</v>
      </c>
      <c r="C1105">
        <v>9.9</v>
      </c>
      <c r="D1105">
        <v>9.9499999999999993</v>
      </c>
      <c r="E1105">
        <v>9.9</v>
      </c>
      <c r="F1105">
        <v>9.9499999999999993</v>
      </c>
      <c r="G1105">
        <v>9.9499999999999993</v>
      </c>
      <c r="H1105">
        <v>9.5</v>
      </c>
      <c r="I1105">
        <v>21645</v>
      </c>
      <c r="J1105">
        <v>215360.5</v>
      </c>
      <c r="K1105" s="3">
        <v>43777</v>
      </c>
      <c r="L1105">
        <v>7</v>
      </c>
      <c r="M1105" t="s">
        <v>3483</v>
      </c>
      <c r="N1105"/>
    </row>
    <row r="1106" spans="1:14">
      <c r="A1106" t="s">
        <v>161</v>
      </c>
      <c r="B1106" t="s">
        <v>832</v>
      </c>
      <c r="C1106">
        <v>1782.5</v>
      </c>
      <c r="D1106">
        <v>1819</v>
      </c>
      <c r="E1106">
        <v>1767.35</v>
      </c>
      <c r="F1106">
        <v>1776.55</v>
      </c>
      <c r="G1106">
        <v>1775.8</v>
      </c>
      <c r="H1106">
        <v>1799.9</v>
      </c>
      <c r="I1106">
        <v>1342725</v>
      </c>
      <c r="J1106">
        <v>2405848979.0999999</v>
      </c>
      <c r="K1106" s="3">
        <v>43777</v>
      </c>
      <c r="L1106">
        <v>41363</v>
      </c>
      <c r="M1106" t="s">
        <v>2504</v>
      </c>
      <c r="N1106"/>
    </row>
    <row r="1107" spans="1:14">
      <c r="A1107" t="s">
        <v>2505</v>
      </c>
      <c r="B1107" t="s">
        <v>832</v>
      </c>
      <c r="C1107">
        <v>29.9</v>
      </c>
      <c r="D1107">
        <v>30.1</v>
      </c>
      <c r="E1107">
        <v>27.45</v>
      </c>
      <c r="F1107">
        <v>27.65</v>
      </c>
      <c r="G1107">
        <v>27.65</v>
      </c>
      <c r="H1107">
        <v>29.1</v>
      </c>
      <c r="I1107">
        <v>415750</v>
      </c>
      <c r="J1107">
        <v>11931186.800000001</v>
      </c>
      <c r="K1107" s="3">
        <v>43777</v>
      </c>
      <c r="L1107">
        <v>1985</v>
      </c>
      <c r="M1107" t="s">
        <v>2506</v>
      </c>
      <c r="N1107"/>
    </row>
    <row r="1108" spans="1:14">
      <c r="A1108" t="s">
        <v>2507</v>
      </c>
      <c r="B1108" t="s">
        <v>832</v>
      </c>
      <c r="C1108">
        <v>5.4</v>
      </c>
      <c r="D1108">
        <v>5.6</v>
      </c>
      <c r="E1108">
        <v>4.9000000000000004</v>
      </c>
      <c r="F1108">
        <v>5.15</v>
      </c>
      <c r="G1108">
        <v>5.15</v>
      </c>
      <c r="H1108">
        <v>5.4</v>
      </c>
      <c r="I1108">
        <v>894823</v>
      </c>
      <c r="J1108">
        <v>4723889.5999999996</v>
      </c>
      <c r="K1108" s="3">
        <v>43777</v>
      </c>
      <c r="L1108">
        <v>1211</v>
      </c>
      <c r="M1108" t="s">
        <v>2508</v>
      </c>
      <c r="N1108"/>
    </row>
    <row r="1109" spans="1:14">
      <c r="A1109" t="s">
        <v>499</v>
      </c>
      <c r="B1109" t="s">
        <v>832</v>
      </c>
      <c r="C1109">
        <v>610</v>
      </c>
      <c r="D1109">
        <v>622</v>
      </c>
      <c r="E1109">
        <v>602.25</v>
      </c>
      <c r="F1109">
        <v>615.04999999999995</v>
      </c>
      <c r="G1109">
        <v>615.25</v>
      </c>
      <c r="H1109">
        <v>612.1</v>
      </c>
      <c r="I1109">
        <v>118527</v>
      </c>
      <c r="J1109">
        <v>73164165.349999994</v>
      </c>
      <c r="K1109" s="3">
        <v>43777</v>
      </c>
      <c r="L1109">
        <v>3970</v>
      </c>
      <c r="M1109" t="s">
        <v>2509</v>
      </c>
      <c r="N1109"/>
    </row>
    <row r="1110" spans="1:14">
      <c r="A1110" t="s">
        <v>2510</v>
      </c>
      <c r="B1110" t="s">
        <v>851</v>
      </c>
      <c r="C1110">
        <v>6.85</v>
      </c>
      <c r="D1110">
        <v>6.85</v>
      </c>
      <c r="E1110">
        <v>6.85</v>
      </c>
      <c r="F1110">
        <v>6.85</v>
      </c>
      <c r="G1110">
        <v>6.85</v>
      </c>
      <c r="H1110">
        <v>6.85</v>
      </c>
      <c r="I1110">
        <v>164</v>
      </c>
      <c r="J1110">
        <v>1123.4000000000001</v>
      </c>
      <c r="K1110" s="3">
        <v>43777</v>
      </c>
      <c r="L1110">
        <v>4</v>
      </c>
      <c r="M1110" t="s">
        <v>2511</v>
      </c>
      <c r="N1110"/>
    </row>
    <row r="1111" spans="1:14">
      <c r="A1111" t="s">
        <v>162</v>
      </c>
      <c r="B1111" t="s">
        <v>832</v>
      </c>
      <c r="C1111">
        <v>284.89999999999998</v>
      </c>
      <c r="D1111">
        <v>286.3</v>
      </c>
      <c r="E1111">
        <v>282.64999999999998</v>
      </c>
      <c r="F1111">
        <v>283.39999999999998</v>
      </c>
      <c r="G1111">
        <v>283.25</v>
      </c>
      <c r="H1111">
        <v>284.64999999999998</v>
      </c>
      <c r="I1111">
        <v>1710718</v>
      </c>
      <c r="J1111">
        <v>485767242.85000002</v>
      </c>
      <c r="K1111" s="3">
        <v>43777</v>
      </c>
      <c r="L1111">
        <v>19279</v>
      </c>
      <c r="M1111" t="s">
        <v>2512</v>
      </c>
      <c r="N1111"/>
    </row>
    <row r="1112" spans="1:14">
      <c r="A1112" t="s">
        <v>163</v>
      </c>
      <c r="B1112" t="s">
        <v>832</v>
      </c>
      <c r="C1112">
        <v>113.55</v>
      </c>
      <c r="D1112">
        <v>113.9</v>
      </c>
      <c r="E1112">
        <v>110.65</v>
      </c>
      <c r="F1112">
        <v>111.05</v>
      </c>
      <c r="G1112">
        <v>111</v>
      </c>
      <c r="H1112">
        <v>113.35</v>
      </c>
      <c r="I1112">
        <v>4512934</v>
      </c>
      <c r="J1112">
        <v>505288353.75</v>
      </c>
      <c r="K1112" s="3">
        <v>43777</v>
      </c>
      <c r="L1112">
        <v>13551</v>
      </c>
      <c r="M1112" t="s">
        <v>2513</v>
      </c>
      <c r="N1112"/>
    </row>
    <row r="1113" spans="1:14">
      <c r="A1113" t="s">
        <v>279</v>
      </c>
      <c r="B1113" t="s">
        <v>832</v>
      </c>
      <c r="C1113">
        <v>4039.8</v>
      </c>
      <c r="D1113">
        <v>4074.65</v>
      </c>
      <c r="E1113">
        <v>3996.55</v>
      </c>
      <c r="F1113">
        <v>4025.2</v>
      </c>
      <c r="G1113">
        <v>4025.3</v>
      </c>
      <c r="H1113">
        <v>4037.45</v>
      </c>
      <c r="I1113">
        <v>21710</v>
      </c>
      <c r="J1113">
        <v>87281556.049999997</v>
      </c>
      <c r="K1113" s="3">
        <v>43777</v>
      </c>
      <c r="L1113">
        <v>2814</v>
      </c>
      <c r="M1113" t="s">
        <v>2514</v>
      </c>
      <c r="N1113"/>
    </row>
    <row r="1114" spans="1:14">
      <c r="A1114" t="s">
        <v>2515</v>
      </c>
      <c r="B1114" t="s">
        <v>832</v>
      </c>
      <c r="C1114">
        <v>79.95</v>
      </c>
      <c r="D1114">
        <v>85.5</v>
      </c>
      <c r="E1114">
        <v>75.2</v>
      </c>
      <c r="F1114">
        <v>84.15</v>
      </c>
      <c r="G1114">
        <v>83</v>
      </c>
      <c r="H1114">
        <v>80.400000000000006</v>
      </c>
      <c r="I1114">
        <v>683603</v>
      </c>
      <c r="J1114">
        <v>56532071.100000001</v>
      </c>
      <c r="K1114" s="3">
        <v>43777</v>
      </c>
      <c r="L1114">
        <v>5266</v>
      </c>
      <c r="M1114" t="s">
        <v>2516</v>
      </c>
      <c r="N1114"/>
    </row>
    <row r="1115" spans="1:14">
      <c r="A1115" t="s">
        <v>688</v>
      </c>
      <c r="B1115" t="s">
        <v>832</v>
      </c>
      <c r="C1115">
        <v>13.15</v>
      </c>
      <c r="D1115">
        <v>13.55</v>
      </c>
      <c r="E1115">
        <v>13.05</v>
      </c>
      <c r="F1115">
        <v>13.15</v>
      </c>
      <c r="G1115">
        <v>13.15</v>
      </c>
      <c r="H1115">
        <v>13.2</v>
      </c>
      <c r="I1115">
        <v>385155</v>
      </c>
      <c r="J1115">
        <v>5106730.55</v>
      </c>
      <c r="K1115" s="3">
        <v>43777</v>
      </c>
      <c r="L1115">
        <v>857</v>
      </c>
      <c r="M1115" t="s">
        <v>2517</v>
      </c>
      <c r="N1115"/>
    </row>
    <row r="1116" spans="1:14">
      <c r="A1116" t="s">
        <v>2518</v>
      </c>
      <c r="B1116" t="s">
        <v>832</v>
      </c>
      <c r="C1116">
        <v>40.65</v>
      </c>
      <c r="D1116">
        <v>40.950000000000003</v>
      </c>
      <c r="E1116">
        <v>39.1</v>
      </c>
      <c r="F1116">
        <v>39.35</v>
      </c>
      <c r="G1116">
        <v>39.5</v>
      </c>
      <c r="H1116">
        <v>40.049999999999997</v>
      </c>
      <c r="I1116">
        <v>47234</v>
      </c>
      <c r="J1116">
        <v>1888605.8</v>
      </c>
      <c r="K1116" s="3">
        <v>43777</v>
      </c>
      <c r="L1116">
        <v>472</v>
      </c>
      <c r="M1116" t="s">
        <v>2519</v>
      </c>
      <c r="N1116"/>
    </row>
    <row r="1117" spans="1:14">
      <c r="A1117" t="s">
        <v>281</v>
      </c>
      <c r="B1117" t="s">
        <v>832</v>
      </c>
      <c r="C1117">
        <v>11666</v>
      </c>
      <c r="D1117">
        <v>11713.5</v>
      </c>
      <c r="E1117">
        <v>11309</v>
      </c>
      <c r="F1117">
        <v>11379.9</v>
      </c>
      <c r="G1117">
        <v>11330</v>
      </c>
      <c r="H1117">
        <v>11639.7</v>
      </c>
      <c r="I1117">
        <v>3063</v>
      </c>
      <c r="J1117">
        <v>35204557.950000003</v>
      </c>
      <c r="K1117" s="3">
        <v>43777</v>
      </c>
      <c r="L1117">
        <v>1286</v>
      </c>
      <c r="M1117" t="s">
        <v>2520</v>
      </c>
      <c r="N1117"/>
    </row>
    <row r="1118" spans="1:14">
      <c r="A1118" t="s">
        <v>505</v>
      </c>
      <c r="B1118" t="s">
        <v>832</v>
      </c>
      <c r="C1118">
        <v>4545.1499999999996</v>
      </c>
      <c r="D1118">
        <v>4549.8500000000004</v>
      </c>
      <c r="E1118">
        <v>4350</v>
      </c>
      <c r="F1118">
        <v>4357.8500000000004</v>
      </c>
      <c r="G1118">
        <v>4359</v>
      </c>
      <c r="H1118">
        <v>4655.1499999999996</v>
      </c>
      <c r="I1118">
        <v>56166</v>
      </c>
      <c r="J1118">
        <v>246838597.5</v>
      </c>
      <c r="K1118" s="3">
        <v>43777</v>
      </c>
      <c r="L1118">
        <v>10149</v>
      </c>
      <c r="M1118" t="s">
        <v>2521</v>
      </c>
      <c r="N1118"/>
    </row>
    <row r="1119" spans="1:14">
      <c r="A1119" t="s">
        <v>2522</v>
      </c>
      <c r="B1119" t="s">
        <v>832</v>
      </c>
      <c r="C1119">
        <v>179</v>
      </c>
      <c r="D1119">
        <v>189.4</v>
      </c>
      <c r="E1119">
        <v>176.6</v>
      </c>
      <c r="F1119">
        <v>181.8</v>
      </c>
      <c r="G1119">
        <v>183.1</v>
      </c>
      <c r="H1119">
        <v>174.9</v>
      </c>
      <c r="I1119">
        <v>69753</v>
      </c>
      <c r="J1119">
        <v>12882070.699999999</v>
      </c>
      <c r="K1119" s="3">
        <v>43777</v>
      </c>
      <c r="L1119">
        <v>568</v>
      </c>
      <c r="M1119" t="s">
        <v>2523</v>
      </c>
      <c r="N1119"/>
    </row>
    <row r="1120" spans="1:14">
      <c r="A1120" t="s">
        <v>500</v>
      </c>
      <c r="B1120" t="s">
        <v>832</v>
      </c>
      <c r="C1120">
        <v>126.55</v>
      </c>
      <c r="D1120">
        <v>129</v>
      </c>
      <c r="E1120">
        <v>123.55</v>
      </c>
      <c r="F1120">
        <v>124.3</v>
      </c>
      <c r="G1120">
        <v>123.9</v>
      </c>
      <c r="H1120">
        <v>126.85</v>
      </c>
      <c r="I1120">
        <v>1088750</v>
      </c>
      <c r="J1120">
        <v>137976362.34999999</v>
      </c>
      <c r="K1120" s="3">
        <v>43777</v>
      </c>
      <c r="L1120">
        <v>12544</v>
      </c>
      <c r="M1120" t="s">
        <v>2524</v>
      </c>
      <c r="N1120"/>
    </row>
    <row r="1121" spans="1:14">
      <c r="A1121" t="s">
        <v>501</v>
      </c>
      <c r="B1121" t="s">
        <v>832</v>
      </c>
      <c r="C1121">
        <v>721</v>
      </c>
      <c r="D1121">
        <v>750</v>
      </c>
      <c r="E1121">
        <v>715</v>
      </c>
      <c r="F1121">
        <v>731.75</v>
      </c>
      <c r="G1121">
        <v>734</v>
      </c>
      <c r="H1121">
        <v>715.55</v>
      </c>
      <c r="I1121">
        <v>45640</v>
      </c>
      <c r="J1121">
        <v>33518118.699999999</v>
      </c>
      <c r="K1121" s="3">
        <v>43777</v>
      </c>
      <c r="L1121">
        <v>3821</v>
      </c>
      <c r="M1121" t="s">
        <v>2525</v>
      </c>
      <c r="N1121"/>
    </row>
    <row r="1122" spans="1:14">
      <c r="A1122" t="s">
        <v>164</v>
      </c>
      <c r="B1122" t="s">
        <v>832</v>
      </c>
      <c r="C1122">
        <v>1382.1</v>
      </c>
      <c r="D1122">
        <v>1388.7</v>
      </c>
      <c r="E1122">
        <v>1345.5</v>
      </c>
      <c r="F1122">
        <v>1354.15</v>
      </c>
      <c r="G1122">
        <v>1349.85</v>
      </c>
      <c r="H1122">
        <v>1382.6</v>
      </c>
      <c r="I1122">
        <v>422960</v>
      </c>
      <c r="J1122">
        <v>578024802.20000005</v>
      </c>
      <c r="K1122" s="3">
        <v>43777</v>
      </c>
      <c r="L1122">
        <v>17227</v>
      </c>
      <c r="M1122" t="s">
        <v>2526</v>
      </c>
      <c r="N1122"/>
    </row>
    <row r="1123" spans="1:14">
      <c r="A1123" t="s">
        <v>277</v>
      </c>
      <c r="B1123" t="s">
        <v>832</v>
      </c>
      <c r="C1123">
        <v>1395</v>
      </c>
      <c r="D1123">
        <v>1415</v>
      </c>
      <c r="E1123">
        <v>1389.05</v>
      </c>
      <c r="F1123">
        <v>1400.25</v>
      </c>
      <c r="G1123">
        <v>1400</v>
      </c>
      <c r="H1123">
        <v>1396.05</v>
      </c>
      <c r="I1123">
        <v>71407</v>
      </c>
      <c r="J1123">
        <v>100203916.95</v>
      </c>
      <c r="K1123" s="3">
        <v>43777</v>
      </c>
      <c r="L1123">
        <v>6157</v>
      </c>
      <c r="M1123" t="s">
        <v>2527</v>
      </c>
      <c r="N1123"/>
    </row>
    <row r="1124" spans="1:14">
      <c r="A1124" t="s">
        <v>2528</v>
      </c>
      <c r="B1124" t="s">
        <v>832</v>
      </c>
      <c r="C1124">
        <v>1799.95</v>
      </c>
      <c r="D1124">
        <v>1799.95</v>
      </c>
      <c r="E1124">
        <v>1781</v>
      </c>
      <c r="F1124">
        <v>1792.7</v>
      </c>
      <c r="G1124">
        <v>1785</v>
      </c>
      <c r="H1124">
        <v>1795.7</v>
      </c>
      <c r="I1124">
        <v>10516</v>
      </c>
      <c r="J1124">
        <v>18828971</v>
      </c>
      <c r="K1124" s="3">
        <v>43777</v>
      </c>
      <c r="L1124">
        <v>107</v>
      </c>
      <c r="M1124" t="s">
        <v>2529</v>
      </c>
      <c r="N1124"/>
    </row>
    <row r="1125" spans="1:14">
      <c r="A1125" t="s">
        <v>2530</v>
      </c>
      <c r="B1125" t="s">
        <v>832</v>
      </c>
      <c r="C1125">
        <v>5.95</v>
      </c>
      <c r="D1125">
        <v>5.95</v>
      </c>
      <c r="E1125">
        <v>5.6</v>
      </c>
      <c r="F1125">
        <v>5.6</v>
      </c>
      <c r="G1125">
        <v>5.7</v>
      </c>
      <c r="H1125">
        <v>5.8</v>
      </c>
      <c r="I1125">
        <v>95428</v>
      </c>
      <c r="J1125">
        <v>543152.94999999995</v>
      </c>
      <c r="K1125" s="3">
        <v>43777</v>
      </c>
      <c r="L1125">
        <v>87</v>
      </c>
      <c r="M1125" t="s">
        <v>2531</v>
      </c>
      <c r="N1125"/>
    </row>
    <row r="1126" spans="1:14">
      <c r="A1126" t="s">
        <v>2532</v>
      </c>
      <c r="B1126" t="s">
        <v>832</v>
      </c>
      <c r="C1126">
        <v>140.5</v>
      </c>
      <c r="D1126">
        <v>144.4</v>
      </c>
      <c r="E1126">
        <v>138.5</v>
      </c>
      <c r="F1126">
        <v>139.65</v>
      </c>
      <c r="G1126">
        <v>140</v>
      </c>
      <c r="H1126">
        <v>140.9</v>
      </c>
      <c r="I1126">
        <v>10813</v>
      </c>
      <c r="J1126">
        <v>1535516.85</v>
      </c>
      <c r="K1126" s="3">
        <v>43777</v>
      </c>
      <c r="L1126">
        <v>345</v>
      </c>
      <c r="M1126" t="s">
        <v>2533</v>
      </c>
      <c r="N1126"/>
    </row>
    <row r="1127" spans="1:14">
      <c r="A1127" t="s">
        <v>2534</v>
      </c>
      <c r="B1127" t="s">
        <v>832</v>
      </c>
      <c r="C1127">
        <v>28</v>
      </c>
      <c r="D1127">
        <v>28.4</v>
      </c>
      <c r="E1127">
        <v>25.75</v>
      </c>
      <c r="F1127">
        <v>27.45</v>
      </c>
      <c r="G1127">
        <v>27.5</v>
      </c>
      <c r="H1127">
        <v>27.95</v>
      </c>
      <c r="I1127">
        <v>6514</v>
      </c>
      <c r="J1127">
        <v>178471.65</v>
      </c>
      <c r="K1127" s="3">
        <v>43777</v>
      </c>
      <c r="L1127">
        <v>400</v>
      </c>
      <c r="M1127" t="s">
        <v>2535</v>
      </c>
      <c r="N1127"/>
    </row>
    <row r="1128" spans="1:14">
      <c r="A1128" t="s">
        <v>2536</v>
      </c>
      <c r="B1128" t="s">
        <v>851</v>
      </c>
      <c r="C1128">
        <v>24.4</v>
      </c>
      <c r="D1128">
        <v>24.4</v>
      </c>
      <c r="E1128">
        <v>23.55</v>
      </c>
      <c r="F1128">
        <v>24.4</v>
      </c>
      <c r="G1128">
        <v>24.4</v>
      </c>
      <c r="H1128">
        <v>23.25</v>
      </c>
      <c r="I1128">
        <v>4739</v>
      </c>
      <c r="J1128">
        <v>115465.60000000001</v>
      </c>
      <c r="K1128" s="3">
        <v>43777</v>
      </c>
      <c r="L1128">
        <v>20</v>
      </c>
      <c r="M1128" t="s">
        <v>2537</v>
      </c>
      <c r="N1128"/>
    </row>
    <row r="1129" spans="1:14">
      <c r="A1129" t="s">
        <v>2538</v>
      </c>
      <c r="B1129" t="s">
        <v>832</v>
      </c>
      <c r="C1129">
        <v>42.3</v>
      </c>
      <c r="D1129">
        <v>43.45</v>
      </c>
      <c r="E1129">
        <v>38.65</v>
      </c>
      <c r="F1129">
        <v>40.200000000000003</v>
      </c>
      <c r="G1129">
        <v>40.9</v>
      </c>
      <c r="H1129">
        <v>42.45</v>
      </c>
      <c r="I1129">
        <v>78217</v>
      </c>
      <c r="J1129">
        <v>3237360.2</v>
      </c>
      <c r="K1129" s="3">
        <v>43777</v>
      </c>
      <c r="L1129">
        <v>1736</v>
      </c>
      <c r="M1129" t="s">
        <v>2539</v>
      </c>
      <c r="N1129"/>
    </row>
    <row r="1130" spans="1:14" hidden="1">
      <c r="A1130" t="s">
        <v>2540</v>
      </c>
      <c r="B1130" t="s">
        <v>832</v>
      </c>
      <c r="C1130">
        <v>175</v>
      </c>
      <c r="D1130">
        <v>181.95</v>
      </c>
      <c r="E1130">
        <v>172.35</v>
      </c>
      <c r="F1130">
        <v>176.9</v>
      </c>
      <c r="G1130">
        <v>178.15</v>
      </c>
      <c r="H1130">
        <v>170.4</v>
      </c>
      <c r="I1130">
        <v>8094</v>
      </c>
      <c r="J1130">
        <v>1435867.55</v>
      </c>
      <c r="K1130" s="3">
        <v>43777</v>
      </c>
      <c r="L1130">
        <v>342</v>
      </c>
      <c r="M1130" t="s">
        <v>2541</v>
      </c>
      <c r="N1130"/>
    </row>
    <row r="1131" spans="1:14">
      <c r="A1131" t="s">
        <v>165</v>
      </c>
      <c r="B1131" t="s">
        <v>832</v>
      </c>
      <c r="C1131">
        <v>61.85</v>
      </c>
      <c r="D1131">
        <v>62.6</v>
      </c>
      <c r="E1131">
        <v>61.1</v>
      </c>
      <c r="F1131">
        <v>61.45</v>
      </c>
      <c r="G1131">
        <v>61.4</v>
      </c>
      <c r="H1131">
        <v>61.95</v>
      </c>
      <c r="I1131">
        <v>18136704</v>
      </c>
      <c r="J1131">
        <v>1123302418.3499999</v>
      </c>
      <c r="K1131" s="3">
        <v>43777</v>
      </c>
      <c r="L1131">
        <v>45537</v>
      </c>
      <c r="M1131" t="s">
        <v>2542</v>
      </c>
      <c r="N1131"/>
    </row>
    <row r="1132" spans="1:14">
      <c r="A1132" t="s">
        <v>2543</v>
      </c>
      <c r="B1132" t="s">
        <v>832</v>
      </c>
      <c r="C1132">
        <v>28.5</v>
      </c>
      <c r="D1132">
        <v>28.95</v>
      </c>
      <c r="E1132">
        <v>28.25</v>
      </c>
      <c r="F1132">
        <v>28.45</v>
      </c>
      <c r="G1132">
        <v>28.4</v>
      </c>
      <c r="H1132">
        <v>28.6</v>
      </c>
      <c r="I1132">
        <v>94466</v>
      </c>
      <c r="J1132">
        <v>2701790.6</v>
      </c>
      <c r="K1132" s="3">
        <v>43777</v>
      </c>
      <c r="L1132">
        <v>378</v>
      </c>
      <c r="M1132" t="s">
        <v>2544</v>
      </c>
      <c r="N1132"/>
    </row>
    <row r="1133" spans="1:14">
      <c r="A1133" t="s">
        <v>278</v>
      </c>
      <c r="B1133" t="s">
        <v>832</v>
      </c>
      <c r="C1133">
        <v>584.25</v>
      </c>
      <c r="D1133">
        <v>585.75</v>
      </c>
      <c r="E1133">
        <v>558.25</v>
      </c>
      <c r="F1133">
        <v>570.5</v>
      </c>
      <c r="G1133">
        <v>574.79999999999995</v>
      </c>
      <c r="H1133">
        <v>580.70000000000005</v>
      </c>
      <c r="I1133">
        <v>636469</v>
      </c>
      <c r="J1133">
        <v>367237789.80000001</v>
      </c>
      <c r="K1133" s="3">
        <v>43777</v>
      </c>
      <c r="L1133">
        <v>20676</v>
      </c>
      <c r="M1133" t="s">
        <v>2545</v>
      </c>
      <c r="N1133"/>
    </row>
    <row r="1134" spans="1:14">
      <c r="A1134" t="s">
        <v>2546</v>
      </c>
      <c r="B1134" t="s">
        <v>832</v>
      </c>
      <c r="C1134">
        <v>14.5</v>
      </c>
      <c r="D1134">
        <v>14.55</v>
      </c>
      <c r="E1134">
        <v>13.6</v>
      </c>
      <c r="F1134">
        <v>13.95</v>
      </c>
      <c r="G1134">
        <v>13.95</v>
      </c>
      <c r="H1134">
        <v>14.7</v>
      </c>
      <c r="I1134">
        <v>10618</v>
      </c>
      <c r="J1134">
        <v>148194.5</v>
      </c>
      <c r="K1134" s="3">
        <v>43777</v>
      </c>
      <c r="L1134">
        <v>166</v>
      </c>
      <c r="M1134" t="s">
        <v>2547</v>
      </c>
      <c r="N1134"/>
    </row>
    <row r="1135" spans="1:14">
      <c r="A1135" t="s">
        <v>496</v>
      </c>
      <c r="B1135" t="s">
        <v>832</v>
      </c>
      <c r="C1135">
        <v>177.9</v>
      </c>
      <c r="D1135">
        <v>179.9</v>
      </c>
      <c r="E1135">
        <v>173.5</v>
      </c>
      <c r="F1135">
        <v>174.75</v>
      </c>
      <c r="G1135">
        <v>173.9</v>
      </c>
      <c r="H1135">
        <v>174.85</v>
      </c>
      <c r="I1135">
        <v>137804</v>
      </c>
      <c r="J1135">
        <v>24177972.649999999</v>
      </c>
      <c r="K1135" s="3">
        <v>43777</v>
      </c>
      <c r="L1135">
        <v>3040</v>
      </c>
      <c r="M1135" t="s">
        <v>2548</v>
      </c>
      <c r="N1135"/>
    </row>
    <row r="1136" spans="1:14">
      <c r="A1136" t="s">
        <v>3472</v>
      </c>
      <c r="B1136" t="s">
        <v>851</v>
      </c>
      <c r="C1136">
        <v>372</v>
      </c>
      <c r="D1136">
        <v>390</v>
      </c>
      <c r="E1136">
        <v>372</v>
      </c>
      <c r="F1136">
        <v>373</v>
      </c>
      <c r="G1136">
        <v>373</v>
      </c>
      <c r="H1136">
        <v>372</v>
      </c>
      <c r="I1136">
        <v>59</v>
      </c>
      <c r="J1136">
        <v>22156.2</v>
      </c>
      <c r="K1136" s="3">
        <v>43777</v>
      </c>
      <c r="L1136">
        <v>7</v>
      </c>
      <c r="M1136" t="s">
        <v>3473</v>
      </c>
      <c r="N1136"/>
    </row>
    <row r="1137" spans="1:14">
      <c r="A1137" t="s">
        <v>2549</v>
      </c>
      <c r="B1137" t="s">
        <v>832</v>
      </c>
      <c r="C1137">
        <v>184.95</v>
      </c>
      <c r="D1137">
        <v>192.9</v>
      </c>
      <c r="E1137">
        <v>181.6</v>
      </c>
      <c r="F1137">
        <v>184.15</v>
      </c>
      <c r="G1137">
        <v>182</v>
      </c>
      <c r="H1137">
        <v>181.8</v>
      </c>
      <c r="I1137">
        <v>9182</v>
      </c>
      <c r="J1137">
        <v>1725032.5</v>
      </c>
      <c r="K1137" s="3">
        <v>43777</v>
      </c>
      <c r="L1137">
        <v>405</v>
      </c>
      <c r="M1137" t="s">
        <v>2550</v>
      </c>
      <c r="N1137"/>
    </row>
    <row r="1138" spans="1:14">
      <c r="A1138" t="s">
        <v>2551</v>
      </c>
      <c r="B1138" t="s">
        <v>832</v>
      </c>
      <c r="C1138">
        <v>169.05</v>
      </c>
      <c r="D1138">
        <v>170.95</v>
      </c>
      <c r="E1138">
        <v>165.6</v>
      </c>
      <c r="F1138">
        <v>168.6</v>
      </c>
      <c r="G1138">
        <v>170.95</v>
      </c>
      <c r="H1138">
        <v>169.8</v>
      </c>
      <c r="I1138">
        <v>17383</v>
      </c>
      <c r="J1138">
        <v>2918076.6</v>
      </c>
      <c r="K1138" s="3">
        <v>43777</v>
      </c>
      <c r="L1138">
        <v>481</v>
      </c>
      <c r="M1138" t="s">
        <v>2552</v>
      </c>
      <c r="N1138"/>
    </row>
    <row r="1139" spans="1:14">
      <c r="A1139" t="s">
        <v>502</v>
      </c>
      <c r="B1139" t="s">
        <v>832</v>
      </c>
      <c r="C1139">
        <v>861</v>
      </c>
      <c r="D1139">
        <v>918</v>
      </c>
      <c r="E1139">
        <v>861</v>
      </c>
      <c r="F1139">
        <v>889.35</v>
      </c>
      <c r="G1139">
        <v>894</v>
      </c>
      <c r="H1139">
        <v>853.35</v>
      </c>
      <c r="I1139">
        <v>555841</v>
      </c>
      <c r="J1139">
        <v>496384425.5</v>
      </c>
      <c r="K1139" s="3">
        <v>43777</v>
      </c>
      <c r="L1139">
        <v>30611</v>
      </c>
      <c r="M1139" t="s">
        <v>2553</v>
      </c>
      <c r="N1139"/>
    </row>
    <row r="1140" spans="1:14">
      <c r="A1140" t="s">
        <v>2554</v>
      </c>
      <c r="B1140" t="s">
        <v>832</v>
      </c>
      <c r="C1140">
        <v>207</v>
      </c>
      <c r="D1140">
        <v>207</v>
      </c>
      <c r="E1140">
        <v>198</v>
      </c>
      <c r="F1140">
        <v>200.15</v>
      </c>
      <c r="G1140">
        <v>199</v>
      </c>
      <c r="H1140">
        <v>205</v>
      </c>
      <c r="I1140">
        <v>332886</v>
      </c>
      <c r="J1140">
        <v>67223069.650000006</v>
      </c>
      <c r="K1140" s="3">
        <v>43777</v>
      </c>
      <c r="L1140">
        <v>827</v>
      </c>
      <c r="M1140" t="s">
        <v>2555</v>
      </c>
      <c r="N1140"/>
    </row>
    <row r="1141" spans="1:14">
      <c r="A1141" t="s">
        <v>2556</v>
      </c>
      <c r="B1141" t="s">
        <v>832</v>
      </c>
      <c r="C1141">
        <v>490.05</v>
      </c>
      <c r="D1141">
        <v>509.8</v>
      </c>
      <c r="E1141">
        <v>490.05</v>
      </c>
      <c r="F1141">
        <v>493.2</v>
      </c>
      <c r="G1141">
        <v>492.05</v>
      </c>
      <c r="H1141">
        <v>497.65</v>
      </c>
      <c r="I1141">
        <v>32380</v>
      </c>
      <c r="J1141">
        <v>16202184.85</v>
      </c>
      <c r="K1141" s="3">
        <v>43777</v>
      </c>
      <c r="L1141">
        <v>1360</v>
      </c>
      <c r="M1141" t="s">
        <v>2557</v>
      </c>
      <c r="N1141"/>
    </row>
    <row r="1142" spans="1:14">
      <c r="A1142" t="s">
        <v>3548</v>
      </c>
      <c r="B1142" t="s">
        <v>832</v>
      </c>
      <c r="C1142">
        <v>121.85</v>
      </c>
      <c r="D1142">
        <v>132.85</v>
      </c>
      <c r="E1142">
        <v>119</v>
      </c>
      <c r="F1142">
        <v>123.1</v>
      </c>
      <c r="G1142">
        <v>127</v>
      </c>
      <c r="H1142">
        <v>127.85</v>
      </c>
      <c r="I1142">
        <v>1224</v>
      </c>
      <c r="J1142">
        <v>151427.25</v>
      </c>
      <c r="K1142" s="3">
        <v>43777</v>
      </c>
      <c r="L1142">
        <v>99</v>
      </c>
      <c r="M1142" t="s">
        <v>3549</v>
      </c>
      <c r="N1142"/>
    </row>
    <row r="1143" spans="1:14">
      <c r="A1143" t="s">
        <v>166</v>
      </c>
      <c r="B1143" t="s">
        <v>832</v>
      </c>
      <c r="C1143">
        <v>195.25</v>
      </c>
      <c r="D1143">
        <v>195.4</v>
      </c>
      <c r="E1143">
        <v>190.85</v>
      </c>
      <c r="F1143">
        <v>191.65</v>
      </c>
      <c r="G1143">
        <v>191.4</v>
      </c>
      <c r="H1143">
        <v>194.2</v>
      </c>
      <c r="I1143">
        <v>6616268</v>
      </c>
      <c r="J1143">
        <v>1272270619.75</v>
      </c>
      <c r="K1143" s="3">
        <v>43777</v>
      </c>
      <c r="L1143">
        <v>69195</v>
      </c>
      <c r="M1143" t="s">
        <v>2558</v>
      </c>
      <c r="N1143"/>
    </row>
    <row r="1144" spans="1:14">
      <c r="A1144" t="s">
        <v>2559</v>
      </c>
      <c r="B1144" t="s">
        <v>832</v>
      </c>
      <c r="C1144">
        <v>697</v>
      </c>
      <c r="D1144">
        <v>720</v>
      </c>
      <c r="E1144">
        <v>683.6</v>
      </c>
      <c r="F1144">
        <v>702.05</v>
      </c>
      <c r="G1144">
        <v>704</v>
      </c>
      <c r="H1144">
        <v>694.25</v>
      </c>
      <c r="I1144">
        <v>15947</v>
      </c>
      <c r="J1144">
        <v>11186471.199999999</v>
      </c>
      <c r="K1144" s="3">
        <v>43777</v>
      </c>
      <c r="L1144">
        <v>1430</v>
      </c>
      <c r="M1144" t="s">
        <v>2560</v>
      </c>
      <c r="N1144"/>
    </row>
    <row r="1145" spans="1:14">
      <c r="A1145" t="s">
        <v>2561</v>
      </c>
      <c r="B1145" t="s">
        <v>832</v>
      </c>
      <c r="C1145">
        <v>180.75</v>
      </c>
      <c r="D1145">
        <v>183</v>
      </c>
      <c r="E1145">
        <v>175</v>
      </c>
      <c r="F1145">
        <v>177.3</v>
      </c>
      <c r="G1145">
        <v>175</v>
      </c>
      <c r="H1145">
        <v>176.3</v>
      </c>
      <c r="I1145">
        <v>11810</v>
      </c>
      <c r="J1145">
        <v>2109128.6</v>
      </c>
      <c r="K1145" s="3">
        <v>43777</v>
      </c>
      <c r="L1145">
        <v>452</v>
      </c>
      <c r="M1145" t="s">
        <v>2562</v>
      </c>
      <c r="N1145"/>
    </row>
    <row r="1146" spans="1:14">
      <c r="A1146" t="s">
        <v>2563</v>
      </c>
      <c r="B1146" t="s">
        <v>832</v>
      </c>
      <c r="C1146">
        <v>79</v>
      </c>
      <c r="D1146">
        <v>79.95</v>
      </c>
      <c r="E1146">
        <v>78.25</v>
      </c>
      <c r="F1146">
        <v>78.849999999999994</v>
      </c>
      <c r="G1146">
        <v>79.05</v>
      </c>
      <c r="H1146">
        <v>79.95</v>
      </c>
      <c r="I1146">
        <v>27830</v>
      </c>
      <c r="J1146">
        <v>2195015.15</v>
      </c>
      <c r="K1146" s="3">
        <v>43777</v>
      </c>
      <c r="L1146">
        <v>986</v>
      </c>
      <c r="M1146" t="s">
        <v>2564</v>
      </c>
      <c r="N1146"/>
    </row>
    <row r="1147" spans="1:14">
      <c r="A1147" t="s">
        <v>2565</v>
      </c>
      <c r="B1147" t="s">
        <v>832</v>
      </c>
      <c r="C1147">
        <v>85.2</v>
      </c>
      <c r="D1147">
        <v>89.35</v>
      </c>
      <c r="E1147">
        <v>85.2</v>
      </c>
      <c r="F1147">
        <v>88.05</v>
      </c>
      <c r="G1147">
        <v>88</v>
      </c>
      <c r="H1147">
        <v>87.35</v>
      </c>
      <c r="I1147">
        <v>129456</v>
      </c>
      <c r="J1147">
        <v>11352276.449999999</v>
      </c>
      <c r="K1147" s="3">
        <v>43777</v>
      </c>
      <c r="L1147">
        <v>288</v>
      </c>
      <c r="M1147" t="s">
        <v>2566</v>
      </c>
      <c r="N1147"/>
    </row>
    <row r="1148" spans="1:14">
      <c r="A1148" t="s">
        <v>3434</v>
      </c>
      <c r="B1148" t="s">
        <v>851</v>
      </c>
      <c r="C1148">
        <v>0.45</v>
      </c>
      <c r="D1148">
        <v>0.55000000000000004</v>
      </c>
      <c r="E1148">
        <v>0.45</v>
      </c>
      <c r="F1148">
        <v>0.55000000000000004</v>
      </c>
      <c r="G1148">
        <v>0.55000000000000004</v>
      </c>
      <c r="H1148">
        <v>0.5</v>
      </c>
      <c r="I1148">
        <v>1296</v>
      </c>
      <c r="J1148">
        <v>619.29999999999995</v>
      </c>
      <c r="K1148" s="3">
        <v>43777</v>
      </c>
      <c r="L1148">
        <v>8</v>
      </c>
      <c r="M1148" t="s">
        <v>3435</v>
      </c>
      <c r="N1148"/>
    </row>
    <row r="1149" spans="1:14">
      <c r="A1149" t="s">
        <v>3446</v>
      </c>
      <c r="B1149" t="s">
        <v>832</v>
      </c>
      <c r="C1149">
        <v>7.6</v>
      </c>
      <c r="D1149">
        <v>8</v>
      </c>
      <c r="E1149">
        <v>7.35</v>
      </c>
      <c r="F1149">
        <v>7.6</v>
      </c>
      <c r="G1149">
        <v>7.7</v>
      </c>
      <c r="H1149">
        <v>7.7</v>
      </c>
      <c r="I1149">
        <v>21403</v>
      </c>
      <c r="J1149">
        <v>165279.1</v>
      </c>
      <c r="K1149" s="3">
        <v>43777</v>
      </c>
      <c r="L1149">
        <v>89</v>
      </c>
      <c r="M1149" t="s">
        <v>3447</v>
      </c>
      <c r="N1149"/>
    </row>
    <row r="1150" spans="1:14">
      <c r="A1150" t="s">
        <v>503</v>
      </c>
      <c r="B1150" t="s">
        <v>832</v>
      </c>
      <c r="C1150">
        <v>113.9</v>
      </c>
      <c r="D1150">
        <v>113.9</v>
      </c>
      <c r="E1150">
        <v>110.85</v>
      </c>
      <c r="F1150">
        <v>111.2</v>
      </c>
      <c r="G1150">
        <v>111.3</v>
      </c>
      <c r="H1150">
        <v>113.8</v>
      </c>
      <c r="I1150">
        <v>526080</v>
      </c>
      <c r="J1150">
        <v>59127520.100000001</v>
      </c>
      <c r="K1150" s="3">
        <v>43777</v>
      </c>
      <c r="L1150">
        <v>5454</v>
      </c>
      <c r="M1150" t="s">
        <v>2567</v>
      </c>
      <c r="N1150"/>
    </row>
    <row r="1151" spans="1:14">
      <c r="A1151" t="s">
        <v>2568</v>
      </c>
      <c r="B1151" t="s">
        <v>832</v>
      </c>
      <c r="C1151">
        <v>55.35</v>
      </c>
      <c r="D1151">
        <v>55.8</v>
      </c>
      <c r="E1151">
        <v>51.5</v>
      </c>
      <c r="F1151">
        <v>51.9</v>
      </c>
      <c r="G1151">
        <v>51.75</v>
      </c>
      <c r="H1151">
        <v>55.35</v>
      </c>
      <c r="I1151">
        <v>969316</v>
      </c>
      <c r="J1151">
        <v>51330417.5</v>
      </c>
      <c r="K1151" s="3">
        <v>43777</v>
      </c>
      <c r="L1151">
        <v>11446</v>
      </c>
      <c r="M1151" t="s">
        <v>2569</v>
      </c>
      <c r="N1151"/>
    </row>
    <row r="1152" spans="1:14">
      <c r="A1152" t="s">
        <v>3550</v>
      </c>
      <c r="B1152" t="s">
        <v>832</v>
      </c>
      <c r="C1152">
        <v>0.25</v>
      </c>
      <c r="D1152">
        <v>0.25</v>
      </c>
      <c r="E1152">
        <v>0.2</v>
      </c>
      <c r="F1152">
        <v>0.2</v>
      </c>
      <c r="G1152">
        <v>0.2</v>
      </c>
      <c r="H1152">
        <v>0.2</v>
      </c>
      <c r="I1152">
        <v>13734</v>
      </c>
      <c r="J1152">
        <v>3146.8</v>
      </c>
      <c r="K1152" s="3">
        <v>43777</v>
      </c>
      <c r="L1152">
        <v>11</v>
      </c>
      <c r="M1152" t="s">
        <v>3551</v>
      </c>
      <c r="N1152"/>
    </row>
    <row r="1153" spans="1:14">
      <c r="A1153" t="s">
        <v>2570</v>
      </c>
      <c r="B1153" t="s">
        <v>851</v>
      </c>
      <c r="C1153">
        <v>64</v>
      </c>
      <c r="D1153">
        <v>64.2</v>
      </c>
      <c r="E1153">
        <v>62.5</v>
      </c>
      <c r="F1153">
        <v>64</v>
      </c>
      <c r="G1153">
        <v>64</v>
      </c>
      <c r="H1153">
        <v>65.599999999999994</v>
      </c>
      <c r="I1153">
        <v>1676</v>
      </c>
      <c r="J1153">
        <v>105536.5</v>
      </c>
      <c r="K1153" s="3">
        <v>43777</v>
      </c>
      <c r="L1153">
        <v>35</v>
      </c>
      <c r="M1153" t="s">
        <v>2571</v>
      </c>
      <c r="N1153"/>
    </row>
    <row r="1154" spans="1:14">
      <c r="A1154" t="s">
        <v>803</v>
      </c>
      <c r="B1154" t="s">
        <v>832</v>
      </c>
      <c r="C1154">
        <v>29.7</v>
      </c>
      <c r="D1154">
        <v>30.5</v>
      </c>
      <c r="E1154">
        <v>28.25</v>
      </c>
      <c r="F1154">
        <v>30.3</v>
      </c>
      <c r="G1154">
        <v>30.5</v>
      </c>
      <c r="H1154">
        <v>29.7</v>
      </c>
      <c r="I1154">
        <v>97870</v>
      </c>
      <c r="J1154">
        <v>2914664.3</v>
      </c>
      <c r="K1154" s="3">
        <v>43777</v>
      </c>
      <c r="L1154">
        <v>666</v>
      </c>
      <c r="M1154" t="s">
        <v>2572</v>
      </c>
      <c r="N1154"/>
    </row>
    <row r="1155" spans="1:14">
      <c r="A1155" t="s">
        <v>2573</v>
      </c>
      <c r="B1155" t="s">
        <v>832</v>
      </c>
      <c r="C1155">
        <v>29.95</v>
      </c>
      <c r="D1155">
        <v>30</v>
      </c>
      <c r="E1155">
        <v>27.3</v>
      </c>
      <c r="F1155">
        <v>29.85</v>
      </c>
      <c r="G1155">
        <v>28.5</v>
      </c>
      <c r="H1155">
        <v>28.05</v>
      </c>
      <c r="I1155">
        <v>1369</v>
      </c>
      <c r="J1155">
        <v>40282.300000000003</v>
      </c>
      <c r="K1155" s="3">
        <v>43777</v>
      </c>
      <c r="L1155">
        <v>21</v>
      </c>
      <c r="M1155" t="s">
        <v>2574</v>
      </c>
      <c r="N1155"/>
    </row>
    <row r="1156" spans="1:14">
      <c r="A1156" t="s">
        <v>2575</v>
      </c>
      <c r="B1156" t="s">
        <v>832</v>
      </c>
      <c r="C1156">
        <v>185.05</v>
      </c>
      <c r="D1156">
        <v>188.15</v>
      </c>
      <c r="E1156">
        <v>180.35</v>
      </c>
      <c r="F1156">
        <v>183.4</v>
      </c>
      <c r="G1156">
        <v>186</v>
      </c>
      <c r="H1156">
        <v>187</v>
      </c>
      <c r="I1156">
        <v>5505</v>
      </c>
      <c r="J1156">
        <v>1016998.35</v>
      </c>
      <c r="K1156" s="3">
        <v>43777</v>
      </c>
      <c r="L1156">
        <v>546</v>
      </c>
      <c r="M1156" t="s">
        <v>2576</v>
      </c>
      <c r="N1156"/>
    </row>
    <row r="1157" spans="1:14">
      <c r="A1157" t="s">
        <v>2577</v>
      </c>
      <c r="B1157" t="s">
        <v>832</v>
      </c>
      <c r="C1157">
        <v>165.3</v>
      </c>
      <c r="D1157">
        <v>175</v>
      </c>
      <c r="E1157">
        <v>165.05</v>
      </c>
      <c r="F1157">
        <v>165.45</v>
      </c>
      <c r="G1157">
        <v>165.05</v>
      </c>
      <c r="H1157">
        <v>167.1</v>
      </c>
      <c r="I1157">
        <v>12508</v>
      </c>
      <c r="J1157">
        <v>2106492.5499999998</v>
      </c>
      <c r="K1157" s="3">
        <v>43777</v>
      </c>
      <c r="L1157">
        <v>292</v>
      </c>
      <c r="M1157" t="s">
        <v>2578</v>
      </c>
      <c r="N1157"/>
    </row>
    <row r="1158" spans="1:14">
      <c r="A1158" t="s">
        <v>3598</v>
      </c>
      <c r="B1158" t="s">
        <v>851</v>
      </c>
      <c r="C1158">
        <v>2.15</v>
      </c>
      <c r="D1158">
        <v>2.15</v>
      </c>
      <c r="E1158">
        <v>2.1</v>
      </c>
      <c r="F1158">
        <v>2.15</v>
      </c>
      <c r="G1158">
        <v>2.15</v>
      </c>
      <c r="H1158">
        <v>2.15</v>
      </c>
      <c r="I1158">
        <v>1803</v>
      </c>
      <c r="J1158">
        <v>3805.2</v>
      </c>
      <c r="K1158" s="3">
        <v>43777</v>
      </c>
      <c r="L1158">
        <v>4</v>
      </c>
      <c r="M1158" t="s">
        <v>3599</v>
      </c>
      <c r="N1158"/>
    </row>
    <row r="1159" spans="1:14">
      <c r="A1159" t="s">
        <v>2579</v>
      </c>
      <c r="B1159" t="s">
        <v>832</v>
      </c>
      <c r="C1159">
        <v>18.2</v>
      </c>
      <c r="D1159">
        <v>18.2</v>
      </c>
      <c r="E1159">
        <v>17.55</v>
      </c>
      <c r="F1159">
        <v>18</v>
      </c>
      <c r="G1159">
        <v>18</v>
      </c>
      <c r="H1159">
        <v>18.149999999999999</v>
      </c>
      <c r="I1159">
        <v>980</v>
      </c>
      <c r="J1159">
        <v>17690.900000000001</v>
      </c>
      <c r="K1159" s="3">
        <v>43777</v>
      </c>
      <c r="L1159">
        <v>25</v>
      </c>
      <c r="M1159" t="s">
        <v>2580</v>
      </c>
      <c r="N1159"/>
    </row>
    <row r="1160" spans="1:14">
      <c r="A1160" t="s">
        <v>2581</v>
      </c>
      <c r="B1160" t="s">
        <v>832</v>
      </c>
      <c r="C1160">
        <v>20.65</v>
      </c>
      <c r="D1160">
        <v>21.7</v>
      </c>
      <c r="E1160">
        <v>20.149999999999999</v>
      </c>
      <c r="F1160">
        <v>21.05</v>
      </c>
      <c r="G1160">
        <v>21.2</v>
      </c>
      <c r="H1160">
        <v>20.95</v>
      </c>
      <c r="I1160">
        <v>3274</v>
      </c>
      <c r="J1160">
        <v>68820.649999999994</v>
      </c>
      <c r="K1160" s="3">
        <v>43777</v>
      </c>
      <c r="L1160">
        <v>60</v>
      </c>
      <c r="M1160" t="s">
        <v>2582</v>
      </c>
      <c r="N1160"/>
    </row>
    <row r="1161" spans="1:14">
      <c r="A1161" t="s">
        <v>280</v>
      </c>
      <c r="B1161" t="s">
        <v>832</v>
      </c>
      <c r="C1161">
        <v>311</v>
      </c>
      <c r="D1161">
        <v>314.60000000000002</v>
      </c>
      <c r="E1161">
        <v>306</v>
      </c>
      <c r="F1161">
        <v>310.3</v>
      </c>
      <c r="G1161">
        <v>313</v>
      </c>
      <c r="H1161">
        <v>311.8</v>
      </c>
      <c r="I1161">
        <v>252933</v>
      </c>
      <c r="J1161">
        <v>78607886.299999997</v>
      </c>
      <c r="K1161" s="3">
        <v>43777</v>
      </c>
      <c r="L1161">
        <v>4121</v>
      </c>
      <c r="M1161" t="s">
        <v>2583</v>
      </c>
      <c r="N1161"/>
    </row>
    <row r="1162" spans="1:14">
      <c r="A1162" t="s">
        <v>2584</v>
      </c>
      <c r="B1162" t="s">
        <v>832</v>
      </c>
      <c r="C1162">
        <v>34.200000000000003</v>
      </c>
      <c r="D1162">
        <v>34.799999999999997</v>
      </c>
      <c r="E1162">
        <v>33.200000000000003</v>
      </c>
      <c r="F1162">
        <v>33.700000000000003</v>
      </c>
      <c r="G1162">
        <v>33.200000000000003</v>
      </c>
      <c r="H1162">
        <v>34.450000000000003</v>
      </c>
      <c r="I1162">
        <v>43754</v>
      </c>
      <c r="J1162">
        <v>1494674.05</v>
      </c>
      <c r="K1162" s="3">
        <v>43777</v>
      </c>
      <c r="L1162">
        <v>401</v>
      </c>
      <c r="M1162" t="s">
        <v>2585</v>
      </c>
      <c r="N1162"/>
    </row>
    <row r="1163" spans="1:14">
      <c r="A1163" t="s">
        <v>2586</v>
      </c>
      <c r="B1163" t="s">
        <v>832</v>
      </c>
      <c r="C1163">
        <v>47.1</v>
      </c>
      <c r="D1163">
        <v>49.5</v>
      </c>
      <c r="E1163">
        <v>46.25</v>
      </c>
      <c r="F1163">
        <v>48.65</v>
      </c>
      <c r="G1163">
        <v>48.85</v>
      </c>
      <c r="H1163">
        <v>47.3</v>
      </c>
      <c r="I1163">
        <v>33152</v>
      </c>
      <c r="J1163">
        <v>1606023.05</v>
      </c>
      <c r="K1163" s="3">
        <v>43777</v>
      </c>
      <c r="L1163">
        <v>380</v>
      </c>
      <c r="M1163" t="s">
        <v>2587</v>
      </c>
      <c r="N1163"/>
    </row>
    <row r="1164" spans="1:14">
      <c r="A1164" t="s">
        <v>3552</v>
      </c>
      <c r="B1164" t="s">
        <v>851</v>
      </c>
      <c r="C1164">
        <v>0.4</v>
      </c>
      <c r="D1164">
        <v>0.4</v>
      </c>
      <c r="E1164">
        <v>0.3</v>
      </c>
      <c r="F1164">
        <v>0.3</v>
      </c>
      <c r="G1164">
        <v>0.3</v>
      </c>
      <c r="H1164">
        <v>0.35</v>
      </c>
      <c r="I1164">
        <v>90510</v>
      </c>
      <c r="J1164">
        <v>34051.5</v>
      </c>
      <c r="K1164" s="3">
        <v>43777</v>
      </c>
      <c r="L1164">
        <v>69</v>
      </c>
      <c r="M1164" t="s">
        <v>3553</v>
      </c>
      <c r="N1164"/>
    </row>
    <row r="1165" spans="1:14">
      <c r="A1165" t="s">
        <v>2588</v>
      </c>
      <c r="B1165" t="s">
        <v>851</v>
      </c>
      <c r="C1165">
        <v>0.8</v>
      </c>
      <c r="D1165">
        <v>0.8</v>
      </c>
      <c r="E1165">
        <v>0.8</v>
      </c>
      <c r="F1165">
        <v>0.8</v>
      </c>
      <c r="G1165">
        <v>0.8</v>
      </c>
      <c r="H1165">
        <v>0.85</v>
      </c>
      <c r="I1165">
        <v>27728</v>
      </c>
      <c r="J1165">
        <v>22182.400000000001</v>
      </c>
      <c r="K1165" s="3">
        <v>43777</v>
      </c>
      <c r="L1165">
        <v>63</v>
      </c>
      <c r="M1165" t="s">
        <v>2589</v>
      </c>
      <c r="N1165"/>
    </row>
    <row r="1166" spans="1:14">
      <c r="A1166" t="s">
        <v>2590</v>
      </c>
      <c r="B1166" t="s">
        <v>851</v>
      </c>
      <c r="C1166">
        <v>20.75</v>
      </c>
      <c r="D1166">
        <v>21.6</v>
      </c>
      <c r="E1166">
        <v>20</v>
      </c>
      <c r="F1166">
        <v>21.25</v>
      </c>
      <c r="G1166">
        <v>21.4</v>
      </c>
      <c r="H1166">
        <v>21</v>
      </c>
      <c r="I1166">
        <v>9994</v>
      </c>
      <c r="J1166">
        <v>208853.55</v>
      </c>
      <c r="K1166" s="3">
        <v>43777</v>
      </c>
      <c r="L1166">
        <v>56</v>
      </c>
      <c r="M1166" t="s">
        <v>2591</v>
      </c>
      <c r="N1166"/>
    </row>
    <row r="1167" spans="1:14">
      <c r="A1167" t="s">
        <v>504</v>
      </c>
      <c r="B1167" t="s">
        <v>832</v>
      </c>
      <c r="C1167">
        <v>74.5</v>
      </c>
      <c r="D1167">
        <v>75</v>
      </c>
      <c r="E1167">
        <v>73</v>
      </c>
      <c r="F1167">
        <v>73.2</v>
      </c>
      <c r="G1167">
        <v>73.3</v>
      </c>
      <c r="H1167">
        <v>74.400000000000006</v>
      </c>
      <c r="I1167">
        <v>124182</v>
      </c>
      <c r="J1167">
        <v>9158013.25</v>
      </c>
      <c r="K1167" s="3">
        <v>43777</v>
      </c>
      <c r="L1167">
        <v>1140</v>
      </c>
      <c r="M1167" t="s">
        <v>2592</v>
      </c>
      <c r="N1167"/>
    </row>
    <row r="1168" spans="1:14">
      <c r="A1168" t="s">
        <v>2593</v>
      </c>
      <c r="B1168" t="s">
        <v>832</v>
      </c>
      <c r="C1168">
        <v>19.8</v>
      </c>
      <c r="D1168">
        <v>20</v>
      </c>
      <c r="E1168">
        <v>19.5</v>
      </c>
      <c r="F1168">
        <v>19.600000000000001</v>
      </c>
      <c r="G1168">
        <v>19.649999999999999</v>
      </c>
      <c r="H1168">
        <v>19.8</v>
      </c>
      <c r="I1168">
        <v>57892</v>
      </c>
      <c r="J1168">
        <v>1141572.8</v>
      </c>
      <c r="K1168" s="3">
        <v>43777</v>
      </c>
      <c r="L1168">
        <v>271</v>
      </c>
      <c r="M1168" t="s">
        <v>2594</v>
      </c>
      <c r="N1168"/>
    </row>
    <row r="1169" spans="1:14" hidden="1">
      <c r="A1169" t="s">
        <v>3554</v>
      </c>
      <c r="B1169" t="s">
        <v>832</v>
      </c>
      <c r="C1169">
        <v>0.75</v>
      </c>
      <c r="D1169">
        <v>0.75</v>
      </c>
      <c r="E1169">
        <v>0.65</v>
      </c>
      <c r="F1169">
        <v>0.7</v>
      </c>
      <c r="G1169">
        <v>0.7</v>
      </c>
      <c r="H1169">
        <v>0.7</v>
      </c>
      <c r="I1169">
        <v>1308</v>
      </c>
      <c r="J1169">
        <v>875.65</v>
      </c>
      <c r="K1169" s="3">
        <v>43777</v>
      </c>
      <c r="L1169">
        <v>11</v>
      </c>
      <c r="M1169" t="s">
        <v>3555</v>
      </c>
      <c r="N1169"/>
    </row>
    <row r="1170" spans="1:14" hidden="1">
      <c r="A1170" t="s">
        <v>2595</v>
      </c>
      <c r="B1170" t="s">
        <v>832</v>
      </c>
      <c r="C1170">
        <v>540</v>
      </c>
      <c r="D1170">
        <v>546</v>
      </c>
      <c r="E1170">
        <v>536</v>
      </c>
      <c r="F1170">
        <v>540.20000000000005</v>
      </c>
      <c r="G1170">
        <v>541</v>
      </c>
      <c r="H1170">
        <v>539.70000000000005</v>
      </c>
      <c r="I1170">
        <v>15611</v>
      </c>
      <c r="J1170">
        <v>8431184.9000000004</v>
      </c>
      <c r="K1170" s="3">
        <v>43777</v>
      </c>
      <c r="L1170">
        <v>621</v>
      </c>
      <c r="M1170" t="s">
        <v>2596</v>
      </c>
      <c r="N1170"/>
    </row>
    <row r="1171" spans="1:14" hidden="1">
      <c r="A1171" t="s">
        <v>2597</v>
      </c>
      <c r="B1171" t="s">
        <v>832</v>
      </c>
      <c r="C1171">
        <v>273.2</v>
      </c>
      <c r="D1171">
        <v>273.87</v>
      </c>
      <c r="E1171">
        <v>267.5</v>
      </c>
      <c r="F1171">
        <v>268.11</v>
      </c>
      <c r="G1171">
        <v>269.06</v>
      </c>
      <c r="H1171">
        <v>273.33999999999997</v>
      </c>
      <c r="I1171">
        <v>2772</v>
      </c>
      <c r="J1171">
        <v>750290.57</v>
      </c>
      <c r="K1171" s="3">
        <v>43777</v>
      </c>
      <c r="L1171">
        <v>116</v>
      </c>
      <c r="M1171" t="s">
        <v>2598</v>
      </c>
      <c r="N1171"/>
    </row>
    <row r="1172" spans="1:14" hidden="1">
      <c r="A1172" t="s">
        <v>497</v>
      </c>
      <c r="B1172" t="s">
        <v>832</v>
      </c>
      <c r="C1172">
        <v>57.6</v>
      </c>
      <c r="D1172">
        <v>58.45</v>
      </c>
      <c r="E1172">
        <v>57.3</v>
      </c>
      <c r="F1172">
        <v>57.6</v>
      </c>
      <c r="G1172">
        <v>58</v>
      </c>
      <c r="H1172">
        <v>58.15</v>
      </c>
      <c r="I1172">
        <v>529165</v>
      </c>
      <c r="J1172">
        <v>30623572.350000001</v>
      </c>
      <c r="K1172" s="3">
        <v>43777</v>
      </c>
      <c r="L1172">
        <v>4304</v>
      </c>
      <c r="M1172" t="s">
        <v>2599</v>
      </c>
      <c r="N1172"/>
    </row>
    <row r="1173" spans="1:14" hidden="1">
      <c r="A1173" t="s">
        <v>2600</v>
      </c>
      <c r="B1173" t="s">
        <v>832</v>
      </c>
      <c r="C1173">
        <v>35.299999999999997</v>
      </c>
      <c r="D1173">
        <v>37.4</v>
      </c>
      <c r="E1173">
        <v>35.299999999999997</v>
      </c>
      <c r="F1173">
        <v>37.1</v>
      </c>
      <c r="G1173">
        <v>37.15</v>
      </c>
      <c r="H1173">
        <v>37.200000000000003</v>
      </c>
      <c r="I1173">
        <v>21754</v>
      </c>
      <c r="J1173">
        <v>794220.7</v>
      </c>
      <c r="K1173" s="3">
        <v>43777</v>
      </c>
      <c r="L1173">
        <v>162</v>
      </c>
      <c r="M1173" t="s">
        <v>2601</v>
      </c>
      <c r="N1173"/>
    </row>
    <row r="1174" spans="1:14" hidden="1">
      <c r="A1174" t="s">
        <v>2602</v>
      </c>
      <c r="B1174" t="s">
        <v>832</v>
      </c>
      <c r="C1174">
        <v>534</v>
      </c>
      <c r="D1174">
        <v>542.85</v>
      </c>
      <c r="E1174">
        <v>524.95000000000005</v>
      </c>
      <c r="F1174">
        <v>528.5</v>
      </c>
      <c r="G1174">
        <v>525</v>
      </c>
      <c r="H1174">
        <v>540</v>
      </c>
      <c r="I1174">
        <v>749</v>
      </c>
      <c r="J1174">
        <v>397498.6</v>
      </c>
      <c r="K1174" s="3">
        <v>43777</v>
      </c>
      <c r="L1174">
        <v>211</v>
      </c>
      <c r="M1174" t="s">
        <v>2603</v>
      </c>
      <c r="N1174"/>
    </row>
    <row r="1175" spans="1:14" hidden="1">
      <c r="A1175" t="s">
        <v>2604</v>
      </c>
      <c r="B1175" t="s">
        <v>832</v>
      </c>
      <c r="C1175">
        <v>65.099999999999994</v>
      </c>
      <c r="D1175">
        <v>67</v>
      </c>
      <c r="E1175">
        <v>63.25</v>
      </c>
      <c r="F1175">
        <v>64.05</v>
      </c>
      <c r="G1175">
        <v>63.85</v>
      </c>
      <c r="H1175">
        <v>65.75</v>
      </c>
      <c r="I1175">
        <v>150085</v>
      </c>
      <c r="J1175">
        <v>9834626.9499999993</v>
      </c>
      <c r="K1175" s="3">
        <v>43777</v>
      </c>
      <c r="L1175">
        <v>1369</v>
      </c>
      <c r="M1175" t="s">
        <v>2605</v>
      </c>
      <c r="N1175"/>
    </row>
    <row r="1176" spans="1:14" hidden="1">
      <c r="A1176" t="s">
        <v>167</v>
      </c>
      <c r="B1176" t="s">
        <v>832</v>
      </c>
      <c r="C1176">
        <v>1743.65</v>
      </c>
      <c r="D1176">
        <v>1784.75</v>
      </c>
      <c r="E1176">
        <v>1743.65</v>
      </c>
      <c r="F1176">
        <v>1759.5</v>
      </c>
      <c r="G1176">
        <v>1756.9</v>
      </c>
      <c r="H1176">
        <v>1758.35</v>
      </c>
      <c r="I1176">
        <v>215429</v>
      </c>
      <c r="J1176">
        <v>380814683.80000001</v>
      </c>
      <c r="K1176" s="3">
        <v>43777</v>
      </c>
      <c r="L1176">
        <v>8706</v>
      </c>
      <c r="M1176" t="s">
        <v>2606</v>
      </c>
      <c r="N1176"/>
    </row>
    <row r="1177" spans="1:14" hidden="1">
      <c r="A1177" t="s">
        <v>2607</v>
      </c>
      <c r="B1177" t="s">
        <v>832</v>
      </c>
      <c r="C1177">
        <v>1677</v>
      </c>
      <c r="D1177">
        <v>1678</v>
      </c>
      <c r="E1177">
        <v>1669</v>
      </c>
      <c r="F1177">
        <v>1670.8</v>
      </c>
      <c r="G1177">
        <v>1670</v>
      </c>
      <c r="H1177">
        <v>1682.55</v>
      </c>
      <c r="I1177">
        <v>466</v>
      </c>
      <c r="J1177">
        <v>779327.9</v>
      </c>
      <c r="K1177" s="3">
        <v>43777</v>
      </c>
      <c r="L1177">
        <v>43</v>
      </c>
      <c r="M1177" t="s">
        <v>2608</v>
      </c>
      <c r="N1177"/>
    </row>
    <row r="1178" spans="1:14" hidden="1">
      <c r="A1178" t="s">
        <v>3867</v>
      </c>
      <c r="B1178" t="s">
        <v>832</v>
      </c>
      <c r="C1178">
        <v>1225.5</v>
      </c>
      <c r="D1178">
        <v>1225.5</v>
      </c>
      <c r="E1178">
        <v>1225.5</v>
      </c>
      <c r="F1178">
        <v>1225.5</v>
      </c>
      <c r="G1178">
        <v>1225.5</v>
      </c>
      <c r="H1178">
        <v>1230</v>
      </c>
      <c r="I1178">
        <v>9</v>
      </c>
      <c r="J1178">
        <v>11029.5</v>
      </c>
      <c r="K1178" s="3">
        <v>43777</v>
      </c>
      <c r="L1178">
        <v>9</v>
      </c>
      <c r="M1178" t="s">
        <v>3868</v>
      </c>
      <c r="N1178"/>
    </row>
    <row r="1179" spans="1:14">
      <c r="A1179" t="s">
        <v>282</v>
      </c>
      <c r="B1179" t="s">
        <v>832</v>
      </c>
      <c r="C1179">
        <v>514.79999999999995</v>
      </c>
      <c r="D1179">
        <v>533</v>
      </c>
      <c r="E1179">
        <v>510.5</v>
      </c>
      <c r="F1179">
        <v>526.95000000000005</v>
      </c>
      <c r="G1179">
        <v>533</v>
      </c>
      <c r="H1179">
        <v>516.75</v>
      </c>
      <c r="I1179">
        <v>156171</v>
      </c>
      <c r="J1179">
        <v>81853918.200000003</v>
      </c>
      <c r="K1179" s="3">
        <v>43777</v>
      </c>
      <c r="L1179">
        <v>6288</v>
      </c>
      <c r="M1179" t="s">
        <v>2609</v>
      </c>
      <c r="N1179"/>
    </row>
    <row r="1180" spans="1:14">
      <c r="A1180" t="s">
        <v>2610</v>
      </c>
      <c r="B1180" t="s">
        <v>832</v>
      </c>
      <c r="C1180">
        <v>137.6</v>
      </c>
      <c r="D1180">
        <v>146.30000000000001</v>
      </c>
      <c r="E1180">
        <v>137.05000000000001</v>
      </c>
      <c r="F1180">
        <v>139.55000000000001</v>
      </c>
      <c r="G1180">
        <v>139</v>
      </c>
      <c r="H1180">
        <v>139.4</v>
      </c>
      <c r="I1180">
        <v>431098</v>
      </c>
      <c r="J1180">
        <v>61151378.700000003</v>
      </c>
      <c r="K1180" s="3">
        <v>43777</v>
      </c>
      <c r="L1180">
        <v>7424</v>
      </c>
      <c r="M1180" t="s">
        <v>2611</v>
      </c>
      <c r="N1180"/>
    </row>
    <row r="1181" spans="1:14">
      <c r="A1181" t="s">
        <v>507</v>
      </c>
      <c r="B1181" t="s">
        <v>832</v>
      </c>
      <c r="C1181">
        <v>323.5</v>
      </c>
      <c r="D1181">
        <v>338.4</v>
      </c>
      <c r="E1181">
        <v>320</v>
      </c>
      <c r="F1181">
        <v>330.4</v>
      </c>
      <c r="G1181">
        <v>331.2</v>
      </c>
      <c r="H1181">
        <v>323.89999999999998</v>
      </c>
      <c r="I1181">
        <v>1319733</v>
      </c>
      <c r="J1181">
        <v>438982370.5</v>
      </c>
      <c r="K1181" s="3">
        <v>43777</v>
      </c>
      <c r="L1181">
        <v>33900</v>
      </c>
      <c r="M1181" t="s">
        <v>2612</v>
      </c>
      <c r="N1181"/>
    </row>
    <row r="1182" spans="1:14">
      <c r="A1182" t="s">
        <v>2613</v>
      </c>
      <c r="B1182" t="s">
        <v>832</v>
      </c>
      <c r="C1182">
        <v>30.25</v>
      </c>
      <c r="D1182">
        <v>30.65</v>
      </c>
      <c r="E1182">
        <v>29.1</v>
      </c>
      <c r="F1182">
        <v>29.8</v>
      </c>
      <c r="G1182">
        <v>29.65</v>
      </c>
      <c r="H1182">
        <v>29.2</v>
      </c>
      <c r="I1182">
        <v>83374</v>
      </c>
      <c r="J1182">
        <v>2489349.15</v>
      </c>
      <c r="K1182" s="3">
        <v>43777</v>
      </c>
      <c r="L1182">
        <v>453</v>
      </c>
      <c r="M1182" t="s">
        <v>2614</v>
      </c>
      <c r="N1182"/>
    </row>
    <row r="1183" spans="1:14">
      <c r="A1183" t="s">
        <v>509</v>
      </c>
      <c r="B1183" t="s">
        <v>832</v>
      </c>
      <c r="C1183">
        <v>103.5</v>
      </c>
      <c r="D1183">
        <v>109.6</v>
      </c>
      <c r="E1183">
        <v>103.1</v>
      </c>
      <c r="F1183">
        <v>103.95</v>
      </c>
      <c r="G1183">
        <v>103.85</v>
      </c>
      <c r="H1183">
        <v>104</v>
      </c>
      <c r="I1183">
        <v>3000537</v>
      </c>
      <c r="J1183">
        <v>319860250.55000001</v>
      </c>
      <c r="K1183" s="3">
        <v>43777</v>
      </c>
      <c r="L1183">
        <v>18492</v>
      </c>
      <c r="M1183" t="s">
        <v>2615</v>
      </c>
      <c r="N1183"/>
    </row>
    <row r="1184" spans="1:14">
      <c r="A1184" t="s">
        <v>283</v>
      </c>
      <c r="B1184" t="s">
        <v>832</v>
      </c>
      <c r="C1184">
        <v>675</v>
      </c>
      <c r="D1184">
        <v>682.15</v>
      </c>
      <c r="E1184">
        <v>673.5</v>
      </c>
      <c r="F1184">
        <v>674.9</v>
      </c>
      <c r="G1184">
        <v>675.35</v>
      </c>
      <c r="H1184">
        <v>675.5</v>
      </c>
      <c r="I1184">
        <v>120720</v>
      </c>
      <c r="J1184">
        <v>81810929.25</v>
      </c>
      <c r="K1184" s="3">
        <v>43777</v>
      </c>
      <c r="L1184">
        <v>2723</v>
      </c>
      <c r="M1184" t="s">
        <v>2616</v>
      </c>
      <c r="N1184"/>
    </row>
    <row r="1185" spans="1:14">
      <c r="A1185" t="s">
        <v>2617</v>
      </c>
      <c r="B1185" t="s">
        <v>832</v>
      </c>
      <c r="C1185">
        <v>17.7</v>
      </c>
      <c r="D1185">
        <v>17.7</v>
      </c>
      <c r="E1185">
        <v>16.8</v>
      </c>
      <c r="F1185">
        <v>17</v>
      </c>
      <c r="G1185">
        <v>17.149999999999999</v>
      </c>
      <c r="H1185">
        <v>17.399999999999999</v>
      </c>
      <c r="I1185">
        <v>5942</v>
      </c>
      <c r="J1185">
        <v>101925.8</v>
      </c>
      <c r="K1185" s="3">
        <v>43777</v>
      </c>
      <c r="L1185">
        <v>65</v>
      </c>
      <c r="M1185" t="s">
        <v>2618</v>
      </c>
      <c r="N1185"/>
    </row>
    <row r="1186" spans="1:14">
      <c r="A1186" t="s">
        <v>2619</v>
      </c>
      <c r="B1186" t="s">
        <v>832</v>
      </c>
      <c r="C1186">
        <v>43.5</v>
      </c>
      <c r="D1186">
        <v>43.5</v>
      </c>
      <c r="E1186">
        <v>40.5</v>
      </c>
      <c r="F1186">
        <v>42.9</v>
      </c>
      <c r="G1186">
        <v>42.9</v>
      </c>
      <c r="H1186">
        <v>42.5</v>
      </c>
      <c r="I1186">
        <v>8593</v>
      </c>
      <c r="J1186">
        <v>367445.15</v>
      </c>
      <c r="K1186" s="3">
        <v>43777</v>
      </c>
      <c r="L1186">
        <v>51</v>
      </c>
      <c r="M1186" t="s">
        <v>2620</v>
      </c>
      <c r="N1186"/>
    </row>
    <row r="1187" spans="1:14">
      <c r="A1187" t="s">
        <v>510</v>
      </c>
      <c r="B1187" t="s">
        <v>832</v>
      </c>
      <c r="C1187">
        <v>170.55</v>
      </c>
      <c r="D1187">
        <v>172.4</v>
      </c>
      <c r="E1187">
        <v>166.6</v>
      </c>
      <c r="F1187">
        <v>167.35</v>
      </c>
      <c r="G1187">
        <v>167.15</v>
      </c>
      <c r="H1187">
        <v>168</v>
      </c>
      <c r="I1187">
        <v>94019</v>
      </c>
      <c r="J1187">
        <v>15914836.800000001</v>
      </c>
      <c r="K1187" s="3">
        <v>43777</v>
      </c>
      <c r="L1187">
        <v>1830</v>
      </c>
      <c r="M1187" t="s">
        <v>2621</v>
      </c>
      <c r="N1187"/>
    </row>
    <row r="1188" spans="1:14">
      <c r="A1188" t="s">
        <v>2622</v>
      </c>
      <c r="B1188" t="s">
        <v>832</v>
      </c>
      <c r="C1188">
        <v>15.85</v>
      </c>
      <c r="D1188">
        <v>15.85</v>
      </c>
      <c r="E1188">
        <v>15.2</v>
      </c>
      <c r="F1188">
        <v>15.5</v>
      </c>
      <c r="G1188">
        <v>15.4</v>
      </c>
      <c r="H1188">
        <v>15.65</v>
      </c>
      <c r="I1188">
        <v>2864</v>
      </c>
      <c r="J1188">
        <v>44466.85</v>
      </c>
      <c r="K1188" s="3">
        <v>43777</v>
      </c>
      <c r="L1188">
        <v>140</v>
      </c>
      <c r="M1188" t="s">
        <v>2623</v>
      </c>
      <c r="N1188"/>
    </row>
    <row r="1189" spans="1:14">
      <c r="A1189" t="s">
        <v>2624</v>
      </c>
      <c r="B1189" t="s">
        <v>832</v>
      </c>
      <c r="C1189">
        <v>48.9</v>
      </c>
      <c r="D1189">
        <v>48.9</v>
      </c>
      <c r="E1189">
        <v>46.2</v>
      </c>
      <c r="F1189">
        <v>47.65</v>
      </c>
      <c r="G1189">
        <v>48.5</v>
      </c>
      <c r="H1189">
        <v>47</v>
      </c>
      <c r="I1189">
        <v>4259</v>
      </c>
      <c r="J1189">
        <v>202734.5</v>
      </c>
      <c r="K1189" s="3">
        <v>43777</v>
      </c>
      <c r="L1189">
        <v>156</v>
      </c>
      <c r="M1189" t="s">
        <v>2625</v>
      </c>
      <c r="N1189"/>
    </row>
    <row r="1190" spans="1:14">
      <c r="A1190" t="s">
        <v>168</v>
      </c>
      <c r="B1190" t="s">
        <v>832</v>
      </c>
      <c r="C1190">
        <v>803</v>
      </c>
      <c r="D1190">
        <v>812.6</v>
      </c>
      <c r="E1190">
        <v>789.3</v>
      </c>
      <c r="F1190">
        <v>796.2</v>
      </c>
      <c r="G1190">
        <v>791</v>
      </c>
      <c r="H1190">
        <v>802.2</v>
      </c>
      <c r="I1190">
        <v>169654</v>
      </c>
      <c r="J1190">
        <v>136352550.44999999</v>
      </c>
      <c r="K1190" s="3">
        <v>43777</v>
      </c>
      <c r="L1190">
        <v>4312</v>
      </c>
      <c r="M1190" t="s">
        <v>2626</v>
      </c>
      <c r="N1190"/>
    </row>
    <row r="1191" spans="1:14">
      <c r="A1191" t="s">
        <v>2627</v>
      </c>
      <c r="B1191" t="s">
        <v>832</v>
      </c>
      <c r="C1191">
        <v>189.5</v>
      </c>
      <c r="D1191">
        <v>190.8</v>
      </c>
      <c r="E1191">
        <v>187.25</v>
      </c>
      <c r="F1191">
        <v>187.8</v>
      </c>
      <c r="G1191">
        <v>187.25</v>
      </c>
      <c r="H1191">
        <v>189.6</v>
      </c>
      <c r="I1191">
        <v>13495</v>
      </c>
      <c r="J1191">
        <v>2545528.2000000002</v>
      </c>
      <c r="K1191" s="3">
        <v>43777</v>
      </c>
      <c r="L1191">
        <v>672</v>
      </c>
      <c r="M1191" t="s">
        <v>2628</v>
      </c>
      <c r="N1191"/>
    </row>
    <row r="1192" spans="1:14">
      <c r="A1192" t="s">
        <v>2629</v>
      </c>
      <c r="B1192" t="s">
        <v>832</v>
      </c>
      <c r="C1192">
        <v>152.6</v>
      </c>
      <c r="D1192">
        <v>154.15</v>
      </c>
      <c r="E1192">
        <v>148.30000000000001</v>
      </c>
      <c r="F1192">
        <v>149.65</v>
      </c>
      <c r="G1192">
        <v>149</v>
      </c>
      <c r="H1192">
        <v>153.5</v>
      </c>
      <c r="I1192">
        <v>19958</v>
      </c>
      <c r="J1192">
        <v>3021629.35</v>
      </c>
      <c r="K1192" s="3">
        <v>43777</v>
      </c>
      <c r="L1192">
        <v>732</v>
      </c>
      <c r="M1192" t="s">
        <v>2630</v>
      </c>
      <c r="N1192"/>
    </row>
    <row r="1193" spans="1:14">
      <c r="A1193" t="s">
        <v>2631</v>
      </c>
      <c r="B1193" t="s">
        <v>832</v>
      </c>
      <c r="C1193">
        <v>47.75</v>
      </c>
      <c r="D1193">
        <v>47.75</v>
      </c>
      <c r="E1193">
        <v>46</v>
      </c>
      <c r="F1193">
        <v>46</v>
      </c>
      <c r="G1193">
        <v>46</v>
      </c>
      <c r="H1193">
        <v>48.4</v>
      </c>
      <c r="I1193">
        <v>45818</v>
      </c>
      <c r="J1193">
        <v>2146233.9</v>
      </c>
      <c r="K1193" s="3">
        <v>43777</v>
      </c>
      <c r="L1193">
        <v>388</v>
      </c>
      <c r="M1193" t="s">
        <v>2632</v>
      </c>
      <c r="N1193"/>
    </row>
    <row r="1194" spans="1:14">
      <c r="A1194" t="s">
        <v>2633</v>
      </c>
      <c r="B1194" t="s">
        <v>832</v>
      </c>
      <c r="C1194">
        <v>2.5</v>
      </c>
      <c r="D1194">
        <v>2.65</v>
      </c>
      <c r="E1194">
        <v>2.5</v>
      </c>
      <c r="F1194">
        <v>2.6</v>
      </c>
      <c r="G1194">
        <v>2.5499999999999998</v>
      </c>
      <c r="H1194">
        <v>2.5499999999999998</v>
      </c>
      <c r="I1194">
        <v>205900</v>
      </c>
      <c r="J1194">
        <v>531162.1</v>
      </c>
      <c r="K1194" s="3">
        <v>43777</v>
      </c>
      <c r="L1194">
        <v>156</v>
      </c>
      <c r="M1194" t="s">
        <v>2634</v>
      </c>
      <c r="N1194"/>
    </row>
    <row r="1195" spans="1:14">
      <c r="A1195" t="s">
        <v>2635</v>
      </c>
      <c r="B1195" t="s">
        <v>832</v>
      </c>
      <c r="C1195">
        <v>216</v>
      </c>
      <c r="D1195">
        <v>217.85</v>
      </c>
      <c r="E1195">
        <v>206.25</v>
      </c>
      <c r="F1195">
        <v>211.1</v>
      </c>
      <c r="G1195">
        <v>209.5</v>
      </c>
      <c r="H1195">
        <v>211.85</v>
      </c>
      <c r="I1195">
        <v>1225</v>
      </c>
      <c r="J1195">
        <v>261462.05</v>
      </c>
      <c r="K1195" s="3">
        <v>43777</v>
      </c>
      <c r="L1195">
        <v>183</v>
      </c>
      <c r="M1195" t="s">
        <v>2636</v>
      </c>
      <c r="N1195"/>
    </row>
    <row r="1196" spans="1:14">
      <c r="A1196" t="s">
        <v>2637</v>
      </c>
      <c r="B1196" t="s">
        <v>832</v>
      </c>
      <c r="C1196">
        <v>884.55</v>
      </c>
      <c r="D1196">
        <v>909.9</v>
      </c>
      <c r="E1196">
        <v>870</v>
      </c>
      <c r="F1196">
        <v>877.25</v>
      </c>
      <c r="G1196">
        <v>875.15</v>
      </c>
      <c r="H1196">
        <v>886.35</v>
      </c>
      <c r="I1196">
        <v>7041</v>
      </c>
      <c r="J1196">
        <v>6232834.8499999996</v>
      </c>
      <c r="K1196" s="3">
        <v>43777</v>
      </c>
      <c r="L1196">
        <v>739</v>
      </c>
      <c r="M1196" t="s">
        <v>2638</v>
      </c>
      <c r="N1196"/>
    </row>
    <row r="1197" spans="1:14">
      <c r="A1197" t="s">
        <v>512</v>
      </c>
      <c r="B1197" t="s">
        <v>832</v>
      </c>
      <c r="C1197">
        <v>968.65</v>
      </c>
      <c r="D1197">
        <v>973</v>
      </c>
      <c r="E1197">
        <v>940</v>
      </c>
      <c r="F1197">
        <v>950.3</v>
      </c>
      <c r="G1197">
        <v>944.45</v>
      </c>
      <c r="H1197">
        <v>959.35</v>
      </c>
      <c r="I1197">
        <v>12062</v>
      </c>
      <c r="J1197">
        <v>11582429.75</v>
      </c>
      <c r="K1197" s="3">
        <v>43777</v>
      </c>
      <c r="L1197">
        <v>1524</v>
      </c>
      <c r="M1197" t="s">
        <v>2639</v>
      </c>
      <c r="N1197"/>
    </row>
    <row r="1198" spans="1:14">
      <c r="A1198" t="s">
        <v>513</v>
      </c>
      <c r="B1198" t="s">
        <v>832</v>
      </c>
      <c r="C1198">
        <v>700</v>
      </c>
      <c r="D1198">
        <v>808</v>
      </c>
      <c r="E1198">
        <v>700</v>
      </c>
      <c r="F1198">
        <v>808</v>
      </c>
      <c r="G1198">
        <v>808</v>
      </c>
      <c r="H1198">
        <v>673.35</v>
      </c>
      <c r="I1198">
        <v>8443463</v>
      </c>
      <c r="J1198">
        <v>6518320396.1000004</v>
      </c>
      <c r="K1198" s="3">
        <v>43777</v>
      </c>
      <c r="L1198">
        <v>139921</v>
      </c>
      <c r="M1198" t="s">
        <v>2640</v>
      </c>
      <c r="N1198"/>
    </row>
    <row r="1199" spans="1:14">
      <c r="A1199" t="s">
        <v>2641</v>
      </c>
      <c r="B1199" t="s">
        <v>832</v>
      </c>
      <c r="C1199">
        <v>512.54999999999995</v>
      </c>
      <c r="D1199">
        <v>517.95000000000005</v>
      </c>
      <c r="E1199">
        <v>510</v>
      </c>
      <c r="F1199">
        <v>511.4</v>
      </c>
      <c r="G1199">
        <v>513</v>
      </c>
      <c r="H1199">
        <v>512.54999999999995</v>
      </c>
      <c r="I1199">
        <v>7306</v>
      </c>
      <c r="J1199">
        <v>3747307.6</v>
      </c>
      <c r="K1199" s="3">
        <v>43777</v>
      </c>
      <c r="L1199">
        <v>407</v>
      </c>
      <c r="M1199" t="s">
        <v>2642</v>
      </c>
      <c r="N1199"/>
    </row>
    <row r="1200" spans="1:14">
      <c r="A1200" t="s">
        <v>169</v>
      </c>
      <c r="B1200" t="s">
        <v>832</v>
      </c>
      <c r="C1200">
        <v>308</v>
      </c>
      <c r="D1200">
        <v>332.75</v>
      </c>
      <c r="E1200">
        <v>305.35000000000002</v>
      </c>
      <c r="F1200">
        <v>323.89999999999998</v>
      </c>
      <c r="G1200">
        <v>323.10000000000002</v>
      </c>
      <c r="H1200">
        <v>308.45</v>
      </c>
      <c r="I1200">
        <v>23684769</v>
      </c>
      <c r="J1200">
        <v>7649805449.1999998</v>
      </c>
      <c r="K1200" s="3">
        <v>43777</v>
      </c>
      <c r="L1200">
        <v>219502</v>
      </c>
      <c r="M1200" t="s">
        <v>2643</v>
      </c>
      <c r="N1200"/>
    </row>
    <row r="1201" spans="1:14">
      <c r="A1201" t="s">
        <v>511</v>
      </c>
      <c r="B1201" t="s">
        <v>832</v>
      </c>
      <c r="C1201">
        <v>52.75</v>
      </c>
      <c r="D1201">
        <v>54.9</v>
      </c>
      <c r="E1201">
        <v>50.35</v>
      </c>
      <c r="F1201">
        <v>52.05</v>
      </c>
      <c r="G1201">
        <v>51.4</v>
      </c>
      <c r="H1201">
        <v>53.2</v>
      </c>
      <c r="I1201">
        <v>1661471</v>
      </c>
      <c r="J1201">
        <v>88139690.549999997</v>
      </c>
      <c r="K1201" s="3">
        <v>43777</v>
      </c>
      <c r="L1201">
        <v>6472</v>
      </c>
      <c r="M1201" t="s">
        <v>2644</v>
      </c>
      <c r="N1201"/>
    </row>
    <row r="1202" spans="1:14">
      <c r="A1202" t="s">
        <v>2645</v>
      </c>
      <c r="B1202" t="s">
        <v>832</v>
      </c>
      <c r="C1202">
        <v>0.6</v>
      </c>
      <c r="D1202">
        <v>0.7</v>
      </c>
      <c r="E1202">
        <v>0.6</v>
      </c>
      <c r="F1202">
        <v>0.7</v>
      </c>
      <c r="G1202">
        <v>0.7</v>
      </c>
      <c r="H1202">
        <v>0.65</v>
      </c>
      <c r="I1202">
        <v>34438984</v>
      </c>
      <c r="J1202">
        <v>22279845.850000001</v>
      </c>
      <c r="K1202" s="3">
        <v>43777</v>
      </c>
      <c r="L1202">
        <v>4522</v>
      </c>
      <c r="M1202" t="s">
        <v>2646</v>
      </c>
      <c r="N1202"/>
    </row>
    <row r="1203" spans="1:14" hidden="1">
      <c r="A1203" t="s">
        <v>170</v>
      </c>
      <c r="B1203" t="s">
        <v>832</v>
      </c>
      <c r="C1203">
        <v>142.5</v>
      </c>
      <c r="D1203">
        <v>143</v>
      </c>
      <c r="E1203">
        <v>138.44999999999999</v>
      </c>
      <c r="F1203">
        <v>138.75</v>
      </c>
      <c r="G1203">
        <v>138.6</v>
      </c>
      <c r="H1203">
        <v>142.80000000000001</v>
      </c>
      <c r="I1203">
        <v>5053187</v>
      </c>
      <c r="J1203">
        <v>710121947.39999998</v>
      </c>
      <c r="K1203" s="3">
        <v>43777</v>
      </c>
      <c r="L1203">
        <v>30150</v>
      </c>
      <c r="M1203" t="s">
        <v>2647</v>
      </c>
      <c r="N1203"/>
    </row>
    <row r="1204" spans="1:14" hidden="1">
      <c r="A1204" t="s">
        <v>514</v>
      </c>
      <c r="B1204" t="s">
        <v>832</v>
      </c>
      <c r="C1204">
        <v>115.4</v>
      </c>
      <c r="D1204">
        <v>115.4</v>
      </c>
      <c r="E1204">
        <v>110.5</v>
      </c>
      <c r="F1204">
        <v>114.25</v>
      </c>
      <c r="G1204">
        <v>115</v>
      </c>
      <c r="H1204">
        <v>113.55</v>
      </c>
      <c r="I1204">
        <v>133040</v>
      </c>
      <c r="J1204">
        <v>15090520.550000001</v>
      </c>
      <c r="K1204" s="3">
        <v>43777</v>
      </c>
      <c r="L1204">
        <v>2109</v>
      </c>
      <c r="M1204" t="s">
        <v>2648</v>
      </c>
      <c r="N1204"/>
    </row>
    <row r="1205" spans="1:14" hidden="1">
      <c r="A1205" t="s">
        <v>2649</v>
      </c>
      <c r="B1205" t="s">
        <v>832</v>
      </c>
      <c r="C1205">
        <v>48</v>
      </c>
      <c r="D1205">
        <v>49.45</v>
      </c>
      <c r="E1205">
        <v>47.25</v>
      </c>
      <c r="F1205">
        <v>49.45</v>
      </c>
      <c r="G1205">
        <v>49.45</v>
      </c>
      <c r="H1205">
        <v>47.1</v>
      </c>
      <c r="I1205">
        <v>145952</v>
      </c>
      <c r="J1205">
        <v>7162568.0999999996</v>
      </c>
      <c r="K1205" s="3">
        <v>43777</v>
      </c>
      <c r="L1205">
        <v>780</v>
      </c>
      <c r="M1205" t="s">
        <v>2650</v>
      </c>
      <c r="N1205"/>
    </row>
    <row r="1206" spans="1:14">
      <c r="A1206" t="s">
        <v>3754</v>
      </c>
      <c r="B1206" t="s">
        <v>851</v>
      </c>
      <c r="C1206">
        <v>1.75</v>
      </c>
      <c r="D1206">
        <v>1.75</v>
      </c>
      <c r="E1206">
        <v>1.7</v>
      </c>
      <c r="F1206">
        <v>1.7</v>
      </c>
      <c r="G1206">
        <v>1.7</v>
      </c>
      <c r="H1206">
        <v>1.75</v>
      </c>
      <c r="I1206">
        <v>207</v>
      </c>
      <c r="J1206">
        <v>361.9</v>
      </c>
      <c r="K1206" s="3">
        <v>43777</v>
      </c>
      <c r="L1206">
        <v>3</v>
      </c>
      <c r="M1206" t="s">
        <v>3755</v>
      </c>
      <c r="N1206"/>
    </row>
    <row r="1207" spans="1:14">
      <c r="A1207" t="s">
        <v>515</v>
      </c>
      <c r="B1207" t="s">
        <v>832</v>
      </c>
      <c r="C1207">
        <v>560.54999999999995</v>
      </c>
      <c r="D1207">
        <v>566.65</v>
      </c>
      <c r="E1207">
        <v>550.15</v>
      </c>
      <c r="F1207">
        <v>550.75</v>
      </c>
      <c r="G1207">
        <v>550.29999999999995</v>
      </c>
      <c r="H1207">
        <v>560.79999999999995</v>
      </c>
      <c r="I1207">
        <v>113482</v>
      </c>
      <c r="J1207">
        <v>62951987</v>
      </c>
      <c r="K1207" s="3">
        <v>43777</v>
      </c>
      <c r="L1207">
        <v>9488</v>
      </c>
      <c r="M1207" t="s">
        <v>2651</v>
      </c>
      <c r="N1207"/>
    </row>
    <row r="1208" spans="1:14">
      <c r="A1208" t="s">
        <v>516</v>
      </c>
      <c r="B1208" t="s">
        <v>832</v>
      </c>
      <c r="C1208">
        <v>25.75</v>
      </c>
      <c r="D1208">
        <v>25.75</v>
      </c>
      <c r="E1208">
        <v>25.75</v>
      </c>
      <c r="F1208">
        <v>25.75</v>
      </c>
      <c r="G1208">
        <v>25.75</v>
      </c>
      <c r="H1208">
        <v>24.55</v>
      </c>
      <c r="I1208">
        <v>517816</v>
      </c>
      <c r="J1208">
        <v>13333762</v>
      </c>
      <c r="K1208" s="3">
        <v>43777</v>
      </c>
      <c r="L1208">
        <v>970</v>
      </c>
      <c r="M1208" t="s">
        <v>2652</v>
      </c>
      <c r="N1208"/>
    </row>
    <row r="1209" spans="1:14">
      <c r="A1209" t="s">
        <v>171</v>
      </c>
      <c r="B1209" t="s">
        <v>832</v>
      </c>
      <c r="C1209">
        <v>1449</v>
      </c>
      <c r="D1209">
        <v>1459.65</v>
      </c>
      <c r="E1209">
        <v>1441.3</v>
      </c>
      <c r="F1209">
        <v>1445.5</v>
      </c>
      <c r="G1209">
        <v>1446</v>
      </c>
      <c r="H1209">
        <v>1458.6</v>
      </c>
      <c r="I1209">
        <v>5494844</v>
      </c>
      <c r="J1209">
        <v>7959284446.4499998</v>
      </c>
      <c r="K1209" s="3">
        <v>43777</v>
      </c>
      <c r="L1209">
        <v>141759</v>
      </c>
      <c r="M1209" t="s">
        <v>2656</v>
      </c>
      <c r="N1209"/>
    </row>
    <row r="1210" spans="1:14">
      <c r="A1210" t="s">
        <v>2657</v>
      </c>
      <c r="B1210" t="s">
        <v>832</v>
      </c>
      <c r="C1210">
        <v>59.35</v>
      </c>
      <c r="D1210">
        <v>59.35</v>
      </c>
      <c r="E1210">
        <v>54.8</v>
      </c>
      <c r="F1210">
        <v>55.35</v>
      </c>
      <c r="G1210">
        <v>57</v>
      </c>
      <c r="H1210">
        <v>57.65</v>
      </c>
      <c r="I1210">
        <v>544847</v>
      </c>
      <c r="J1210">
        <v>30952161.699999999</v>
      </c>
      <c r="K1210" s="3">
        <v>43777</v>
      </c>
      <c r="L1210">
        <v>3231</v>
      </c>
      <c r="M1210" t="s">
        <v>2658</v>
      </c>
      <c r="N1210"/>
    </row>
    <row r="1211" spans="1:14">
      <c r="A1211" t="s">
        <v>517</v>
      </c>
      <c r="B1211" t="s">
        <v>832</v>
      </c>
      <c r="C1211">
        <v>46.75</v>
      </c>
      <c r="D1211">
        <v>46.75</v>
      </c>
      <c r="E1211">
        <v>46.75</v>
      </c>
      <c r="F1211">
        <v>46.75</v>
      </c>
      <c r="G1211">
        <v>46.75</v>
      </c>
      <c r="H1211">
        <v>44.55</v>
      </c>
      <c r="I1211">
        <v>292180</v>
      </c>
      <c r="J1211">
        <v>13659415</v>
      </c>
      <c r="K1211" s="3">
        <v>43777</v>
      </c>
      <c r="L1211">
        <v>914</v>
      </c>
      <c r="M1211" t="s">
        <v>2659</v>
      </c>
      <c r="N1211"/>
    </row>
    <row r="1212" spans="1:14">
      <c r="A1212" t="s">
        <v>2661</v>
      </c>
      <c r="B1212" t="s">
        <v>832</v>
      </c>
      <c r="C1212">
        <v>86</v>
      </c>
      <c r="D1212">
        <v>86</v>
      </c>
      <c r="E1212">
        <v>81.150000000000006</v>
      </c>
      <c r="F1212">
        <v>82.8</v>
      </c>
      <c r="G1212">
        <v>81.8</v>
      </c>
      <c r="H1212">
        <v>83.35</v>
      </c>
      <c r="I1212">
        <v>9233</v>
      </c>
      <c r="J1212">
        <v>776306.6</v>
      </c>
      <c r="K1212" s="3">
        <v>43777</v>
      </c>
      <c r="L1212">
        <v>147</v>
      </c>
      <c r="M1212" t="s">
        <v>2662</v>
      </c>
      <c r="N1212"/>
    </row>
    <row r="1213" spans="1:14">
      <c r="A1213" t="s">
        <v>530</v>
      </c>
      <c r="B1213" t="s">
        <v>832</v>
      </c>
      <c r="C1213">
        <v>8.15</v>
      </c>
      <c r="D1213">
        <v>8.15</v>
      </c>
      <c r="E1213">
        <v>8</v>
      </c>
      <c r="F1213">
        <v>8.1</v>
      </c>
      <c r="G1213">
        <v>8.15</v>
      </c>
      <c r="H1213">
        <v>8.1</v>
      </c>
      <c r="I1213">
        <v>389205</v>
      </c>
      <c r="J1213">
        <v>3136103.7</v>
      </c>
      <c r="K1213" s="3">
        <v>43777</v>
      </c>
      <c r="L1213">
        <v>522</v>
      </c>
      <c r="M1213" t="s">
        <v>2663</v>
      </c>
      <c r="N1213"/>
    </row>
    <row r="1214" spans="1:14">
      <c r="A1214" t="s">
        <v>519</v>
      </c>
      <c r="B1214" t="s">
        <v>832</v>
      </c>
      <c r="C1214">
        <v>305</v>
      </c>
      <c r="D1214">
        <v>308.5</v>
      </c>
      <c r="E1214">
        <v>298.10000000000002</v>
      </c>
      <c r="F1214">
        <v>300.14999999999998</v>
      </c>
      <c r="G1214">
        <v>299.75</v>
      </c>
      <c r="H1214">
        <v>305</v>
      </c>
      <c r="I1214">
        <v>35522</v>
      </c>
      <c r="J1214">
        <v>10735240.449999999</v>
      </c>
      <c r="K1214" s="3">
        <v>43777</v>
      </c>
      <c r="L1214">
        <v>1603</v>
      </c>
      <c r="M1214" t="s">
        <v>2664</v>
      </c>
      <c r="N1214"/>
    </row>
    <row r="1215" spans="1:14">
      <c r="A1215" t="s">
        <v>2665</v>
      </c>
      <c r="B1215" t="s">
        <v>832</v>
      </c>
      <c r="C1215">
        <v>641.85</v>
      </c>
      <c r="D1215">
        <v>647.04999999999995</v>
      </c>
      <c r="E1215">
        <v>633</v>
      </c>
      <c r="F1215">
        <v>640.15</v>
      </c>
      <c r="G1215">
        <v>645</v>
      </c>
      <c r="H1215">
        <v>650.54999999999995</v>
      </c>
      <c r="I1215">
        <v>3793</v>
      </c>
      <c r="J1215">
        <v>2434195.7999999998</v>
      </c>
      <c r="K1215" s="3">
        <v>43777</v>
      </c>
      <c r="L1215">
        <v>253</v>
      </c>
      <c r="M1215" t="s">
        <v>2666</v>
      </c>
      <c r="N1215"/>
    </row>
    <row r="1216" spans="1:14">
      <c r="A1216" t="s">
        <v>2667</v>
      </c>
      <c r="B1216" t="s">
        <v>832</v>
      </c>
      <c r="C1216">
        <v>92.85</v>
      </c>
      <c r="D1216">
        <v>93.25</v>
      </c>
      <c r="E1216">
        <v>91.15</v>
      </c>
      <c r="F1216">
        <v>91.9</v>
      </c>
      <c r="G1216">
        <v>91.25</v>
      </c>
      <c r="H1216">
        <v>93.65</v>
      </c>
      <c r="I1216">
        <v>136401</v>
      </c>
      <c r="J1216">
        <v>12585737.949999999</v>
      </c>
      <c r="K1216" s="3">
        <v>43777</v>
      </c>
      <c r="L1216">
        <v>1733</v>
      </c>
      <c r="M1216" t="s">
        <v>2668</v>
      </c>
      <c r="N1216"/>
    </row>
    <row r="1217" spans="1:14">
      <c r="A1217" t="s">
        <v>2670</v>
      </c>
      <c r="B1217" t="s">
        <v>832</v>
      </c>
      <c r="C1217">
        <v>398.35</v>
      </c>
      <c r="D1217">
        <v>398.35</v>
      </c>
      <c r="E1217">
        <v>372.1</v>
      </c>
      <c r="F1217">
        <v>373.9</v>
      </c>
      <c r="G1217">
        <v>372.1</v>
      </c>
      <c r="H1217">
        <v>383.3</v>
      </c>
      <c r="I1217">
        <v>50</v>
      </c>
      <c r="J1217">
        <v>18717.900000000001</v>
      </c>
      <c r="K1217" s="3">
        <v>43777</v>
      </c>
      <c r="L1217">
        <v>12</v>
      </c>
      <c r="M1217" t="s">
        <v>2671</v>
      </c>
      <c r="N1217"/>
    </row>
    <row r="1218" spans="1:14">
      <c r="A1218" t="s">
        <v>2672</v>
      </c>
      <c r="B1218" t="s">
        <v>832</v>
      </c>
      <c r="C1218">
        <v>249</v>
      </c>
      <c r="D1218">
        <v>253.9</v>
      </c>
      <c r="E1218">
        <v>245.05</v>
      </c>
      <c r="F1218">
        <v>249</v>
      </c>
      <c r="G1218">
        <v>245.05</v>
      </c>
      <c r="H1218">
        <v>250.2</v>
      </c>
      <c r="I1218">
        <v>1199</v>
      </c>
      <c r="J1218">
        <v>299685.59999999998</v>
      </c>
      <c r="K1218" s="3">
        <v>43777</v>
      </c>
      <c r="L1218">
        <v>38</v>
      </c>
      <c r="M1218" t="s">
        <v>2673</v>
      </c>
      <c r="N1218"/>
    </row>
    <row r="1219" spans="1:14">
      <c r="A1219" t="s">
        <v>2674</v>
      </c>
      <c r="B1219" t="s">
        <v>832</v>
      </c>
      <c r="C1219">
        <v>6.3</v>
      </c>
      <c r="D1219">
        <v>6.3</v>
      </c>
      <c r="E1219">
        <v>5.7</v>
      </c>
      <c r="F1219">
        <v>6.2</v>
      </c>
      <c r="G1219">
        <v>6.2</v>
      </c>
      <c r="H1219">
        <v>6</v>
      </c>
      <c r="I1219">
        <v>5096707</v>
      </c>
      <c r="J1219">
        <v>31678942.199999999</v>
      </c>
      <c r="K1219" s="3">
        <v>43777</v>
      </c>
      <c r="L1219">
        <v>3452</v>
      </c>
      <c r="M1219" t="s">
        <v>2675</v>
      </c>
      <c r="N1219"/>
    </row>
    <row r="1220" spans="1:14">
      <c r="A1220" t="s">
        <v>2676</v>
      </c>
      <c r="B1220" t="s">
        <v>832</v>
      </c>
      <c r="C1220">
        <v>49.05</v>
      </c>
      <c r="D1220">
        <v>50.8</v>
      </c>
      <c r="E1220">
        <v>46.1</v>
      </c>
      <c r="F1220">
        <v>47</v>
      </c>
      <c r="G1220">
        <v>47.25</v>
      </c>
      <c r="H1220">
        <v>49.45</v>
      </c>
      <c r="I1220">
        <v>346414</v>
      </c>
      <c r="J1220">
        <v>16832613.949999999</v>
      </c>
      <c r="K1220" s="3">
        <v>43777</v>
      </c>
      <c r="L1220">
        <v>2908</v>
      </c>
      <c r="M1220" t="s">
        <v>2677</v>
      </c>
      <c r="N1220"/>
    </row>
    <row r="1221" spans="1:14">
      <c r="A1221" t="s">
        <v>2678</v>
      </c>
      <c r="B1221" t="s">
        <v>832</v>
      </c>
      <c r="C1221">
        <v>328</v>
      </c>
      <c r="D1221">
        <v>335.85</v>
      </c>
      <c r="E1221">
        <v>317.5</v>
      </c>
      <c r="F1221">
        <v>319.75</v>
      </c>
      <c r="G1221">
        <v>318.10000000000002</v>
      </c>
      <c r="H1221">
        <v>330.85</v>
      </c>
      <c r="I1221">
        <v>700441</v>
      </c>
      <c r="J1221">
        <v>228564287.75</v>
      </c>
      <c r="K1221" s="3">
        <v>43777</v>
      </c>
      <c r="L1221">
        <v>15413</v>
      </c>
      <c r="M1221" t="s">
        <v>2679</v>
      </c>
      <c r="N1221"/>
    </row>
    <row r="1222" spans="1:14">
      <c r="A1222" t="s">
        <v>506</v>
      </c>
      <c r="B1222" t="s">
        <v>832</v>
      </c>
      <c r="C1222">
        <v>284.7</v>
      </c>
      <c r="D1222">
        <v>299</v>
      </c>
      <c r="E1222">
        <v>283.10000000000002</v>
      </c>
      <c r="F1222">
        <v>287.3</v>
      </c>
      <c r="G1222">
        <v>286.39999999999998</v>
      </c>
      <c r="H1222">
        <v>286.3</v>
      </c>
      <c r="I1222">
        <v>934314</v>
      </c>
      <c r="J1222">
        <v>271815256.44999999</v>
      </c>
      <c r="K1222" s="3">
        <v>43777</v>
      </c>
      <c r="L1222">
        <v>14666</v>
      </c>
      <c r="M1222" t="s">
        <v>2680</v>
      </c>
      <c r="N1222"/>
    </row>
    <row r="1223" spans="1:14">
      <c r="A1223" t="s">
        <v>2681</v>
      </c>
      <c r="B1223" t="s">
        <v>851</v>
      </c>
      <c r="C1223">
        <v>6.2</v>
      </c>
      <c r="D1223">
        <v>6.45</v>
      </c>
      <c r="E1223">
        <v>6.15</v>
      </c>
      <c r="F1223">
        <v>6.3</v>
      </c>
      <c r="G1223">
        <v>6.3</v>
      </c>
      <c r="H1223">
        <v>6.2</v>
      </c>
      <c r="I1223">
        <v>5589</v>
      </c>
      <c r="J1223">
        <v>34993.550000000003</v>
      </c>
      <c r="K1223" s="3">
        <v>43777</v>
      </c>
      <c r="L1223">
        <v>20</v>
      </c>
      <c r="M1223" t="s">
        <v>2682</v>
      </c>
      <c r="N1223"/>
    </row>
    <row r="1224" spans="1:14">
      <c r="A1224" t="s">
        <v>2683</v>
      </c>
      <c r="B1224" t="s">
        <v>832</v>
      </c>
      <c r="C1224">
        <v>302.89999999999998</v>
      </c>
      <c r="D1224">
        <v>302.89999999999998</v>
      </c>
      <c r="E1224">
        <v>288</v>
      </c>
      <c r="F1224">
        <v>289.64999999999998</v>
      </c>
      <c r="G1224">
        <v>288</v>
      </c>
      <c r="H1224">
        <v>297.8</v>
      </c>
      <c r="I1224">
        <v>193645</v>
      </c>
      <c r="J1224">
        <v>56256243.950000003</v>
      </c>
      <c r="K1224" s="3">
        <v>43777</v>
      </c>
      <c r="L1224">
        <v>1192</v>
      </c>
      <c r="M1224" t="s">
        <v>2684</v>
      </c>
      <c r="N1224"/>
    </row>
    <row r="1225" spans="1:14">
      <c r="A1225" t="s">
        <v>2685</v>
      </c>
      <c r="B1225" t="s">
        <v>832</v>
      </c>
      <c r="C1225">
        <v>3.95</v>
      </c>
      <c r="D1225">
        <v>4.1500000000000004</v>
      </c>
      <c r="E1225">
        <v>3.85</v>
      </c>
      <c r="F1225">
        <v>3.85</v>
      </c>
      <c r="G1225">
        <v>3.85</v>
      </c>
      <c r="H1225">
        <v>4.05</v>
      </c>
      <c r="I1225">
        <v>279516</v>
      </c>
      <c r="J1225">
        <v>1103087.2</v>
      </c>
      <c r="K1225" s="3">
        <v>43777</v>
      </c>
      <c r="L1225">
        <v>208</v>
      </c>
      <c r="M1225" t="s">
        <v>2686</v>
      </c>
      <c r="N1225"/>
    </row>
    <row r="1226" spans="1:14">
      <c r="A1226" t="s">
        <v>2687</v>
      </c>
      <c r="B1226" t="s">
        <v>832</v>
      </c>
      <c r="C1226">
        <v>258</v>
      </c>
      <c r="D1226">
        <v>258.05</v>
      </c>
      <c r="E1226">
        <v>248.55</v>
      </c>
      <c r="F1226">
        <v>250.7</v>
      </c>
      <c r="G1226">
        <v>248.55</v>
      </c>
      <c r="H1226">
        <v>256.60000000000002</v>
      </c>
      <c r="I1226">
        <v>6258</v>
      </c>
      <c r="J1226">
        <v>1586349.75</v>
      </c>
      <c r="K1226" s="3">
        <v>43777</v>
      </c>
      <c r="L1226">
        <v>329</v>
      </c>
      <c r="M1226" t="s">
        <v>2688</v>
      </c>
      <c r="N1226"/>
    </row>
    <row r="1227" spans="1:14" hidden="1">
      <c r="A1227" t="s">
        <v>284</v>
      </c>
      <c r="B1227" t="s">
        <v>832</v>
      </c>
      <c r="C1227">
        <v>336.5</v>
      </c>
      <c r="D1227">
        <v>338.9</v>
      </c>
      <c r="E1227">
        <v>316.25</v>
      </c>
      <c r="F1227">
        <v>318.95</v>
      </c>
      <c r="G1227">
        <v>319.25</v>
      </c>
      <c r="H1227">
        <v>335.35</v>
      </c>
      <c r="I1227">
        <v>3038431</v>
      </c>
      <c r="J1227">
        <v>996931141.39999998</v>
      </c>
      <c r="K1227" s="3">
        <v>43777</v>
      </c>
      <c r="L1227">
        <v>59283</v>
      </c>
      <c r="M1227" t="s">
        <v>2689</v>
      </c>
      <c r="N1227"/>
    </row>
    <row r="1228" spans="1:14">
      <c r="A1228" t="s">
        <v>2690</v>
      </c>
      <c r="B1228" t="s">
        <v>851</v>
      </c>
      <c r="C1228">
        <v>4.45</v>
      </c>
      <c r="D1228">
        <v>4.45</v>
      </c>
      <c r="E1228">
        <v>4.1500000000000004</v>
      </c>
      <c r="F1228">
        <v>4.45</v>
      </c>
      <c r="G1228">
        <v>4.45</v>
      </c>
      <c r="H1228">
        <v>4.25</v>
      </c>
      <c r="I1228">
        <v>2048622</v>
      </c>
      <c r="J1228">
        <v>9046362.6500000004</v>
      </c>
      <c r="K1228" s="3">
        <v>43777</v>
      </c>
      <c r="L1228">
        <v>1381</v>
      </c>
      <c r="M1228" t="s">
        <v>2691</v>
      </c>
      <c r="N1228"/>
    </row>
    <row r="1229" spans="1:14">
      <c r="A1229" t="s">
        <v>3430</v>
      </c>
      <c r="B1229" t="s">
        <v>851</v>
      </c>
      <c r="C1229">
        <v>0.75</v>
      </c>
      <c r="D1229">
        <v>0.75</v>
      </c>
      <c r="E1229">
        <v>0.75</v>
      </c>
      <c r="F1229">
        <v>0.75</v>
      </c>
      <c r="G1229">
        <v>0.75</v>
      </c>
      <c r="H1229">
        <v>0.7</v>
      </c>
      <c r="I1229">
        <v>750</v>
      </c>
      <c r="J1229">
        <v>562.5</v>
      </c>
      <c r="K1229" s="3">
        <v>43777</v>
      </c>
      <c r="L1229">
        <v>2</v>
      </c>
      <c r="M1229" t="s">
        <v>3431</v>
      </c>
      <c r="N1229"/>
    </row>
    <row r="1230" spans="1:14">
      <c r="A1230" t="s">
        <v>2692</v>
      </c>
      <c r="B1230" t="s">
        <v>832</v>
      </c>
      <c r="C1230">
        <v>81.05</v>
      </c>
      <c r="D1230">
        <v>82.7</v>
      </c>
      <c r="E1230">
        <v>73.150000000000006</v>
      </c>
      <c r="F1230">
        <v>77</v>
      </c>
      <c r="G1230">
        <v>77</v>
      </c>
      <c r="H1230">
        <v>82.1</v>
      </c>
      <c r="I1230">
        <v>73657</v>
      </c>
      <c r="J1230">
        <v>5683221.8499999996</v>
      </c>
      <c r="K1230" s="3">
        <v>43777</v>
      </c>
      <c r="L1230">
        <v>1701</v>
      </c>
      <c r="M1230" t="s">
        <v>2693</v>
      </c>
      <c r="N1230"/>
    </row>
    <row r="1231" spans="1:14">
      <c r="A1231" t="s">
        <v>3448</v>
      </c>
      <c r="B1231" t="s">
        <v>851</v>
      </c>
      <c r="C1231">
        <v>2.0499999999999998</v>
      </c>
      <c r="D1231">
        <v>2.0499999999999998</v>
      </c>
      <c r="E1231">
        <v>2</v>
      </c>
      <c r="F1231">
        <v>2</v>
      </c>
      <c r="G1231">
        <v>2</v>
      </c>
      <c r="H1231">
        <v>2.1</v>
      </c>
      <c r="I1231">
        <v>2976</v>
      </c>
      <c r="J1231">
        <v>5955</v>
      </c>
      <c r="K1231" s="3">
        <v>43777</v>
      </c>
      <c r="L1231">
        <v>8</v>
      </c>
      <c r="M1231" t="s">
        <v>3449</v>
      </c>
      <c r="N1231"/>
    </row>
    <row r="1232" spans="1:14">
      <c r="A1232" t="s">
        <v>2694</v>
      </c>
      <c r="B1232" t="s">
        <v>851</v>
      </c>
      <c r="C1232">
        <v>5.6</v>
      </c>
      <c r="D1232">
        <v>5.65</v>
      </c>
      <c r="E1232">
        <v>5.4</v>
      </c>
      <c r="F1232">
        <v>5.65</v>
      </c>
      <c r="G1232">
        <v>5.65</v>
      </c>
      <c r="H1232">
        <v>5.4</v>
      </c>
      <c r="I1232">
        <v>329691</v>
      </c>
      <c r="J1232">
        <v>1850010.65</v>
      </c>
      <c r="K1232" s="3">
        <v>43777</v>
      </c>
      <c r="L1232">
        <v>405</v>
      </c>
      <c r="M1232" t="s">
        <v>2695</v>
      </c>
      <c r="N1232"/>
    </row>
    <row r="1233" spans="1:14">
      <c r="A1233" t="s">
        <v>2696</v>
      </c>
      <c r="B1233" t="s">
        <v>832</v>
      </c>
      <c r="C1233">
        <v>65</v>
      </c>
      <c r="D1233">
        <v>65</v>
      </c>
      <c r="E1233">
        <v>63</v>
      </c>
      <c r="F1233">
        <v>63.1</v>
      </c>
      <c r="G1233">
        <v>63.05</v>
      </c>
      <c r="H1233">
        <v>64.8</v>
      </c>
      <c r="I1233">
        <v>2944</v>
      </c>
      <c r="J1233">
        <v>186171.95</v>
      </c>
      <c r="K1233" s="3">
        <v>43777</v>
      </c>
      <c r="L1233">
        <v>70</v>
      </c>
      <c r="M1233" t="s">
        <v>2697</v>
      </c>
      <c r="N1233"/>
    </row>
    <row r="1234" spans="1:14">
      <c r="A1234" t="s">
        <v>2698</v>
      </c>
      <c r="B1234" t="s">
        <v>832</v>
      </c>
      <c r="C1234">
        <v>291.7</v>
      </c>
      <c r="D1234">
        <v>304.89999999999998</v>
      </c>
      <c r="E1234">
        <v>285.5</v>
      </c>
      <c r="F1234">
        <v>290</v>
      </c>
      <c r="G1234">
        <v>288.60000000000002</v>
      </c>
      <c r="H1234">
        <v>290.89999999999998</v>
      </c>
      <c r="I1234">
        <v>78902</v>
      </c>
      <c r="J1234">
        <v>23440138.550000001</v>
      </c>
      <c r="K1234" s="3">
        <v>43777</v>
      </c>
      <c r="L1234">
        <v>3005</v>
      </c>
      <c r="M1234" t="s">
        <v>2699</v>
      </c>
      <c r="N1234"/>
    </row>
    <row r="1235" spans="1:14">
      <c r="A1235" t="s">
        <v>518</v>
      </c>
      <c r="B1235" t="s">
        <v>832</v>
      </c>
      <c r="C1235">
        <v>4.8</v>
      </c>
      <c r="D1235">
        <v>4.8</v>
      </c>
      <c r="E1235">
        <v>4.6500000000000004</v>
      </c>
      <c r="F1235">
        <v>4.8</v>
      </c>
      <c r="G1235">
        <v>4.8</v>
      </c>
      <c r="H1235">
        <v>4.5999999999999996</v>
      </c>
      <c r="I1235">
        <v>16407456</v>
      </c>
      <c r="J1235">
        <v>78434536.849999994</v>
      </c>
      <c r="K1235" s="3">
        <v>43777</v>
      </c>
      <c r="L1235">
        <v>7893</v>
      </c>
      <c r="M1235" t="s">
        <v>2700</v>
      </c>
      <c r="N1235"/>
    </row>
    <row r="1236" spans="1:14">
      <c r="A1236" t="s">
        <v>2701</v>
      </c>
      <c r="B1236" t="s">
        <v>832</v>
      </c>
      <c r="C1236">
        <v>86</v>
      </c>
      <c r="D1236">
        <v>92.95</v>
      </c>
      <c r="E1236">
        <v>84.6</v>
      </c>
      <c r="F1236">
        <v>92.25</v>
      </c>
      <c r="G1236">
        <v>92.95</v>
      </c>
      <c r="H1236">
        <v>88.75</v>
      </c>
      <c r="I1236">
        <v>26179</v>
      </c>
      <c r="J1236">
        <v>2412080.35</v>
      </c>
      <c r="K1236" s="3">
        <v>43777</v>
      </c>
      <c r="L1236">
        <v>219</v>
      </c>
      <c r="M1236" t="s">
        <v>2702</v>
      </c>
      <c r="N1236"/>
    </row>
    <row r="1237" spans="1:14">
      <c r="A1237" t="s">
        <v>2704</v>
      </c>
      <c r="B1237" t="s">
        <v>851</v>
      </c>
      <c r="C1237">
        <v>22.6</v>
      </c>
      <c r="D1237">
        <v>22.7</v>
      </c>
      <c r="E1237">
        <v>21</v>
      </c>
      <c r="F1237">
        <v>22.4</v>
      </c>
      <c r="G1237">
        <v>22.7</v>
      </c>
      <c r="H1237">
        <v>21.65</v>
      </c>
      <c r="I1237">
        <v>22172</v>
      </c>
      <c r="J1237">
        <v>491201.9</v>
      </c>
      <c r="K1237" s="3">
        <v>43777</v>
      </c>
      <c r="L1237">
        <v>87</v>
      </c>
      <c r="M1237" t="s">
        <v>2705</v>
      </c>
      <c r="N1237"/>
    </row>
    <row r="1238" spans="1:14">
      <c r="A1238" t="s">
        <v>2706</v>
      </c>
      <c r="B1238" t="s">
        <v>832</v>
      </c>
      <c r="C1238">
        <v>105.4</v>
      </c>
      <c r="D1238">
        <v>106.15</v>
      </c>
      <c r="E1238">
        <v>101.6</v>
      </c>
      <c r="F1238">
        <v>103.75</v>
      </c>
      <c r="G1238">
        <v>103</v>
      </c>
      <c r="H1238">
        <v>105.15</v>
      </c>
      <c r="I1238">
        <v>20819</v>
      </c>
      <c r="J1238">
        <v>2171122.6</v>
      </c>
      <c r="K1238" s="3">
        <v>43777</v>
      </c>
      <c r="L1238">
        <v>937</v>
      </c>
      <c r="M1238" t="s">
        <v>2707</v>
      </c>
      <c r="N1238"/>
    </row>
    <row r="1239" spans="1:14">
      <c r="A1239" t="s">
        <v>2708</v>
      </c>
      <c r="B1239" t="s">
        <v>832</v>
      </c>
      <c r="C1239">
        <v>51.1</v>
      </c>
      <c r="D1239">
        <v>52</v>
      </c>
      <c r="E1239">
        <v>49</v>
      </c>
      <c r="F1239">
        <v>49.8</v>
      </c>
      <c r="G1239">
        <v>49.55</v>
      </c>
      <c r="H1239">
        <v>51</v>
      </c>
      <c r="I1239">
        <v>19965</v>
      </c>
      <c r="J1239">
        <v>1015900.75</v>
      </c>
      <c r="K1239" s="3">
        <v>43777</v>
      </c>
      <c r="L1239">
        <v>219</v>
      </c>
      <c r="M1239" t="s">
        <v>2709</v>
      </c>
      <c r="N1239"/>
    </row>
    <row r="1240" spans="1:14">
      <c r="A1240" t="s">
        <v>2710</v>
      </c>
      <c r="B1240" t="s">
        <v>832</v>
      </c>
      <c r="C1240">
        <v>1.6</v>
      </c>
      <c r="D1240">
        <v>1.6</v>
      </c>
      <c r="E1240">
        <v>1.6</v>
      </c>
      <c r="F1240">
        <v>1.6</v>
      </c>
      <c r="G1240">
        <v>1.6</v>
      </c>
      <c r="H1240">
        <v>1.55</v>
      </c>
      <c r="I1240">
        <v>89603</v>
      </c>
      <c r="J1240">
        <v>143364.79999999999</v>
      </c>
      <c r="K1240" s="3">
        <v>43777</v>
      </c>
      <c r="L1240">
        <v>104</v>
      </c>
      <c r="M1240" t="s">
        <v>2711</v>
      </c>
      <c r="N1240"/>
    </row>
    <row r="1241" spans="1:14">
      <c r="A1241" t="s">
        <v>2712</v>
      </c>
      <c r="B1241" t="s">
        <v>851</v>
      </c>
      <c r="C1241">
        <v>1.75</v>
      </c>
      <c r="D1241">
        <v>1.75</v>
      </c>
      <c r="E1241">
        <v>1.65</v>
      </c>
      <c r="F1241">
        <v>1.65</v>
      </c>
      <c r="G1241">
        <v>1.65</v>
      </c>
      <c r="H1241">
        <v>1.7</v>
      </c>
      <c r="I1241">
        <v>805332</v>
      </c>
      <c r="J1241">
        <v>1350353.05</v>
      </c>
      <c r="K1241" s="3">
        <v>43777</v>
      </c>
      <c r="L1241">
        <v>207</v>
      </c>
      <c r="M1241" t="s">
        <v>2713</v>
      </c>
      <c r="N1241"/>
    </row>
    <row r="1242" spans="1:14">
      <c r="A1242" t="s">
        <v>2714</v>
      </c>
      <c r="B1242" t="s">
        <v>851</v>
      </c>
      <c r="C1242">
        <v>188</v>
      </c>
      <c r="D1242">
        <v>188</v>
      </c>
      <c r="E1242">
        <v>181</v>
      </c>
      <c r="F1242">
        <v>186.4</v>
      </c>
      <c r="G1242">
        <v>186.5</v>
      </c>
      <c r="H1242">
        <v>183.35</v>
      </c>
      <c r="I1242">
        <v>651</v>
      </c>
      <c r="J1242">
        <v>120768.05</v>
      </c>
      <c r="K1242" s="3">
        <v>43777</v>
      </c>
      <c r="L1242">
        <v>28</v>
      </c>
      <c r="M1242" t="s">
        <v>2715</v>
      </c>
      <c r="N1242"/>
    </row>
    <row r="1243" spans="1:14">
      <c r="A1243" t="s">
        <v>2716</v>
      </c>
      <c r="B1243" t="s">
        <v>851</v>
      </c>
      <c r="C1243">
        <v>1.95</v>
      </c>
      <c r="D1243">
        <v>2.1</v>
      </c>
      <c r="E1243">
        <v>1.95</v>
      </c>
      <c r="F1243">
        <v>2.0499999999999998</v>
      </c>
      <c r="G1243">
        <v>2.0499999999999998</v>
      </c>
      <c r="H1243">
        <v>2</v>
      </c>
      <c r="I1243">
        <v>8523</v>
      </c>
      <c r="J1243">
        <v>17430.900000000001</v>
      </c>
      <c r="K1243" s="3">
        <v>43777</v>
      </c>
      <c r="L1243">
        <v>23</v>
      </c>
      <c r="M1243" t="s">
        <v>2717</v>
      </c>
      <c r="N1243"/>
    </row>
    <row r="1244" spans="1:14">
      <c r="A1244" t="s">
        <v>2718</v>
      </c>
      <c r="B1244" t="s">
        <v>832</v>
      </c>
      <c r="C1244">
        <v>82.7</v>
      </c>
      <c r="D1244">
        <v>82.7</v>
      </c>
      <c r="E1244">
        <v>79.5</v>
      </c>
      <c r="F1244">
        <v>80.349999999999994</v>
      </c>
      <c r="G1244">
        <v>80.7</v>
      </c>
      <c r="H1244">
        <v>82.1</v>
      </c>
      <c r="I1244">
        <v>30613</v>
      </c>
      <c r="J1244">
        <v>2468844.9500000002</v>
      </c>
      <c r="K1244" s="3">
        <v>43777</v>
      </c>
      <c r="L1244">
        <v>472</v>
      </c>
      <c r="M1244" t="s">
        <v>2719</v>
      </c>
      <c r="N1244"/>
    </row>
    <row r="1245" spans="1:14">
      <c r="A1245" t="s">
        <v>2720</v>
      </c>
      <c r="B1245" t="s">
        <v>832</v>
      </c>
      <c r="C1245">
        <v>3.5</v>
      </c>
      <c r="D1245">
        <v>3.6</v>
      </c>
      <c r="E1245">
        <v>3.45</v>
      </c>
      <c r="F1245">
        <v>3.55</v>
      </c>
      <c r="G1245">
        <v>3.6</v>
      </c>
      <c r="H1245">
        <v>3.6</v>
      </c>
      <c r="I1245">
        <v>3976237</v>
      </c>
      <c r="J1245">
        <v>13806405.85</v>
      </c>
      <c r="K1245" s="3">
        <v>43777</v>
      </c>
      <c r="L1245">
        <v>1978</v>
      </c>
      <c r="M1245" t="s">
        <v>2721</v>
      </c>
      <c r="N1245"/>
    </row>
    <row r="1246" spans="1:14">
      <c r="A1246" t="s">
        <v>2722</v>
      </c>
      <c r="B1246" t="s">
        <v>832</v>
      </c>
      <c r="C1246">
        <v>177.85</v>
      </c>
      <c r="D1246">
        <v>185</v>
      </c>
      <c r="E1246">
        <v>176.25</v>
      </c>
      <c r="F1246">
        <v>177.8</v>
      </c>
      <c r="G1246">
        <v>178</v>
      </c>
      <c r="H1246">
        <v>178.35</v>
      </c>
      <c r="I1246">
        <v>37801</v>
      </c>
      <c r="J1246">
        <v>6833186.5999999996</v>
      </c>
      <c r="K1246" s="3">
        <v>43777</v>
      </c>
      <c r="L1246">
        <v>1032</v>
      </c>
      <c r="M1246" t="s">
        <v>2723</v>
      </c>
      <c r="N1246"/>
    </row>
    <row r="1247" spans="1:14">
      <c r="A1247" t="s">
        <v>2724</v>
      </c>
      <c r="B1247" t="s">
        <v>832</v>
      </c>
      <c r="C1247">
        <v>106.85</v>
      </c>
      <c r="D1247">
        <v>108.55</v>
      </c>
      <c r="E1247">
        <v>103.7</v>
      </c>
      <c r="F1247">
        <v>108.55</v>
      </c>
      <c r="G1247">
        <v>108.55</v>
      </c>
      <c r="H1247">
        <v>103.4</v>
      </c>
      <c r="I1247">
        <v>29999</v>
      </c>
      <c r="J1247">
        <v>3234619.95</v>
      </c>
      <c r="K1247" s="3">
        <v>43777</v>
      </c>
      <c r="L1247">
        <v>1045</v>
      </c>
      <c r="M1247" t="s">
        <v>2725</v>
      </c>
      <c r="N1247"/>
    </row>
    <row r="1248" spans="1:14">
      <c r="A1248" t="s">
        <v>508</v>
      </c>
      <c r="B1248" t="s">
        <v>832</v>
      </c>
      <c r="C1248">
        <v>23.85</v>
      </c>
      <c r="D1248">
        <v>24.45</v>
      </c>
      <c r="E1248">
        <v>23.8</v>
      </c>
      <c r="F1248">
        <v>23.85</v>
      </c>
      <c r="G1248">
        <v>23.9</v>
      </c>
      <c r="H1248">
        <v>23.95</v>
      </c>
      <c r="I1248">
        <v>6360245</v>
      </c>
      <c r="J1248">
        <v>152877179.94999999</v>
      </c>
      <c r="K1248" s="3">
        <v>43777</v>
      </c>
      <c r="L1248">
        <v>16393</v>
      </c>
      <c r="M1248" t="s">
        <v>2726</v>
      </c>
      <c r="N1248"/>
    </row>
    <row r="1249" spans="1:14">
      <c r="A1249" t="s">
        <v>2727</v>
      </c>
      <c r="B1249" t="s">
        <v>851</v>
      </c>
      <c r="C1249">
        <v>1.55</v>
      </c>
      <c r="D1249">
        <v>1.55</v>
      </c>
      <c r="E1249">
        <v>1.55</v>
      </c>
      <c r="F1249">
        <v>1.55</v>
      </c>
      <c r="G1249">
        <v>1.55</v>
      </c>
      <c r="H1249">
        <v>1.5</v>
      </c>
      <c r="I1249">
        <v>3586</v>
      </c>
      <c r="J1249">
        <v>5558.3</v>
      </c>
      <c r="K1249" s="3">
        <v>43777</v>
      </c>
      <c r="L1249">
        <v>5</v>
      </c>
      <c r="M1249" t="s">
        <v>2728</v>
      </c>
      <c r="N1249"/>
    </row>
    <row r="1250" spans="1:14" hidden="1">
      <c r="A1250" t="s">
        <v>523</v>
      </c>
      <c r="B1250" t="s">
        <v>832</v>
      </c>
      <c r="C1250">
        <v>129.15</v>
      </c>
      <c r="D1250">
        <v>133.15</v>
      </c>
      <c r="E1250">
        <v>121.9</v>
      </c>
      <c r="F1250">
        <v>124.95</v>
      </c>
      <c r="G1250">
        <v>124.9</v>
      </c>
      <c r="H1250">
        <v>130.5</v>
      </c>
      <c r="I1250">
        <v>135656</v>
      </c>
      <c r="J1250">
        <v>17054310.75</v>
      </c>
      <c r="K1250" s="3">
        <v>43777</v>
      </c>
      <c r="L1250">
        <v>2499</v>
      </c>
      <c r="M1250" t="s">
        <v>2729</v>
      </c>
      <c r="N1250"/>
    </row>
    <row r="1251" spans="1:14">
      <c r="A1251" t="s">
        <v>2730</v>
      </c>
      <c r="B1251" t="s">
        <v>832</v>
      </c>
      <c r="C1251">
        <v>40.049999999999997</v>
      </c>
      <c r="D1251">
        <v>41.2</v>
      </c>
      <c r="E1251">
        <v>39</v>
      </c>
      <c r="F1251">
        <v>40.25</v>
      </c>
      <c r="G1251">
        <v>40.200000000000003</v>
      </c>
      <c r="H1251">
        <v>40.25</v>
      </c>
      <c r="I1251">
        <v>4843</v>
      </c>
      <c r="J1251">
        <v>193168.55</v>
      </c>
      <c r="K1251" s="3">
        <v>43777</v>
      </c>
      <c r="L1251">
        <v>126</v>
      </c>
      <c r="M1251" t="s">
        <v>2731</v>
      </c>
      <c r="N1251"/>
    </row>
    <row r="1252" spans="1:14">
      <c r="A1252" t="s">
        <v>2732</v>
      </c>
      <c r="B1252" t="s">
        <v>832</v>
      </c>
      <c r="C1252">
        <v>568.9</v>
      </c>
      <c r="D1252">
        <v>573</v>
      </c>
      <c r="E1252">
        <v>551</v>
      </c>
      <c r="F1252">
        <v>552.4</v>
      </c>
      <c r="G1252">
        <v>551.5</v>
      </c>
      <c r="H1252">
        <v>555.29999999999995</v>
      </c>
      <c r="I1252">
        <v>4156</v>
      </c>
      <c r="J1252">
        <v>2329361.6</v>
      </c>
      <c r="K1252" s="3">
        <v>43777</v>
      </c>
      <c r="L1252">
        <v>641</v>
      </c>
      <c r="M1252" t="s">
        <v>2733</v>
      </c>
      <c r="N1252"/>
    </row>
    <row r="1253" spans="1:14">
      <c r="A1253" t="s">
        <v>2734</v>
      </c>
      <c r="B1253" t="s">
        <v>851</v>
      </c>
      <c r="C1253">
        <v>65</v>
      </c>
      <c r="D1253">
        <v>65.650000000000006</v>
      </c>
      <c r="E1253">
        <v>63</v>
      </c>
      <c r="F1253">
        <v>64.099999999999994</v>
      </c>
      <c r="G1253">
        <v>65.5</v>
      </c>
      <c r="H1253">
        <v>62.6</v>
      </c>
      <c r="I1253">
        <v>6620</v>
      </c>
      <c r="J1253">
        <v>422872.65</v>
      </c>
      <c r="K1253" s="3">
        <v>43777</v>
      </c>
      <c r="L1253">
        <v>46</v>
      </c>
      <c r="M1253" t="s">
        <v>2735</v>
      </c>
      <c r="N1253"/>
    </row>
    <row r="1254" spans="1:14">
      <c r="A1254" t="s">
        <v>2736</v>
      </c>
      <c r="B1254" t="s">
        <v>832</v>
      </c>
      <c r="C1254">
        <v>575.85</v>
      </c>
      <c r="D1254">
        <v>583.95000000000005</v>
      </c>
      <c r="E1254">
        <v>565</v>
      </c>
      <c r="F1254">
        <v>575.04999999999995</v>
      </c>
      <c r="G1254">
        <v>575</v>
      </c>
      <c r="H1254">
        <v>575.79999999999995</v>
      </c>
      <c r="I1254">
        <v>2731</v>
      </c>
      <c r="J1254">
        <v>1568863.9</v>
      </c>
      <c r="K1254" s="3">
        <v>43777</v>
      </c>
      <c r="L1254">
        <v>510</v>
      </c>
      <c r="M1254" t="s">
        <v>2737</v>
      </c>
      <c r="N1254"/>
    </row>
    <row r="1255" spans="1:14">
      <c r="A1255" t="s">
        <v>172</v>
      </c>
      <c r="B1255" t="s">
        <v>832</v>
      </c>
      <c r="C1255">
        <v>39.85</v>
      </c>
      <c r="D1255">
        <v>39.950000000000003</v>
      </c>
      <c r="E1255">
        <v>38.549999999999997</v>
      </c>
      <c r="F1255">
        <v>38.700000000000003</v>
      </c>
      <c r="G1255">
        <v>38.700000000000003</v>
      </c>
      <c r="H1255">
        <v>39.950000000000003</v>
      </c>
      <c r="I1255">
        <v>27026861</v>
      </c>
      <c r="J1255">
        <v>1061472191.45</v>
      </c>
      <c r="K1255" s="3">
        <v>43777</v>
      </c>
      <c r="L1255">
        <v>30088</v>
      </c>
      <c r="M1255" t="s">
        <v>2738</v>
      </c>
      <c r="N1255"/>
    </row>
    <row r="1256" spans="1:14">
      <c r="A1256" t="s">
        <v>2739</v>
      </c>
      <c r="B1256" t="s">
        <v>851</v>
      </c>
      <c r="C1256">
        <v>51.75</v>
      </c>
      <c r="D1256">
        <v>51.9</v>
      </c>
      <c r="E1256">
        <v>51.5</v>
      </c>
      <c r="F1256">
        <v>51.9</v>
      </c>
      <c r="G1256">
        <v>51.9</v>
      </c>
      <c r="H1256">
        <v>52.4</v>
      </c>
      <c r="I1256">
        <v>11288</v>
      </c>
      <c r="J1256">
        <v>583500.25</v>
      </c>
      <c r="K1256" s="3">
        <v>43777</v>
      </c>
      <c r="L1256">
        <v>10</v>
      </c>
      <c r="M1256" t="s">
        <v>2740</v>
      </c>
      <c r="N1256"/>
    </row>
    <row r="1257" spans="1:14">
      <c r="A1257" t="s">
        <v>2741</v>
      </c>
      <c r="B1257" t="s">
        <v>832</v>
      </c>
      <c r="C1257">
        <v>9.25</v>
      </c>
      <c r="D1257">
        <v>9.25</v>
      </c>
      <c r="E1257">
        <v>8.5500000000000007</v>
      </c>
      <c r="F1257">
        <v>8.6</v>
      </c>
      <c r="G1257">
        <v>8.6</v>
      </c>
      <c r="H1257">
        <v>8.8000000000000007</v>
      </c>
      <c r="I1257">
        <v>40274</v>
      </c>
      <c r="J1257">
        <v>351398.45</v>
      </c>
      <c r="K1257" s="3">
        <v>43777</v>
      </c>
      <c r="L1257">
        <v>161</v>
      </c>
      <c r="M1257" t="s">
        <v>2742</v>
      </c>
      <c r="N1257"/>
    </row>
    <row r="1258" spans="1:14">
      <c r="A1258" t="s">
        <v>2743</v>
      </c>
      <c r="B1258" t="s">
        <v>832</v>
      </c>
      <c r="C1258">
        <v>227.35</v>
      </c>
      <c r="D1258">
        <v>241.8</v>
      </c>
      <c r="E1258">
        <v>227.35</v>
      </c>
      <c r="F1258">
        <v>240</v>
      </c>
      <c r="G1258">
        <v>240</v>
      </c>
      <c r="H1258">
        <v>240.15</v>
      </c>
      <c r="I1258">
        <v>3927</v>
      </c>
      <c r="J1258">
        <v>942742.3</v>
      </c>
      <c r="K1258" s="3">
        <v>43777</v>
      </c>
      <c r="L1258">
        <v>1722</v>
      </c>
      <c r="M1258" t="s">
        <v>2744</v>
      </c>
      <c r="N1258"/>
    </row>
    <row r="1259" spans="1:14">
      <c r="A1259" t="s">
        <v>2745</v>
      </c>
      <c r="B1259" t="s">
        <v>832</v>
      </c>
      <c r="C1259">
        <v>7.1</v>
      </c>
      <c r="D1259">
        <v>7.1</v>
      </c>
      <c r="E1259">
        <v>7</v>
      </c>
      <c r="F1259">
        <v>7.1</v>
      </c>
      <c r="G1259">
        <v>7.05</v>
      </c>
      <c r="H1259">
        <v>7.05</v>
      </c>
      <c r="I1259">
        <v>148911</v>
      </c>
      <c r="J1259">
        <v>1050545.95</v>
      </c>
      <c r="K1259" s="3">
        <v>43777</v>
      </c>
      <c r="L1259">
        <v>259</v>
      </c>
      <c r="M1259" t="s">
        <v>2746</v>
      </c>
      <c r="N1259"/>
    </row>
    <row r="1260" spans="1:14">
      <c r="A1260" t="s">
        <v>2747</v>
      </c>
      <c r="B1260" t="s">
        <v>832</v>
      </c>
      <c r="C1260">
        <v>131.9</v>
      </c>
      <c r="D1260">
        <v>135</v>
      </c>
      <c r="E1260">
        <v>125</v>
      </c>
      <c r="F1260">
        <v>126.4</v>
      </c>
      <c r="G1260">
        <v>126.5</v>
      </c>
      <c r="H1260">
        <v>130.55000000000001</v>
      </c>
      <c r="I1260">
        <v>36284</v>
      </c>
      <c r="J1260">
        <v>4730299.8499999996</v>
      </c>
      <c r="K1260" s="3">
        <v>43777</v>
      </c>
      <c r="L1260">
        <v>580</v>
      </c>
      <c r="M1260" t="s">
        <v>2748</v>
      </c>
      <c r="N1260"/>
    </row>
    <row r="1261" spans="1:14">
      <c r="A1261" t="s">
        <v>2749</v>
      </c>
      <c r="B1261" t="s">
        <v>832</v>
      </c>
      <c r="C1261">
        <v>66.2</v>
      </c>
      <c r="D1261">
        <v>66.55</v>
      </c>
      <c r="E1261">
        <v>66.2</v>
      </c>
      <c r="F1261">
        <v>66.5</v>
      </c>
      <c r="G1261">
        <v>66.5</v>
      </c>
      <c r="H1261">
        <v>69.900000000000006</v>
      </c>
      <c r="I1261">
        <v>20</v>
      </c>
      <c r="J1261">
        <v>1328.8</v>
      </c>
      <c r="K1261" s="3">
        <v>43777</v>
      </c>
      <c r="L1261">
        <v>5</v>
      </c>
      <c r="M1261" t="s">
        <v>2750</v>
      </c>
      <c r="N1261"/>
    </row>
    <row r="1262" spans="1:14">
      <c r="A1262" t="s">
        <v>2751</v>
      </c>
      <c r="B1262" t="s">
        <v>851</v>
      </c>
      <c r="C1262">
        <v>2.5499999999999998</v>
      </c>
      <c r="D1262">
        <v>2.6</v>
      </c>
      <c r="E1262">
        <v>2.5</v>
      </c>
      <c r="F1262">
        <v>2.5499999999999998</v>
      </c>
      <c r="G1262">
        <v>2.5499999999999998</v>
      </c>
      <c r="H1262">
        <v>2.6</v>
      </c>
      <c r="I1262">
        <v>13927</v>
      </c>
      <c r="J1262">
        <v>35197.599999999999</v>
      </c>
      <c r="K1262" s="3">
        <v>43777</v>
      </c>
      <c r="L1262">
        <v>31</v>
      </c>
      <c r="M1262" t="s">
        <v>2752</v>
      </c>
      <c r="N1262"/>
    </row>
    <row r="1263" spans="1:14">
      <c r="A1263" t="s">
        <v>2753</v>
      </c>
      <c r="B1263" t="s">
        <v>832</v>
      </c>
      <c r="C1263">
        <v>126.05</v>
      </c>
      <c r="D1263">
        <v>131</v>
      </c>
      <c r="E1263">
        <v>126</v>
      </c>
      <c r="F1263">
        <v>127.45</v>
      </c>
      <c r="G1263">
        <v>128</v>
      </c>
      <c r="H1263">
        <v>126.65</v>
      </c>
      <c r="I1263">
        <v>5219</v>
      </c>
      <c r="J1263">
        <v>668470.05000000005</v>
      </c>
      <c r="K1263" s="3">
        <v>43777</v>
      </c>
      <c r="L1263">
        <v>215</v>
      </c>
      <c r="M1263" t="s">
        <v>2754</v>
      </c>
      <c r="N1263"/>
    </row>
    <row r="1264" spans="1:14">
      <c r="A1264" t="s">
        <v>2755</v>
      </c>
      <c r="B1264" t="s">
        <v>832</v>
      </c>
      <c r="C1264">
        <v>3.75</v>
      </c>
      <c r="D1264">
        <v>3.75</v>
      </c>
      <c r="E1264">
        <v>3.3</v>
      </c>
      <c r="F1264">
        <v>3.75</v>
      </c>
      <c r="G1264">
        <v>3.7</v>
      </c>
      <c r="H1264">
        <v>3.45</v>
      </c>
      <c r="I1264">
        <v>67887</v>
      </c>
      <c r="J1264">
        <v>246850.25</v>
      </c>
      <c r="K1264" s="3">
        <v>43777</v>
      </c>
      <c r="L1264">
        <v>230</v>
      </c>
      <c r="M1264" t="s">
        <v>2756</v>
      </c>
      <c r="N1264"/>
    </row>
    <row r="1265" spans="1:14">
      <c r="A1265" t="s">
        <v>599</v>
      </c>
      <c r="B1265" t="s">
        <v>832</v>
      </c>
      <c r="C1265">
        <v>16.5</v>
      </c>
      <c r="D1265">
        <v>16.600000000000001</v>
      </c>
      <c r="E1265">
        <v>15.7</v>
      </c>
      <c r="F1265">
        <v>15.95</v>
      </c>
      <c r="G1265">
        <v>16</v>
      </c>
      <c r="H1265">
        <v>16.2</v>
      </c>
      <c r="I1265">
        <v>124476</v>
      </c>
      <c r="J1265">
        <v>1985752.65</v>
      </c>
      <c r="K1265" s="3">
        <v>43777</v>
      </c>
      <c r="L1265">
        <v>421</v>
      </c>
      <c r="M1265" t="s">
        <v>2757</v>
      </c>
      <c r="N1265"/>
    </row>
    <row r="1266" spans="1:14" hidden="1">
      <c r="A1266" t="s">
        <v>2758</v>
      </c>
      <c r="B1266" t="s">
        <v>832</v>
      </c>
      <c r="C1266">
        <v>600.04999999999995</v>
      </c>
      <c r="D1266">
        <v>609.9</v>
      </c>
      <c r="E1266">
        <v>591.1</v>
      </c>
      <c r="F1266">
        <v>601.20000000000005</v>
      </c>
      <c r="G1266">
        <v>600.1</v>
      </c>
      <c r="H1266">
        <v>608.95000000000005</v>
      </c>
      <c r="I1266">
        <v>20155</v>
      </c>
      <c r="J1266">
        <v>12165304.050000001</v>
      </c>
      <c r="K1266" s="3">
        <v>43777</v>
      </c>
      <c r="L1266">
        <v>146</v>
      </c>
      <c r="M1266" t="s">
        <v>2759</v>
      </c>
      <c r="N1266"/>
    </row>
    <row r="1267" spans="1:14">
      <c r="A1267" t="s">
        <v>2760</v>
      </c>
      <c r="B1267" t="s">
        <v>832</v>
      </c>
      <c r="C1267">
        <v>239.7</v>
      </c>
      <c r="D1267">
        <v>243.05</v>
      </c>
      <c r="E1267">
        <v>238.1</v>
      </c>
      <c r="F1267">
        <v>239.45</v>
      </c>
      <c r="G1267">
        <v>240</v>
      </c>
      <c r="H1267">
        <v>240</v>
      </c>
      <c r="I1267">
        <v>3516</v>
      </c>
      <c r="J1267">
        <v>843265.7</v>
      </c>
      <c r="K1267" s="3">
        <v>43777</v>
      </c>
      <c r="L1267">
        <v>303</v>
      </c>
      <c r="M1267" t="s">
        <v>2761</v>
      </c>
      <c r="N1267"/>
    </row>
    <row r="1268" spans="1:14">
      <c r="A1268" t="s">
        <v>2762</v>
      </c>
      <c r="B1268" t="s">
        <v>832</v>
      </c>
      <c r="C1268">
        <v>52.1</v>
      </c>
      <c r="D1268">
        <v>56</v>
      </c>
      <c r="E1268">
        <v>51.1</v>
      </c>
      <c r="F1268">
        <v>53.55</v>
      </c>
      <c r="G1268">
        <v>53</v>
      </c>
      <c r="H1268">
        <v>52.15</v>
      </c>
      <c r="I1268">
        <v>42530</v>
      </c>
      <c r="J1268">
        <v>2308595.65</v>
      </c>
      <c r="K1268" s="3">
        <v>43777</v>
      </c>
      <c r="L1268">
        <v>581</v>
      </c>
      <c r="M1268" t="s">
        <v>2763</v>
      </c>
      <c r="N1268"/>
    </row>
    <row r="1269" spans="1:14">
      <c r="A1269" t="s">
        <v>766</v>
      </c>
      <c r="B1269" t="s">
        <v>832</v>
      </c>
      <c r="C1269">
        <v>44.1</v>
      </c>
      <c r="D1269">
        <v>44.4</v>
      </c>
      <c r="E1269">
        <v>41.75</v>
      </c>
      <c r="F1269">
        <v>41.85</v>
      </c>
      <c r="G1269">
        <v>41.95</v>
      </c>
      <c r="H1269">
        <v>44.05</v>
      </c>
      <c r="I1269">
        <v>234663</v>
      </c>
      <c r="J1269">
        <v>9926717.5999999996</v>
      </c>
      <c r="K1269" s="3">
        <v>43777</v>
      </c>
      <c r="L1269">
        <v>1837</v>
      </c>
      <c r="M1269" t="s">
        <v>2764</v>
      </c>
      <c r="N1269"/>
    </row>
    <row r="1270" spans="1:14">
      <c r="A1270" t="s">
        <v>3756</v>
      </c>
      <c r="B1270" t="s">
        <v>851</v>
      </c>
      <c r="C1270">
        <v>30.75</v>
      </c>
      <c r="D1270">
        <v>30.75</v>
      </c>
      <c r="E1270">
        <v>30.75</v>
      </c>
      <c r="F1270">
        <v>30.75</v>
      </c>
      <c r="G1270">
        <v>30.75</v>
      </c>
      <c r="H1270">
        <v>32.35</v>
      </c>
      <c r="I1270">
        <v>70</v>
      </c>
      <c r="J1270">
        <v>2152.5</v>
      </c>
      <c r="K1270" s="3">
        <v>43777</v>
      </c>
      <c r="L1270">
        <v>4</v>
      </c>
      <c r="M1270" t="s">
        <v>3757</v>
      </c>
      <c r="N1270"/>
    </row>
    <row r="1271" spans="1:14" hidden="1">
      <c r="A1271" t="s">
        <v>2765</v>
      </c>
      <c r="B1271" t="s">
        <v>832</v>
      </c>
      <c r="C1271">
        <v>75.849999999999994</v>
      </c>
      <c r="D1271">
        <v>75.849999999999994</v>
      </c>
      <c r="E1271">
        <v>73.099999999999994</v>
      </c>
      <c r="F1271">
        <v>73.400000000000006</v>
      </c>
      <c r="G1271">
        <v>73.2</v>
      </c>
      <c r="H1271">
        <v>74.05</v>
      </c>
      <c r="I1271">
        <v>10448</v>
      </c>
      <c r="J1271">
        <v>778110.05</v>
      </c>
      <c r="K1271" s="3">
        <v>43777</v>
      </c>
      <c r="L1271">
        <v>178</v>
      </c>
      <c r="M1271" t="s">
        <v>2766</v>
      </c>
      <c r="N1271"/>
    </row>
    <row r="1272" spans="1:14" hidden="1">
      <c r="A1272" t="s">
        <v>2767</v>
      </c>
      <c r="B1272" t="s">
        <v>832</v>
      </c>
      <c r="C1272">
        <v>151</v>
      </c>
      <c r="D1272">
        <v>151</v>
      </c>
      <c r="E1272">
        <v>140.85</v>
      </c>
      <c r="F1272">
        <v>146.6</v>
      </c>
      <c r="G1272">
        <v>147</v>
      </c>
      <c r="H1272">
        <v>147.1</v>
      </c>
      <c r="I1272">
        <v>98502</v>
      </c>
      <c r="J1272">
        <v>14567289.449999999</v>
      </c>
      <c r="K1272" s="3">
        <v>43777</v>
      </c>
      <c r="L1272">
        <v>474</v>
      </c>
      <c r="M1272" t="s">
        <v>2768</v>
      </c>
      <c r="N1272"/>
    </row>
    <row r="1273" spans="1:14" hidden="1">
      <c r="A1273" t="s">
        <v>524</v>
      </c>
      <c r="B1273" t="s">
        <v>832</v>
      </c>
      <c r="C1273">
        <v>6502</v>
      </c>
      <c r="D1273">
        <v>6578.5</v>
      </c>
      <c r="E1273">
        <v>6400</v>
      </c>
      <c r="F1273">
        <v>6466.9</v>
      </c>
      <c r="G1273">
        <v>6420</v>
      </c>
      <c r="H1273">
        <v>6497.95</v>
      </c>
      <c r="I1273">
        <v>4000</v>
      </c>
      <c r="J1273">
        <v>25990067.800000001</v>
      </c>
      <c r="K1273" s="3">
        <v>43777</v>
      </c>
      <c r="L1273">
        <v>1505</v>
      </c>
      <c r="M1273" t="s">
        <v>2769</v>
      </c>
      <c r="N1273"/>
    </row>
    <row r="1274" spans="1:14" hidden="1">
      <c r="A1274" t="s">
        <v>2770</v>
      </c>
      <c r="B1274" t="s">
        <v>832</v>
      </c>
      <c r="C1274">
        <v>2.2000000000000002</v>
      </c>
      <c r="D1274">
        <v>2.25</v>
      </c>
      <c r="E1274">
        <v>2.2000000000000002</v>
      </c>
      <c r="F1274">
        <v>2.25</v>
      </c>
      <c r="G1274">
        <v>2.25</v>
      </c>
      <c r="H1274">
        <v>2.15</v>
      </c>
      <c r="I1274">
        <v>6764457</v>
      </c>
      <c r="J1274">
        <v>15179613.25</v>
      </c>
      <c r="K1274" s="3">
        <v>43777</v>
      </c>
      <c r="L1274">
        <v>1381</v>
      </c>
      <c r="M1274" t="s">
        <v>2771</v>
      </c>
      <c r="N1274"/>
    </row>
    <row r="1275" spans="1:14">
      <c r="A1275" t="s">
        <v>2772</v>
      </c>
      <c r="B1275" t="s">
        <v>832</v>
      </c>
      <c r="C1275">
        <v>190.7</v>
      </c>
      <c r="D1275">
        <v>195.95</v>
      </c>
      <c r="E1275">
        <v>186.65</v>
      </c>
      <c r="F1275">
        <v>187.8</v>
      </c>
      <c r="G1275">
        <v>186.65</v>
      </c>
      <c r="H1275">
        <v>191</v>
      </c>
      <c r="I1275">
        <v>66396</v>
      </c>
      <c r="J1275">
        <v>12731919.1</v>
      </c>
      <c r="K1275" s="3">
        <v>43777</v>
      </c>
      <c r="L1275">
        <v>1490</v>
      </c>
      <c r="M1275" t="s">
        <v>2773</v>
      </c>
      <c r="N1275"/>
    </row>
    <row r="1276" spans="1:14">
      <c r="A1276" t="s">
        <v>2774</v>
      </c>
      <c r="B1276" t="s">
        <v>832</v>
      </c>
      <c r="C1276">
        <v>402.15</v>
      </c>
      <c r="D1276">
        <v>420</v>
      </c>
      <c r="E1276">
        <v>402.1</v>
      </c>
      <c r="F1276">
        <v>411</v>
      </c>
      <c r="G1276">
        <v>411.1</v>
      </c>
      <c r="H1276">
        <v>407.05</v>
      </c>
      <c r="I1276">
        <v>12463</v>
      </c>
      <c r="J1276">
        <v>5121948.9000000004</v>
      </c>
      <c r="K1276" s="3">
        <v>43777</v>
      </c>
      <c r="L1276">
        <v>852</v>
      </c>
      <c r="M1276" t="s">
        <v>2775</v>
      </c>
      <c r="N1276"/>
    </row>
    <row r="1277" spans="1:14">
      <c r="A1277" t="s">
        <v>2776</v>
      </c>
      <c r="B1277" t="s">
        <v>832</v>
      </c>
      <c r="C1277">
        <v>20.45</v>
      </c>
      <c r="D1277">
        <v>24.05</v>
      </c>
      <c r="E1277">
        <v>20</v>
      </c>
      <c r="F1277">
        <v>23.35</v>
      </c>
      <c r="G1277">
        <v>23.3</v>
      </c>
      <c r="H1277">
        <v>20.05</v>
      </c>
      <c r="I1277">
        <v>355777</v>
      </c>
      <c r="J1277">
        <v>8093592.75</v>
      </c>
      <c r="K1277" s="3">
        <v>43777</v>
      </c>
      <c r="L1277">
        <v>1554</v>
      </c>
      <c r="M1277" t="s">
        <v>2777</v>
      </c>
      <c r="N1277"/>
    </row>
    <row r="1278" spans="1:14">
      <c r="A1278" t="s">
        <v>2778</v>
      </c>
      <c r="B1278" t="s">
        <v>832</v>
      </c>
      <c r="C1278">
        <v>638.9</v>
      </c>
      <c r="D1278">
        <v>638.9</v>
      </c>
      <c r="E1278">
        <v>630.65</v>
      </c>
      <c r="F1278">
        <v>632.70000000000005</v>
      </c>
      <c r="G1278">
        <v>633.5</v>
      </c>
      <c r="H1278">
        <v>633.95000000000005</v>
      </c>
      <c r="I1278">
        <v>13684</v>
      </c>
      <c r="J1278">
        <v>8651200.1999999993</v>
      </c>
      <c r="K1278" s="3">
        <v>43777</v>
      </c>
      <c r="L1278">
        <v>884</v>
      </c>
      <c r="M1278" t="s">
        <v>2779</v>
      </c>
      <c r="N1278"/>
    </row>
    <row r="1279" spans="1:14">
      <c r="A1279" t="s">
        <v>2780</v>
      </c>
      <c r="B1279" t="s">
        <v>832</v>
      </c>
      <c r="C1279">
        <v>83.15</v>
      </c>
      <c r="D1279">
        <v>90</v>
      </c>
      <c r="E1279">
        <v>83.15</v>
      </c>
      <c r="F1279">
        <v>85.55</v>
      </c>
      <c r="G1279">
        <v>85.5</v>
      </c>
      <c r="H1279">
        <v>86.65</v>
      </c>
      <c r="I1279">
        <v>1218</v>
      </c>
      <c r="J1279">
        <v>105488.05</v>
      </c>
      <c r="K1279" s="3">
        <v>43777</v>
      </c>
      <c r="L1279">
        <v>192</v>
      </c>
      <c r="M1279" t="s">
        <v>2781</v>
      </c>
      <c r="N1279"/>
    </row>
    <row r="1280" spans="1:14">
      <c r="A1280" t="s">
        <v>2782</v>
      </c>
      <c r="B1280" t="s">
        <v>851</v>
      </c>
      <c r="C1280">
        <v>3.2</v>
      </c>
      <c r="D1280">
        <v>3.2</v>
      </c>
      <c r="E1280">
        <v>3</v>
      </c>
      <c r="F1280">
        <v>3.2</v>
      </c>
      <c r="G1280">
        <v>3.2</v>
      </c>
      <c r="H1280">
        <v>3.15</v>
      </c>
      <c r="I1280">
        <v>15576</v>
      </c>
      <c r="J1280">
        <v>49243.199999999997</v>
      </c>
      <c r="K1280" s="3">
        <v>43777</v>
      </c>
      <c r="L1280">
        <v>13</v>
      </c>
      <c r="M1280" t="s">
        <v>2783</v>
      </c>
      <c r="N1280"/>
    </row>
    <row r="1281" spans="1:14">
      <c r="A1281" t="s">
        <v>2784</v>
      </c>
      <c r="B1281" t="s">
        <v>832</v>
      </c>
      <c r="C1281">
        <v>77</v>
      </c>
      <c r="D1281">
        <v>83.35</v>
      </c>
      <c r="E1281">
        <v>77</v>
      </c>
      <c r="F1281">
        <v>79.45</v>
      </c>
      <c r="G1281">
        <v>79</v>
      </c>
      <c r="H1281">
        <v>79.150000000000006</v>
      </c>
      <c r="I1281">
        <v>49933</v>
      </c>
      <c r="J1281">
        <v>3977474.7</v>
      </c>
      <c r="K1281" s="3">
        <v>43777</v>
      </c>
      <c r="L1281">
        <v>368</v>
      </c>
      <c r="M1281" t="s">
        <v>3465</v>
      </c>
      <c r="N1281"/>
    </row>
    <row r="1282" spans="1:14">
      <c r="A1282" t="s">
        <v>2785</v>
      </c>
      <c r="B1282" t="s">
        <v>832</v>
      </c>
      <c r="C1282">
        <v>232.7</v>
      </c>
      <c r="D1282">
        <v>244.7</v>
      </c>
      <c r="E1282">
        <v>229</v>
      </c>
      <c r="F1282">
        <v>236.6</v>
      </c>
      <c r="G1282">
        <v>237</v>
      </c>
      <c r="H1282">
        <v>228.8</v>
      </c>
      <c r="I1282">
        <v>51217</v>
      </c>
      <c r="J1282">
        <v>12132968.699999999</v>
      </c>
      <c r="K1282" s="3">
        <v>43777</v>
      </c>
      <c r="L1282">
        <v>2033</v>
      </c>
      <c r="M1282" t="s">
        <v>2786</v>
      </c>
      <c r="N1282"/>
    </row>
    <row r="1283" spans="1:14">
      <c r="A1283" t="s">
        <v>2787</v>
      </c>
      <c r="B1283" t="s">
        <v>832</v>
      </c>
      <c r="C1283">
        <v>101.65</v>
      </c>
      <c r="D1283">
        <v>102.69</v>
      </c>
      <c r="E1283">
        <v>101</v>
      </c>
      <c r="F1283">
        <v>101.5</v>
      </c>
      <c r="G1283">
        <v>101.5</v>
      </c>
      <c r="H1283">
        <v>101.96</v>
      </c>
      <c r="I1283">
        <v>2520</v>
      </c>
      <c r="J1283">
        <v>257419.11</v>
      </c>
      <c r="K1283" s="3">
        <v>43777</v>
      </c>
      <c r="L1283">
        <v>64</v>
      </c>
      <c r="M1283" t="s">
        <v>2788</v>
      </c>
      <c r="N1283"/>
    </row>
    <row r="1284" spans="1:14">
      <c r="A1284" t="s">
        <v>285</v>
      </c>
      <c r="B1284" t="s">
        <v>832</v>
      </c>
      <c r="C1284">
        <v>1006</v>
      </c>
      <c r="D1284">
        <v>1022</v>
      </c>
      <c r="E1284">
        <v>976.5</v>
      </c>
      <c r="F1284">
        <v>982.2</v>
      </c>
      <c r="G1284">
        <v>983.5</v>
      </c>
      <c r="H1284">
        <v>986.45</v>
      </c>
      <c r="I1284">
        <v>5656687</v>
      </c>
      <c r="J1284">
        <v>5625922773</v>
      </c>
      <c r="K1284" s="3">
        <v>43777</v>
      </c>
      <c r="L1284">
        <v>277773</v>
      </c>
      <c r="M1284" t="s">
        <v>2789</v>
      </c>
      <c r="N1284"/>
    </row>
    <row r="1285" spans="1:14" hidden="1">
      <c r="A1285" t="s">
        <v>173</v>
      </c>
      <c r="B1285" t="s">
        <v>832</v>
      </c>
      <c r="C1285">
        <v>316.2</v>
      </c>
      <c r="D1285">
        <v>321</v>
      </c>
      <c r="E1285">
        <v>314.5</v>
      </c>
      <c r="F1285">
        <v>316</v>
      </c>
      <c r="G1285">
        <v>316.35000000000002</v>
      </c>
      <c r="H1285">
        <v>318.14999999999998</v>
      </c>
      <c r="I1285">
        <v>25423362</v>
      </c>
      <c r="J1285">
        <v>8071058812.6499996</v>
      </c>
      <c r="K1285" s="3">
        <v>43777</v>
      </c>
      <c r="L1285">
        <v>175265</v>
      </c>
      <c r="M1285" t="s">
        <v>2790</v>
      </c>
      <c r="N1285"/>
    </row>
    <row r="1286" spans="1:14">
      <c r="A1286" t="s">
        <v>2791</v>
      </c>
      <c r="B1286" t="s">
        <v>851</v>
      </c>
      <c r="C1286">
        <v>0.45</v>
      </c>
      <c r="D1286">
        <v>0.45</v>
      </c>
      <c r="E1286">
        <v>0.45</v>
      </c>
      <c r="F1286">
        <v>0.45</v>
      </c>
      <c r="G1286">
        <v>0.45</v>
      </c>
      <c r="H1286">
        <v>0.5</v>
      </c>
      <c r="I1286">
        <v>2338</v>
      </c>
      <c r="J1286">
        <v>1052.0999999999999</v>
      </c>
      <c r="K1286" s="3">
        <v>43777</v>
      </c>
      <c r="L1286">
        <v>5</v>
      </c>
      <c r="M1286" t="s">
        <v>2792</v>
      </c>
      <c r="N1286"/>
    </row>
    <row r="1287" spans="1:14">
      <c r="A1287" t="s">
        <v>525</v>
      </c>
      <c r="B1287" t="s">
        <v>832</v>
      </c>
      <c r="C1287">
        <v>4387</v>
      </c>
      <c r="D1287">
        <v>4387</v>
      </c>
      <c r="E1287">
        <v>4251</v>
      </c>
      <c r="F1287">
        <v>4282.75</v>
      </c>
      <c r="G1287">
        <v>4257</v>
      </c>
      <c r="H1287">
        <v>4305.3</v>
      </c>
      <c r="I1287">
        <v>4233</v>
      </c>
      <c r="J1287">
        <v>18283778.199999999</v>
      </c>
      <c r="K1287" s="3">
        <v>43777</v>
      </c>
      <c r="L1287">
        <v>2387</v>
      </c>
      <c r="M1287" t="s">
        <v>2793</v>
      </c>
      <c r="N1287"/>
    </row>
    <row r="1288" spans="1:14">
      <c r="A1288" t="s">
        <v>2794</v>
      </c>
      <c r="B1288" t="s">
        <v>832</v>
      </c>
      <c r="C1288">
        <v>65.349999999999994</v>
      </c>
      <c r="D1288">
        <v>72</v>
      </c>
      <c r="E1288">
        <v>62.3</v>
      </c>
      <c r="F1288">
        <v>71.599999999999994</v>
      </c>
      <c r="G1288">
        <v>71.95</v>
      </c>
      <c r="H1288">
        <v>65.349999999999994</v>
      </c>
      <c r="I1288">
        <v>87815</v>
      </c>
      <c r="J1288">
        <v>6076410.8499999996</v>
      </c>
      <c r="K1288" s="3">
        <v>43777</v>
      </c>
      <c r="L1288">
        <v>904</v>
      </c>
      <c r="M1288" t="s">
        <v>2795</v>
      </c>
      <c r="N1288"/>
    </row>
    <row r="1289" spans="1:14">
      <c r="A1289" t="s">
        <v>2796</v>
      </c>
      <c r="B1289" t="s">
        <v>832</v>
      </c>
      <c r="C1289">
        <v>68.8</v>
      </c>
      <c r="D1289">
        <v>70.75</v>
      </c>
      <c r="E1289">
        <v>68.45</v>
      </c>
      <c r="F1289">
        <v>69.25</v>
      </c>
      <c r="G1289">
        <v>69.2</v>
      </c>
      <c r="H1289">
        <v>69</v>
      </c>
      <c r="I1289">
        <v>86892</v>
      </c>
      <c r="J1289">
        <v>6058865.7000000002</v>
      </c>
      <c r="K1289" s="3">
        <v>43777</v>
      </c>
      <c r="L1289">
        <v>1512</v>
      </c>
      <c r="M1289" t="s">
        <v>2797</v>
      </c>
      <c r="N1289"/>
    </row>
    <row r="1290" spans="1:14">
      <c r="A1290" t="s">
        <v>2798</v>
      </c>
      <c r="B1290" t="s">
        <v>832</v>
      </c>
      <c r="C1290">
        <v>57.25</v>
      </c>
      <c r="D1290">
        <v>59.45</v>
      </c>
      <c r="E1290">
        <v>55.6</v>
      </c>
      <c r="F1290">
        <v>57.6</v>
      </c>
      <c r="G1290">
        <v>57.75</v>
      </c>
      <c r="H1290">
        <v>57.5</v>
      </c>
      <c r="I1290">
        <v>5082562</v>
      </c>
      <c r="J1290">
        <v>291434052.60000002</v>
      </c>
      <c r="K1290" s="3">
        <v>43777</v>
      </c>
      <c r="L1290">
        <v>18931</v>
      </c>
      <c r="M1290" t="s">
        <v>2799</v>
      </c>
      <c r="N1290"/>
    </row>
    <row r="1291" spans="1:14">
      <c r="A1291" t="s">
        <v>2800</v>
      </c>
      <c r="B1291" t="s">
        <v>851</v>
      </c>
      <c r="C1291">
        <v>115.8</v>
      </c>
      <c r="D1291">
        <v>118</v>
      </c>
      <c r="E1291">
        <v>114.4</v>
      </c>
      <c r="F1291">
        <v>115.75</v>
      </c>
      <c r="G1291">
        <v>116</v>
      </c>
      <c r="H1291">
        <v>120.4</v>
      </c>
      <c r="I1291">
        <v>18443</v>
      </c>
      <c r="J1291">
        <v>2129359.25</v>
      </c>
      <c r="K1291" s="3">
        <v>43777</v>
      </c>
      <c r="L1291">
        <v>323</v>
      </c>
      <c r="M1291" t="s">
        <v>2801</v>
      </c>
      <c r="N1291"/>
    </row>
    <row r="1292" spans="1:14">
      <c r="A1292" t="s">
        <v>2802</v>
      </c>
      <c r="B1292" t="s">
        <v>832</v>
      </c>
      <c r="C1292">
        <v>464.2</v>
      </c>
      <c r="D1292">
        <v>464.2</v>
      </c>
      <c r="E1292">
        <v>427</v>
      </c>
      <c r="F1292">
        <v>429.9</v>
      </c>
      <c r="G1292">
        <v>432</v>
      </c>
      <c r="H1292">
        <v>464.2</v>
      </c>
      <c r="I1292">
        <v>10441</v>
      </c>
      <c r="J1292">
        <v>4619832</v>
      </c>
      <c r="K1292" s="3">
        <v>43777</v>
      </c>
      <c r="L1292">
        <v>693</v>
      </c>
      <c r="M1292" t="s">
        <v>2803</v>
      </c>
      <c r="N1292"/>
    </row>
    <row r="1293" spans="1:14">
      <c r="A1293" t="s">
        <v>2804</v>
      </c>
      <c r="B1293" t="s">
        <v>832</v>
      </c>
      <c r="C1293">
        <v>154.5</v>
      </c>
      <c r="D1293">
        <v>177</v>
      </c>
      <c r="E1293">
        <v>153</v>
      </c>
      <c r="F1293">
        <v>164.25</v>
      </c>
      <c r="G1293">
        <v>163.80000000000001</v>
      </c>
      <c r="H1293">
        <v>153.05000000000001</v>
      </c>
      <c r="I1293">
        <v>711852</v>
      </c>
      <c r="J1293">
        <v>120749674.84999999</v>
      </c>
      <c r="K1293" s="3">
        <v>43777</v>
      </c>
      <c r="L1293">
        <v>12675</v>
      </c>
      <c r="M1293" t="s">
        <v>2805</v>
      </c>
      <c r="N1293"/>
    </row>
    <row r="1294" spans="1:14">
      <c r="A1294" t="s">
        <v>2806</v>
      </c>
      <c r="B1294" t="s">
        <v>832</v>
      </c>
      <c r="C1294">
        <v>0.75</v>
      </c>
      <c r="D1294">
        <v>0.8</v>
      </c>
      <c r="E1294">
        <v>0.75</v>
      </c>
      <c r="F1294">
        <v>0.8</v>
      </c>
      <c r="G1294">
        <v>0.8</v>
      </c>
      <c r="H1294">
        <v>0.75</v>
      </c>
      <c r="I1294">
        <v>42773</v>
      </c>
      <c r="J1294">
        <v>33697.199999999997</v>
      </c>
      <c r="K1294" s="3">
        <v>43777</v>
      </c>
      <c r="L1294">
        <v>45</v>
      </c>
      <c r="M1294" t="s">
        <v>2807</v>
      </c>
      <c r="N1294"/>
    </row>
    <row r="1295" spans="1:14">
      <c r="A1295" t="s">
        <v>2808</v>
      </c>
      <c r="B1295" t="s">
        <v>832</v>
      </c>
      <c r="C1295">
        <v>3.55</v>
      </c>
      <c r="D1295">
        <v>3.55</v>
      </c>
      <c r="E1295">
        <v>3.2</v>
      </c>
      <c r="F1295">
        <v>3.3</v>
      </c>
      <c r="G1295">
        <v>3.3</v>
      </c>
      <c r="H1295">
        <v>3.25</v>
      </c>
      <c r="I1295">
        <v>14217</v>
      </c>
      <c r="J1295">
        <v>47921.95</v>
      </c>
      <c r="K1295" s="3">
        <v>43777</v>
      </c>
      <c r="L1295">
        <v>17</v>
      </c>
      <c r="M1295" t="s">
        <v>2809</v>
      </c>
      <c r="N1295"/>
    </row>
    <row r="1296" spans="1:14">
      <c r="A1296" t="s">
        <v>2810</v>
      </c>
      <c r="B1296" t="s">
        <v>832</v>
      </c>
      <c r="C1296">
        <v>73.8</v>
      </c>
      <c r="D1296">
        <v>74.849999999999994</v>
      </c>
      <c r="E1296">
        <v>70.349999999999994</v>
      </c>
      <c r="F1296">
        <v>70.75</v>
      </c>
      <c r="G1296">
        <v>70.7</v>
      </c>
      <c r="H1296">
        <v>73.349999999999994</v>
      </c>
      <c r="I1296">
        <v>339584</v>
      </c>
      <c r="J1296">
        <v>24282420.649999999</v>
      </c>
      <c r="K1296" s="3">
        <v>43777</v>
      </c>
      <c r="L1296">
        <v>1159</v>
      </c>
      <c r="M1296" t="s">
        <v>2811</v>
      </c>
      <c r="N1296"/>
    </row>
    <row r="1297" spans="1:14">
      <c r="A1297" t="s">
        <v>2812</v>
      </c>
      <c r="B1297" t="s">
        <v>832</v>
      </c>
      <c r="C1297">
        <v>178.9</v>
      </c>
      <c r="D1297">
        <v>182.8</v>
      </c>
      <c r="E1297">
        <v>177</v>
      </c>
      <c r="F1297">
        <v>178.05</v>
      </c>
      <c r="G1297">
        <v>178</v>
      </c>
      <c r="H1297">
        <v>178.9</v>
      </c>
      <c r="I1297">
        <v>82585</v>
      </c>
      <c r="J1297">
        <v>14721594.4</v>
      </c>
      <c r="K1297" s="3">
        <v>43777</v>
      </c>
      <c r="L1297">
        <v>392</v>
      </c>
      <c r="M1297" t="s">
        <v>2813</v>
      </c>
      <c r="N1297"/>
    </row>
    <row r="1298" spans="1:14">
      <c r="A1298" t="s">
        <v>2814</v>
      </c>
      <c r="B1298" t="s">
        <v>832</v>
      </c>
      <c r="C1298">
        <v>15.25</v>
      </c>
      <c r="D1298">
        <v>15.4</v>
      </c>
      <c r="E1298">
        <v>14.85</v>
      </c>
      <c r="F1298">
        <v>14.95</v>
      </c>
      <c r="G1298">
        <v>15</v>
      </c>
      <c r="H1298">
        <v>15.25</v>
      </c>
      <c r="I1298">
        <v>85090</v>
      </c>
      <c r="J1298">
        <v>1282465.5</v>
      </c>
      <c r="K1298" s="3">
        <v>43777</v>
      </c>
      <c r="L1298">
        <v>501</v>
      </c>
      <c r="M1298" t="s">
        <v>2815</v>
      </c>
      <c r="N1298"/>
    </row>
    <row r="1299" spans="1:14">
      <c r="A1299" t="s">
        <v>3499</v>
      </c>
      <c r="B1299" t="s">
        <v>832</v>
      </c>
      <c r="C1299">
        <v>187</v>
      </c>
      <c r="D1299">
        <v>189.19</v>
      </c>
      <c r="E1299">
        <v>186</v>
      </c>
      <c r="F1299">
        <v>186</v>
      </c>
      <c r="G1299">
        <v>186</v>
      </c>
      <c r="H1299">
        <v>187</v>
      </c>
      <c r="I1299">
        <v>5035</v>
      </c>
      <c r="J1299">
        <v>936555.95</v>
      </c>
      <c r="K1299" s="3">
        <v>43777</v>
      </c>
      <c r="L1299">
        <v>3</v>
      </c>
      <c r="M1299" t="s">
        <v>3500</v>
      </c>
      <c r="N1299"/>
    </row>
    <row r="1300" spans="1:14">
      <c r="A1300" t="s">
        <v>2816</v>
      </c>
      <c r="B1300" t="s">
        <v>832</v>
      </c>
      <c r="C1300">
        <v>3450</v>
      </c>
      <c r="D1300">
        <v>3459</v>
      </c>
      <c r="E1300">
        <v>3430</v>
      </c>
      <c r="F1300">
        <v>3436.8</v>
      </c>
      <c r="G1300">
        <v>3440</v>
      </c>
      <c r="H1300">
        <v>3468.7</v>
      </c>
      <c r="I1300">
        <v>1709</v>
      </c>
      <c r="J1300">
        <v>5878409.2999999998</v>
      </c>
      <c r="K1300" s="3">
        <v>43777</v>
      </c>
      <c r="L1300">
        <v>247</v>
      </c>
      <c r="M1300" t="s">
        <v>2817</v>
      </c>
      <c r="N1300"/>
    </row>
    <row r="1301" spans="1:14">
      <c r="A1301" t="s">
        <v>2818</v>
      </c>
      <c r="B1301" t="s">
        <v>832</v>
      </c>
      <c r="C1301">
        <v>123</v>
      </c>
      <c r="D1301">
        <v>123.7</v>
      </c>
      <c r="E1301">
        <v>122.39</v>
      </c>
      <c r="F1301">
        <v>122.63</v>
      </c>
      <c r="G1301">
        <v>122.9</v>
      </c>
      <c r="H1301">
        <v>123.34</v>
      </c>
      <c r="I1301">
        <v>117268</v>
      </c>
      <c r="J1301">
        <v>14442960.779999999</v>
      </c>
      <c r="K1301" s="3">
        <v>43777</v>
      </c>
      <c r="L1301">
        <v>552</v>
      </c>
      <c r="M1301" t="s">
        <v>2819</v>
      </c>
      <c r="N1301"/>
    </row>
    <row r="1302" spans="1:14">
      <c r="A1302" t="s">
        <v>2820</v>
      </c>
      <c r="B1302" t="s">
        <v>832</v>
      </c>
      <c r="C1302">
        <v>308.97000000000003</v>
      </c>
      <c r="D1302">
        <v>314.06</v>
      </c>
      <c r="E1302">
        <v>308.5</v>
      </c>
      <c r="F1302">
        <v>309.22000000000003</v>
      </c>
      <c r="G1302">
        <v>310</v>
      </c>
      <c r="H1302">
        <v>308.97000000000003</v>
      </c>
      <c r="I1302">
        <v>303415</v>
      </c>
      <c r="J1302">
        <v>94260680.709999993</v>
      </c>
      <c r="K1302" s="3">
        <v>43777</v>
      </c>
      <c r="L1302">
        <v>1748</v>
      </c>
      <c r="M1302" t="s">
        <v>2821</v>
      </c>
      <c r="N1302"/>
    </row>
    <row r="1303" spans="1:14">
      <c r="A1303" t="s">
        <v>2822</v>
      </c>
      <c r="B1303" t="s">
        <v>832</v>
      </c>
      <c r="C1303">
        <v>300</v>
      </c>
      <c r="D1303">
        <v>300</v>
      </c>
      <c r="E1303">
        <v>289.2</v>
      </c>
      <c r="F1303">
        <v>292.33999999999997</v>
      </c>
      <c r="G1303">
        <v>292.5</v>
      </c>
      <c r="H1303">
        <v>294.52</v>
      </c>
      <c r="I1303">
        <v>4763</v>
      </c>
      <c r="J1303">
        <v>1398763.98</v>
      </c>
      <c r="K1303" s="3">
        <v>43777</v>
      </c>
      <c r="L1303">
        <v>113</v>
      </c>
      <c r="M1303" t="s">
        <v>2823</v>
      </c>
      <c r="N1303"/>
    </row>
    <row r="1304" spans="1:14">
      <c r="A1304" t="s">
        <v>2824</v>
      </c>
      <c r="B1304" t="s">
        <v>851</v>
      </c>
      <c r="C1304">
        <v>1.4</v>
      </c>
      <c r="D1304">
        <v>1.5</v>
      </c>
      <c r="E1304">
        <v>1.4</v>
      </c>
      <c r="F1304">
        <v>1.5</v>
      </c>
      <c r="G1304">
        <v>1.5</v>
      </c>
      <c r="H1304">
        <v>1.45</v>
      </c>
      <c r="I1304">
        <v>100661</v>
      </c>
      <c r="J1304">
        <v>144861.70000000001</v>
      </c>
      <c r="K1304" s="3">
        <v>43777</v>
      </c>
      <c r="L1304">
        <v>64</v>
      </c>
      <c r="M1304" t="s">
        <v>2825</v>
      </c>
      <c r="N1304"/>
    </row>
    <row r="1305" spans="1:14">
      <c r="A1305" t="s">
        <v>2826</v>
      </c>
      <c r="B1305" t="s">
        <v>832</v>
      </c>
      <c r="C1305">
        <v>184.9</v>
      </c>
      <c r="D1305">
        <v>184.9</v>
      </c>
      <c r="E1305">
        <v>172</v>
      </c>
      <c r="F1305">
        <v>176</v>
      </c>
      <c r="G1305">
        <v>177</v>
      </c>
      <c r="H1305">
        <v>182.15</v>
      </c>
      <c r="I1305">
        <v>13435</v>
      </c>
      <c r="J1305">
        <v>2367478.9500000002</v>
      </c>
      <c r="K1305" s="3">
        <v>43777</v>
      </c>
      <c r="L1305">
        <v>427</v>
      </c>
      <c r="M1305" t="s">
        <v>2827</v>
      </c>
      <c r="N1305"/>
    </row>
    <row r="1306" spans="1:14">
      <c r="A1306" t="s">
        <v>527</v>
      </c>
      <c r="B1306" t="s">
        <v>832</v>
      </c>
      <c r="C1306">
        <v>1239.95</v>
      </c>
      <c r="D1306">
        <v>1267.95</v>
      </c>
      <c r="E1306">
        <v>1220</v>
      </c>
      <c r="F1306">
        <v>1232.55</v>
      </c>
      <c r="G1306">
        <v>1225.3499999999999</v>
      </c>
      <c r="H1306">
        <v>1240.5999999999999</v>
      </c>
      <c r="I1306">
        <v>2371</v>
      </c>
      <c r="J1306">
        <v>2917242.4</v>
      </c>
      <c r="K1306" s="3">
        <v>43777</v>
      </c>
      <c r="L1306">
        <v>443</v>
      </c>
      <c r="M1306" t="s">
        <v>2828</v>
      </c>
      <c r="N1306"/>
    </row>
    <row r="1307" spans="1:14">
      <c r="A1307" t="s">
        <v>2829</v>
      </c>
      <c r="B1307" t="s">
        <v>832</v>
      </c>
      <c r="C1307">
        <v>7.9</v>
      </c>
      <c r="D1307">
        <v>7.9</v>
      </c>
      <c r="E1307">
        <v>7.55</v>
      </c>
      <c r="F1307">
        <v>7.7</v>
      </c>
      <c r="G1307">
        <v>7.7</v>
      </c>
      <c r="H1307">
        <v>7.9</v>
      </c>
      <c r="I1307">
        <v>24923</v>
      </c>
      <c r="J1307">
        <v>189573.6</v>
      </c>
      <c r="K1307" s="3">
        <v>43777</v>
      </c>
      <c r="L1307">
        <v>68</v>
      </c>
      <c r="M1307" t="s">
        <v>2830</v>
      </c>
      <c r="N1307"/>
    </row>
    <row r="1308" spans="1:14">
      <c r="A1308" t="s">
        <v>2831</v>
      </c>
      <c r="B1308" t="s">
        <v>832</v>
      </c>
      <c r="C1308">
        <v>8.75</v>
      </c>
      <c r="D1308">
        <v>8.85</v>
      </c>
      <c r="E1308">
        <v>8.35</v>
      </c>
      <c r="F1308">
        <v>8.8000000000000007</v>
      </c>
      <c r="G1308">
        <v>8.8000000000000007</v>
      </c>
      <c r="H1308">
        <v>8.4499999999999993</v>
      </c>
      <c r="I1308">
        <v>2482</v>
      </c>
      <c r="J1308">
        <v>21583.5</v>
      </c>
      <c r="K1308" s="3">
        <v>43777</v>
      </c>
      <c r="L1308">
        <v>19</v>
      </c>
      <c r="M1308" t="s">
        <v>2832</v>
      </c>
      <c r="N1308"/>
    </row>
    <row r="1309" spans="1:14">
      <c r="A1309" t="s">
        <v>2833</v>
      </c>
      <c r="B1309" t="s">
        <v>832</v>
      </c>
      <c r="C1309">
        <v>255.5</v>
      </c>
      <c r="D1309">
        <v>258</v>
      </c>
      <c r="E1309">
        <v>250</v>
      </c>
      <c r="F1309">
        <v>251.8</v>
      </c>
      <c r="G1309">
        <v>250.15</v>
      </c>
      <c r="H1309">
        <v>258.35000000000002</v>
      </c>
      <c r="I1309">
        <v>19880</v>
      </c>
      <c r="J1309">
        <v>5057288.5999999996</v>
      </c>
      <c r="K1309" s="3">
        <v>43777</v>
      </c>
      <c r="L1309">
        <v>807</v>
      </c>
      <c r="M1309" t="s">
        <v>2834</v>
      </c>
      <c r="N1309"/>
    </row>
    <row r="1310" spans="1:14">
      <c r="A1310" t="s">
        <v>2835</v>
      </c>
      <c r="B1310" t="s">
        <v>832</v>
      </c>
      <c r="C1310">
        <v>107.05</v>
      </c>
      <c r="D1310">
        <v>112</v>
      </c>
      <c r="E1310">
        <v>105.5</v>
      </c>
      <c r="F1310">
        <v>106.5</v>
      </c>
      <c r="G1310">
        <v>107.95</v>
      </c>
      <c r="H1310">
        <v>110.25</v>
      </c>
      <c r="I1310">
        <v>27403</v>
      </c>
      <c r="J1310">
        <v>3008578.7</v>
      </c>
      <c r="K1310" s="3">
        <v>43777</v>
      </c>
      <c r="L1310">
        <v>558</v>
      </c>
      <c r="M1310" t="s">
        <v>2836</v>
      </c>
      <c r="N1310"/>
    </row>
    <row r="1311" spans="1:14">
      <c r="A1311" t="s">
        <v>2837</v>
      </c>
      <c r="B1311" t="s">
        <v>832</v>
      </c>
      <c r="C1311">
        <v>96</v>
      </c>
      <c r="D1311">
        <v>99.3</v>
      </c>
      <c r="E1311">
        <v>94.55</v>
      </c>
      <c r="F1311">
        <v>96.3</v>
      </c>
      <c r="G1311">
        <v>96.35</v>
      </c>
      <c r="H1311">
        <v>97.75</v>
      </c>
      <c r="I1311">
        <v>66476</v>
      </c>
      <c r="J1311">
        <v>6443981.3499999996</v>
      </c>
      <c r="K1311" s="3">
        <v>43777</v>
      </c>
      <c r="L1311">
        <v>959</v>
      </c>
      <c r="M1311" t="s">
        <v>2838</v>
      </c>
      <c r="N1311"/>
    </row>
    <row r="1312" spans="1:14">
      <c r="A1312" t="s">
        <v>2839</v>
      </c>
      <c r="B1312" t="s">
        <v>832</v>
      </c>
      <c r="C1312">
        <v>358.5</v>
      </c>
      <c r="D1312">
        <v>363</v>
      </c>
      <c r="E1312">
        <v>348</v>
      </c>
      <c r="F1312">
        <v>351.7</v>
      </c>
      <c r="G1312">
        <v>351.25</v>
      </c>
      <c r="H1312">
        <v>358.8</v>
      </c>
      <c r="I1312">
        <v>31062</v>
      </c>
      <c r="J1312">
        <v>10995256.800000001</v>
      </c>
      <c r="K1312" s="3">
        <v>43777</v>
      </c>
      <c r="L1312">
        <v>1666</v>
      </c>
      <c r="M1312" t="s">
        <v>2840</v>
      </c>
      <c r="N1312"/>
    </row>
    <row r="1313" spans="1:14">
      <c r="A1313" t="s">
        <v>2841</v>
      </c>
      <c r="B1313" t="s">
        <v>832</v>
      </c>
      <c r="C1313">
        <v>101.1</v>
      </c>
      <c r="D1313">
        <v>103.3</v>
      </c>
      <c r="E1313">
        <v>100.3</v>
      </c>
      <c r="F1313">
        <v>102.45</v>
      </c>
      <c r="G1313">
        <v>103</v>
      </c>
      <c r="H1313">
        <v>101.5</v>
      </c>
      <c r="I1313">
        <v>8423</v>
      </c>
      <c r="J1313">
        <v>859005.75</v>
      </c>
      <c r="K1313" s="3">
        <v>43777</v>
      </c>
      <c r="L1313">
        <v>255</v>
      </c>
      <c r="M1313" t="s">
        <v>2842</v>
      </c>
      <c r="N1313"/>
    </row>
    <row r="1314" spans="1:14">
      <c r="A1314" t="s">
        <v>2843</v>
      </c>
      <c r="B1314" t="s">
        <v>832</v>
      </c>
      <c r="C1314">
        <v>275.14999999999998</v>
      </c>
      <c r="D1314">
        <v>277</v>
      </c>
      <c r="E1314">
        <v>272.14999999999998</v>
      </c>
      <c r="F1314">
        <v>273.25</v>
      </c>
      <c r="G1314">
        <v>272.14999999999998</v>
      </c>
      <c r="H1314">
        <v>277.35000000000002</v>
      </c>
      <c r="I1314">
        <v>2969</v>
      </c>
      <c r="J1314">
        <v>813043.19999999995</v>
      </c>
      <c r="K1314" s="3">
        <v>43777</v>
      </c>
      <c r="L1314">
        <v>169</v>
      </c>
      <c r="M1314" t="s">
        <v>2844</v>
      </c>
      <c r="N1314"/>
    </row>
    <row r="1315" spans="1:14">
      <c r="A1315" t="s">
        <v>2845</v>
      </c>
      <c r="B1315" t="s">
        <v>832</v>
      </c>
      <c r="C1315">
        <v>1085</v>
      </c>
      <c r="D1315">
        <v>1120</v>
      </c>
      <c r="E1315">
        <v>1082.55</v>
      </c>
      <c r="F1315">
        <v>1095</v>
      </c>
      <c r="G1315">
        <v>1095</v>
      </c>
      <c r="H1315">
        <v>1096.0999999999999</v>
      </c>
      <c r="I1315">
        <v>526</v>
      </c>
      <c r="J1315">
        <v>578317.9</v>
      </c>
      <c r="K1315" s="3">
        <v>43777</v>
      </c>
      <c r="L1315">
        <v>107</v>
      </c>
      <c r="M1315" t="s">
        <v>2846</v>
      </c>
      <c r="N1315"/>
    </row>
    <row r="1316" spans="1:14">
      <c r="A1316" t="s">
        <v>3426</v>
      </c>
      <c r="B1316" t="s">
        <v>832</v>
      </c>
      <c r="C1316">
        <v>260</v>
      </c>
      <c r="D1316">
        <v>261.14</v>
      </c>
      <c r="E1316">
        <v>260</v>
      </c>
      <c r="F1316">
        <v>260.61</v>
      </c>
      <c r="G1316">
        <v>260.61</v>
      </c>
      <c r="H1316">
        <v>262.51</v>
      </c>
      <c r="I1316">
        <v>44</v>
      </c>
      <c r="J1316">
        <v>11469.66</v>
      </c>
      <c r="K1316" s="3">
        <v>43777</v>
      </c>
      <c r="L1316">
        <v>6</v>
      </c>
      <c r="M1316" t="s">
        <v>3427</v>
      </c>
      <c r="N1316"/>
    </row>
    <row r="1317" spans="1:14">
      <c r="A1317" t="s">
        <v>2847</v>
      </c>
      <c r="B1317" t="s">
        <v>832</v>
      </c>
      <c r="C1317">
        <v>177.05</v>
      </c>
      <c r="D1317">
        <v>180</v>
      </c>
      <c r="E1317">
        <v>174</v>
      </c>
      <c r="F1317">
        <v>175.45</v>
      </c>
      <c r="G1317">
        <v>178</v>
      </c>
      <c r="H1317">
        <v>177.4</v>
      </c>
      <c r="I1317">
        <v>5786</v>
      </c>
      <c r="J1317">
        <v>1027193.55</v>
      </c>
      <c r="K1317" s="3">
        <v>43777</v>
      </c>
      <c r="L1317">
        <v>254</v>
      </c>
      <c r="M1317" t="s">
        <v>2848</v>
      </c>
      <c r="N1317"/>
    </row>
    <row r="1318" spans="1:14">
      <c r="A1318" t="s">
        <v>528</v>
      </c>
      <c r="B1318" t="s">
        <v>832</v>
      </c>
      <c r="C1318">
        <v>323</v>
      </c>
      <c r="D1318">
        <v>325.7</v>
      </c>
      <c r="E1318">
        <v>313.25</v>
      </c>
      <c r="F1318">
        <v>321.5</v>
      </c>
      <c r="G1318">
        <v>325.7</v>
      </c>
      <c r="H1318">
        <v>322.55</v>
      </c>
      <c r="I1318">
        <v>11669</v>
      </c>
      <c r="J1318">
        <v>3728852.75</v>
      </c>
      <c r="K1318" s="3">
        <v>43777</v>
      </c>
      <c r="L1318">
        <v>292</v>
      </c>
      <c r="M1318" t="s">
        <v>2849</v>
      </c>
      <c r="N1318"/>
    </row>
    <row r="1319" spans="1:14">
      <c r="A1319" t="s">
        <v>2850</v>
      </c>
      <c r="B1319" t="s">
        <v>851</v>
      </c>
      <c r="C1319">
        <v>6.65</v>
      </c>
      <c r="D1319">
        <v>6.65</v>
      </c>
      <c r="E1319">
        <v>6.1</v>
      </c>
      <c r="F1319">
        <v>6.1</v>
      </c>
      <c r="G1319">
        <v>6.1</v>
      </c>
      <c r="H1319">
        <v>6.4</v>
      </c>
      <c r="I1319">
        <v>308975</v>
      </c>
      <c r="J1319">
        <v>1886777.5</v>
      </c>
      <c r="K1319" s="3">
        <v>43777</v>
      </c>
      <c r="L1319">
        <v>138</v>
      </c>
      <c r="M1319" t="s">
        <v>2851</v>
      </c>
      <c r="N1319"/>
    </row>
    <row r="1320" spans="1:14">
      <c r="A1320" t="s">
        <v>2852</v>
      </c>
      <c r="B1320" t="s">
        <v>832</v>
      </c>
      <c r="C1320">
        <v>26.05</v>
      </c>
      <c r="D1320">
        <v>26.7</v>
      </c>
      <c r="E1320">
        <v>25.5</v>
      </c>
      <c r="F1320">
        <v>26.4</v>
      </c>
      <c r="G1320">
        <v>26.4</v>
      </c>
      <c r="H1320">
        <v>26.15</v>
      </c>
      <c r="I1320">
        <v>112735</v>
      </c>
      <c r="J1320">
        <v>2948083.05</v>
      </c>
      <c r="K1320" s="3">
        <v>43777</v>
      </c>
      <c r="L1320">
        <v>536</v>
      </c>
      <c r="M1320" t="s">
        <v>2853</v>
      </c>
      <c r="N1320"/>
    </row>
    <row r="1321" spans="1:14">
      <c r="A1321" t="s">
        <v>3556</v>
      </c>
      <c r="B1321" t="s">
        <v>832</v>
      </c>
      <c r="C1321">
        <v>34.5</v>
      </c>
      <c r="D1321">
        <v>34.85</v>
      </c>
      <c r="E1321">
        <v>33.299999999999997</v>
      </c>
      <c r="F1321">
        <v>34.15</v>
      </c>
      <c r="G1321">
        <v>34.5</v>
      </c>
      <c r="H1321">
        <v>34.5</v>
      </c>
      <c r="I1321">
        <v>452</v>
      </c>
      <c r="J1321">
        <v>15429.75</v>
      </c>
      <c r="K1321" s="3">
        <v>43777</v>
      </c>
      <c r="L1321">
        <v>28</v>
      </c>
      <c r="M1321" t="s">
        <v>3557</v>
      </c>
      <c r="N1321"/>
    </row>
    <row r="1322" spans="1:14">
      <c r="A1322" t="s">
        <v>2854</v>
      </c>
      <c r="B1322" t="s">
        <v>832</v>
      </c>
      <c r="C1322">
        <v>114.95</v>
      </c>
      <c r="D1322">
        <v>118</v>
      </c>
      <c r="E1322">
        <v>110.05</v>
      </c>
      <c r="F1322">
        <v>112.8</v>
      </c>
      <c r="G1322">
        <v>112.5</v>
      </c>
      <c r="H1322">
        <v>109.4</v>
      </c>
      <c r="I1322">
        <v>839</v>
      </c>
      <c r="J1322">
        <v>95569.7</v>
      </c>
      <c r="K1322" s="3">
        <v>43777</v>
      </c>
      <c r="L1322">
        <v>56</v>
      </c>
      <c r="M1322" t="s">
        <v>2855</v>
      </c>
      <c r="N1322"/>
    </row>
    <row r="1323" spans="1:14">
      <c r="A1323" t="s">
        <v>520</v>
      </c>
      <c r="B1323" t="s">
        <v>832</v>
      </c>
      <c r="C1323">
        <v>129.69999999999999</v>
      </c>
      <c r="D1323">
        <v>129.69999999999999</v>
      </c>
      <c r="E1323">
        <v>123.2</v>
      </c>
      <c r="F1323">
        <v>124.45</v>
      </c>
      <c r="G1323">
        <v>125</v>
      </c>
      <c r="H1323">
        <v>128.15</v>
      </c>
      <c r="I1323">
        <v>17712</v>
      </c>
      <c r="J1323">
        <v>2237664.75</v>
      </c>
      <c r="K1323" s="3">
        <v>43777</v>
      </c>
      <c r="L1323">
        <v>934</v>
      </c>
      <c r="M1323" t="s">
        <v>2856</v>
      </c>
      <c r="N1323"/>
    </row>
    <row r="1324" spans="1:14">
      <c r="A1324" t="s">
        <v>529</v>
      </c>
      <c r="B1324" t="s">
        <v>832</v>
      </c>
      <c r="C1324">
        <v>381.3</v>
      </c>
      <c r="D1324">
        <v>381.3</v>
      </c>
      <c r="E1324">
        <v>363.2</v>
      </c>
      <c r="F1324">
        <v>368.85</v>
      </c>
      <c r="G1324">
        <v>368.5</v>
      </c>
      <c r="H1324">
        <v>370.65</v>
      </c>
      <c r="I1324">
        <v>4455</v>
      </c>
      <c r="J1324">
        <v>1642369.2</v>
      </c>
      <c r="K1324" s="3">
        <v>43777</v>
      </c>
      <c r="L1324">
        <v>252</v>
      </c>
      <c r="M1324" t="s">
        <v>2857</v>
      </c>
      <c r="N1324"/>
    </row>
    <row r="1325" spans="1:14">
      <c r="A1325" t="s">
        <v>2858</v>
      </c>
      <c r="B1325" t="s">
        <v>832</v>
      </c>
      <c r="C1325">
        <v>21.75</v>
      </c>
      <c r="D1325">
        <v>21.8</v>
      </c>
      <c r="E1325">
        <v>20.399999999999999</v>
      </c>
      <c r="F1325">
        <v>20.65</v>
      </c>
      <c r="G1325">
        <v>20.55</v>
      </c>
      <c r="H1325">
        <v>21.35</v>
      </c>
      <c r="I1325">
        <v>248498</v>
      </c>
      <c r="J1325">
        <v>5207317.0999999996</v>
      </c>
      <c r="K1325" s="3">
        <v>43777</v>
      </c>
      <c r="L1325">
        <v>576</v>
      </c>
      <c r="M1325" t="s">
        <v>2859</v>
      </c>
      <c r="N1325"/>
    </row>
    <row r="1326" spans="1:14">
      <c r="A1326" t="s">
        <v>174</v>
      </c>
      <c r="B1326" t="s">
        <v>832</v>
      </c>
      <c r="C1326">
        <v>20099.900000000001</v>
      </c>
      <c r="D1326">
        <v>20166</v>
      </c>
      <c r="E1326">
        <v>19711</v>
      </c>
      <c r="F1326">
        <v>19985.95</v>
      </c>
      <c r="G1326">
        <v>19765.900000000001</v>
      </c>
      <c r="H1326">
        <v>20040.75</v>
      </c>
      <c r="I1326">
        <v>22206</v>
      </c>
      <c r="J1326">
        <v>444128815.25</v>
      </c>
      <c r="K1326" s="3">
        <v>43777</v>
      </c>
      <c r="L1326">
        <v>4956</v>
      </c>
      <c r="M1326" t="s">
        <v>2860</v>
      </c>
      <c r="N1326"/>
    </row>
    <row r="1327" spans="1:14">
      <c r="A1327" t="s">
        <v>2861</v>
      </c>
      <c r="B1327" t="s">
        <v>832</v>
      </c>
      <c r="C1327">
        <v>94.4</v>
      </c>
      <c r="D1327">
        <v>98.8</v>
      </c>
      <c r="E1327">
        <v>94.4</v>
      </c>
      <c r="F1327">
        <v>96.45</v>
      </c>
      <c r="G1327">
        <v>96.2</v>
      </c>
      <c r="H1327">
        <v>96.2</v>
      </c>
      <c r="I1327">
        <v>15212</v>
      </c>
      <c r="J1327">
        <v>1459151.65</v>
      </c>
      <c r="K1327" s="3">
        <v>43777</v>
      </c>
      <c r="L1327">
        <v>721</v>
      </c>
      <c r="M1327" t="s">
        <v>2862</v>
      </c>
      <c r="N1327"/>
    </row>
    <row r="1328" spans="1:14">
      <c r="A1328" t="s">
        <v>2863</v>
      </c>
      <c r="B1328" t="s">
        <v>832</v>
      </c>
      <c r="C1328">
        <v>4.0999999999999996</v>
      </c>
      <c r="D1328">
        <v>4.2</v>
      </c>
      <c r="E1328">
        <v>3.85</v>
      </c>
      <c r="F1328">
        <v>4.0999999999999996</v>
      </c>
      <c r="G1328">
        <v>4.0999999999999996</v>
      </c>
      <c r="H1328">
        <v>4.05</v>
      </c>
      <c r="I1328">
        <v>31506</v>
      </c>
      <c r="J1328">
        <v>124197.65</v>
      </c>
      <c r="K1328" s="3">
        <v>43777</v>
      </c>
      <c r="L1328">
        <v>48</v>
      </c>
      <c r="M1328" t="s">
        <v>2864</v>
      </c>
      <c r="N1328"/>
    </row>
    <row r="1329" spans="1:14">
      <c r="A1329" t="s">
        <v>2865</v>
      </c>
      <c r="B1329" t="s">
        <v>832</v>
      </c>
      <c r="C1329">
        <v>57.15</v>
      </c>
      <c r="D1329">
        <v>57.35</v>
      </c>
      <c r="E1329">
        <v>53.95</v>
      </c>
      <c r="F1329">
        <v>54.85</v>
      </c>
      <c r="G1329">
        <v>54.6</v>
      </c>
      <c r="H1329">
        <v>56.75</v>
      </c>
      <c r="I1329">
        <v>57681</v>
      </c>
      <c r="J1329">
        <v>3206238.55</v>
      </c>
      <c r="K1329" s="3">
        <v>43777</v>
      </c>
      <c r="L1329">
        <v>267</v>
      </c>
      <c r="M1329" t="s">
        <v>2866</v>
      </c>
      <c r="N1329"/>
    </row>
    <row r="1330" spans="1:14">
      <c r="A1330" t="s">
        <v>2867</v>
      </c>
      <c r="B1330" t="s">
        <v>832</v>
      </c>
      <c r="C1330">
        <v>126.8</v>
      </c>
      <c r="D1330">
        <v>130</v>
      </c>
      <c r="E1330">
        <v>125</v>
      </c>
      <c r="F1330">
        <v>126.6</v>
      </c>
      <c r="G1330">
        <v>127</v>
      </c>
      <c r="H1330">
        <v>123.7</v>
      </c>
      <c r="I1330">
        <v>29549</v>
      </c>
      <c r="J1330">
        <v>3764227.25</v>
      </c>
      <c r="K1330" s="3">
        <v>43777</v>
      </c>
      <c r="L1330">
        <v>854</v>
      </c>
      <c r="M1330" t="s">
        <v>2868</v>
      </c>
      <c r="N1330"/>
    </row>
    <row r="1331" spans="1:14">
      <c r="A1331" t="s">
        <v>2869</v>
      </c>
      <c r="B1331" t="s">
        <v>832</v>
      </c>
      <c r="C1331">
        <v>79.75</v>
      </c>
      <c r="D1331">
        <v>80.75</v>
      </c>
      <c r="E1331">
        <v>76.150000000000006</v>
      </c>
      <c r="F1331">
        <v>78.7</v>
      </c>
      <c r="G1331">
        <v>79.45</v>
      </c>
      <c r="H1331">
        <v>78.900000000000006</v>
      </c>
      <c r="I1331">
        <v>10071</v>
      </c>
      <c r="J1331">
        <v>788131.35</v>
      </c>
      <c r="K1331" s="3">
        <v>43777</v>
      </c>
      <c r="L1331">
        <v>271</v>
      </c>
      <c r="M1331" t="s">
        <v>2870</v>
      </c>
      <c r="N1331"/>
    </row>
    <row r="1332" spans="1:14">
      <c r="A1332" t="s">
        <v>3436</v>
      </c>
      <c r="B1332" t="s">
        <v>851</v>
      </c>
      <c r="C1332">
        <v>734</v>
      </c>
      <c r="D1332">
        <v>746</v>
      </c>
      <c r="E1332">
        <v>711.1</v>
      </c>
      <c r="F1332">
        <v>746</v>
      </c>
      <c r="G1332">
        <v>746</v>
      </c>
      <c r="H1332">
        <v>710.5</v>
      </c>
      <c r="I1332">
        <v>983</v>
      </c>
      <c r="J1332">
        <v>732452.1</v>
      </c>
      <c r="K1332" s="3">
        <v>43777</v>
      </c>
      <c r="L1332">
        <v>22</v>
      </c>
      <c r="M1332" t="s">
        <v>3437</v>
      </c>
      <c r="N1332"/>
    </row>
    <row r="1333" spans="1:14">
      <c r="A1333" t="s">
        <v>531</v>
      </c>
      <c r="B1333" t="s">
        <v>832</v>
      </c>
      <c r="C1333">
        <v>1306</v>
      </c>
      <c r="D1333">
        <v>1342.95</v>
      </c>
      <c r="E1333">
        <v>1306</v>
      </c>
      <c r="F1333">
        <v>1320.5</v>
      </c>
      <c r="G1333">
        <v>1320.05</v>
      </c>
      <c r="H1333">
        <v>1331.9</v>
      </c>
      <c r="I1333">
        <v>5160</v>
      </c>
      <c r="J1333">
        <v>6837710.7000000002</v>
      </c>
      <c r="K1333" s="3">
        <v>43777</v>
      </c>
      <c r="L1333">
        <v>1218</v>
      </c>
      <c r="M1333" t="s">
        <v>2871</v>
      </c>
      <c r="N1333"/>
    </row>
    <row r="1334" spans="1:14">
      <c r="A1334" t="s">
        <v>2872</v>
      </c>
      <c r="B1334" t="s">
        <v>832</v>
      </c>
      <c r="C1334">
        <v>6.65</v>
      </c>
      <c r="D1334">
        <v>7.1</v>
      </c>
      <c r="E1334">
        <v>6.6</v>
      </c>
      <c r="F1334">
        <v>6.75</v>
      </c>
      <c r="G1334">
        <v>6.7</v>
      </c>
      <c r="H1334">
        <v>6.8</v>
      </c>
      <c r="I1334">
        <v>914471</v>
      </c>
      <c r="J1334">
        <v>6377753.1500000004</v>
      </c>
      <c r="K1334" s="3">
        <v>43777</v>
      </c>
      <c r="L1334">
        <v>653</v>
      </c>
      <c r="M1334" t="s">
        <v>2873</v>
      </c>
      <c r="N1334"/>
    </row>
    <row r="1335" spans="1:14">
      <c r="A1335" t="s">
        <v>2874</v>
      </c>
      <c r="B1335" t="s">
        <v>832</v>
      </c>
      <c r="C1335">
        <v>3.05</v>
      </c>
      <c r="D1335">
        <v>3.05</v>
      </c>
      <c r="E1335">
        <v>2.9</v>
      </c>
      <c r="F1335">
        <v>3.05</v>
      </c>
      <c r="G1335">
        <v>3.05</v>
      </c>
      <c r="H1335">
        <v>2.95</v>
      </c>
      <c r="I1335">
        <v>16040</v>
      </c>
      <c r="J1335">
        <v>48561.35</v>
      </c>
      <c r="K1335" s="3">
        <v>43777</v>
      </c>
      <c r="L1335">
        <v>30</v>
      </c>
      <c r="M1335" t="s">
        <v>2875</v>
      </c>
      <c r="N1335"/>
    </row>
    <row r="1336" spans="1:14">
      <c r="A1336" t="s">
        <v>2876</v>
      </c>
      <c r="B1336" t="s">
        <v>851</v>
      </c>
      <c r="C1336">
        <v>18.55</v>
      </c>
      <c r="D1336">
        <v>18.850000000000001</v>
      </c>
      <c r="E1336">
        <v>17.8</v>
      </c>
      <c r="F1336">
        <v>17.8</v>
      </c>
      <c r="G1336">
        <v>17.8</v>
      </c>
      <c r="H1336">
        <v>18.7</v>
      </c>
      <c r="I1336">
        <v>5478</v>
      </c>
      <c r="J1336">
        <v>99630.1</v>
      </c>
      <c r="K1336" s="3">
        <v>43777</v>
      </c>
      <c r="L1336">
        <v>25</v>
      </c>
      <c r="M1336" t="s">
        <v>2877</v>
      </c>
      <c r="N1336"/>
    </row>
    <row r="1337" spans="1:14">
      <c r="A1337" t="s">
        <v>2878</v>
      </c>
      <c r="B1337" t="s">
        <v>832</v>
      </c>
      <c r="C1337">
        <v>23.8</v>
      </c>
      <c r="D1337">
        <v>24.55</v>
      </c>
      <c r="E1337">
        <v>22.5</v>
      </c>
      <c r="F1337">
        <v>23.05</v>
      </c>
      <c r="G1337">
        <v>23.4</v>
      </c>
      <c r="H1337">
        <v>23.65</v>
      </c>
      <c r="I1337">
        <v>282385</v>
      </c>
      <c r="J1337">
        <v>6568532.7000000002</v>
      </c>
      <c r="K1337" s="3">
        <v>43777</v>
      </c>
      <c r="L1337">
        <v>918</v>
      </c>
      <c r="M1337" t="s">
        <v>2879</v>
      </c>
      <c r="N1337"/>
    </row>
    <row r="1338" spans="1:14">
      <c r="A1338" t="s">
        <v>175</v>
      </c>
      <c r="B1338" t="s">
        <v>832</v>
      </c>
      <c r="C1338">
        <v>1673.95</v>
      </c>
      <c r="D1338">
        <v>1683</v>
      </c>
      <c r="E1338">
        <v>1640.2</v>
      </c>
      <c r="F1338">
        <v>1648.5</v>
      </c>
      <c r="G1338">
        <v>1647.65</v>
      </c>
      <c r="H1338">
        <v>1665.05</v>
      </c>
      <c r="I1338">
        <v>959073</v>
      </c>
      <c r="J1338">
        <v>1591872142</v>
      </c>
      <c r="K1338" s="3">
        <v>43777</v>
      </c>
      <c r="L1338">
        <v>63890</v>
      </c>
      <c r="M1338" t="s">
        <v>2880</v>
      </c>
      <c r="N1338"/>
    </row>
    <row r="1339" spans="1:14">
      <c r="A1339" t="s">
        <v>2881</v>
      </c>
      <c r="B1339" t="s">
        <v>832</v>
      </c>
      <c r="C1339">
        <v>22.65</v>
      </c>
      <c r="D1339">
        <v>23.05</v>
      </c>
      <c r="E1339">
        <v>22.35</v>
      </c>
      <c r="F1339">
        <v>22.8</v>
      </c>
      <c r="G1339">
        <v>22.7</v>
      </c>
      <c r="H1339">
        <v>22.65</v>
      </c>
      <c r="I1339">
        <v>3291</v>
      </c>
      <c r="J1339">
        <v>75216.7</v>
      </c>
      <c r="K1339" s="3">
        <v>43777</v>
      </c>
      <c r="L1339">
        <v>35</v>
      </c>
      <c r="M1339" t="s">
        <v>2882</v>
      </c>
      <c r="N1339"/>
    </row>
    <row r="1340" spans="1:14">
      <c r="A1340" t="s">
        <v>3450</v>
      </c>
      <c r="B1340" t="s">
        <v>851</v>
      </c>
      <c r="C1340">
        <v>11.3</v>
      </c>
      <c r="D1340">
        <v>11.3</v>
      </c>
      <c r="E1340">
        <v>11.3</v>
      </c>
      <c r="F1340">
        <v>11.3</v>
      </c>
      <c r="G1340">
        <v>11.3</v>
      </c>
      <c r="H1340">
        <v>11.85</v>
      </c>
      <c r="I1340">
        <v>263</v>
      </c>
      <c r="J1340">
        <v>2971.9</v>
      </c>
      <c r="K1340" s="3">
        <v>43777</v>
      </c>
      <c r="L1340">
        <v>3</v>
      </c>
      <c r="M1340" t="s">
        <v>3451</v>
      </c>
      <c r="N1340"/>
    </row>
    <row r="1341" spans="1:14" hidden="1">
      <c r="A1341" t="s">
        <v>2883</v>
      </c>
      <c r="B1341" t="s">
        <v>832</v>
      </c>
      <c r="C1341">
        <v>149.80000000000001</v>
      </c>
      <c r="D1341">
        <v>160</v>
      </c>
      <c r="E1341">
        <v>145.80000000000001</v>
      </c>
      <c r="F1341">
        <v>156.15</v>
      </c>
      <c r="G1341">
        <v>152.80000000000001</v>
      </c>
      <c r="H1341">
        <v>149.80000000000001</v>
      </c>
      <c r="I1341">
        <v>7498</v>
      </c>
      <c r="J1341">
        <v>1153406.25</v>
      </c>
      <c r="K1341" s="3">
        <v>43777</v>
      </c>
      <c r="L1341">
        <v>444</v>
      </c>
      <c r="M1341" t="s">
        <v>2884</v>
      </c>
      <c r="N1341"/>
    </row>
    <row r="1342" spans="1:14">
      <c r="A1342" t="s">
        <v>2885</v>
      </c>
      <c r="B1342" t="s">
        <v>851</v>
      </c>
      <c r="C1342">
        <v>6.4</v>
      </c>
      <c r="D1342">
        <v>6.9</v>
      </c>
      <c r="E1342">
        <v>6.4</v>
      </c>
      <c r="F1342">
        <v>6.65</v>
      </c>
      <c r="G1342">
        <v>6.6</v>
      </c>
      <c r="H1342">
        <v>6.65</v>
      </c>
      <c r="I1342">
        <v>8565</v>
      </c>
      <c r="J1342">
        <v>57967.5</v>
      </c>
      <c r="K1342" s="3">
        <v>43777</v>
      </c>
      <c r="L1342">
        <v>34</v>
      </c>
      <c r="M1342" t="s">
        <v>2886</v>
      </c>
      <c r="N1342"/>
    </row>
    <row r="1343" spans="1:14">
      <c r="A1343" t="s">
        <v>2887</v>
      </c>
      <c r="B1343" t="s">
        <v>832</v>
      </c>
      <c r="C1343">
        <v>55.6</v>
      </c>
      <c r="D1343">
        <v>57</v>
      </c>
      <c r="E1343">
        <v>54.6</v>
      </c>
      <c r="F1343">
        <v>54.95</v>
      </c>
      <c r="G1343">
        <v>55.5</v>
      </c>
      <c r="H1343">
        <v>55.85</v>
      </c>
      <c r="I1343">
        <v>96485</v>
      </c>
      <c r="J1343">
        <v>5414573.2999999998</v>
      </c>
      <c r="K1343" s="3">
        <v>43777</v>
      </c>
      <c r="L1343">
        <v>551</v>
      </c>
      <c r="M1343" t="s">
        <v>2888</v>
      </c>
      <c r="N1343"/>
    </row>
    <row r="1344" spans="1:14">
      <c r="A1344" t="s">
        <v>2889</v>
      </c>
      <c r="B1344" t="s">
        <v>832</v>
      </c>
      <c r="C1344">
        <v>0.55000000000000004</v>
      </c>
      <c r="D1344">
        <v>0.65</v>
      </c>
      <c r="E1344">
        <v>0.55000000000000004</v>
      </c>
      <c r="F1344">
        <v>0.65</v>
      </c>
      <c r="G1344">
        <v>0.65</v>
      </c>
      <c r="H1344">
        <v>0.6</v>
      </c>
      <c r="I1344">
        <v>101893267</v>
      </c>
      <c r="J1344">
        <v>60448767.899999999</v>
      </c>
      <c r="K1344" s="3">
        <v>43777</v>
      </c>
      <c r="L1344">
        <v>9903</v>
      </c>
      <c r="M1344" t="s">
        <v>2890</v>
      </c>
      <c r="N1344"/>
    </row>
    <row r="1345" spans="1:14">
      <c r="A1345" t="s">
        <v>2891</v>
      </c>
      <c r="B1345" t="s">
        <v>832</v>
      </c>
      <c r="C1345">
        <v>169.05</v>
      </c>
      <c r="D1345">
        <v>180</v>
      </c>
      <c r="E1345">
        <v>169.05</v>
      </c>
      <c r="F1345">
        <v>177.9</v>
      </c>
      <c r="G1345">
        <v>179.45</v>
      </c>
      <c r="H1345">
        <v>173.35</v>
      </c>
      <c r="I1345">
        <v>1541</v>
      </c>
      <c r="J1345">
        <v>273652.2</v>
      </c>
      <c r="K1345" s="3">
        <v>43777</v>
      </c>
      <c r="L1345">
        <v>71</v>
      </c>
      <c r="M1345" t="s">
        <v>2892</v>
      </c>
      <c r="N1345"/>
    </row>
    <row r="1346" spans="1:14">
      <c r="A1346" t="s">
        <v>526</v>
      </c>
      <c r="B1346" t="s">
        <v>832</v>
      </c>
      <c r="C1346">
        <v>930.6</v>
      </c>
      <c r="D1346">
        <v>970</v>
      </c>
      <c r="E1346">
        <v>908.1</v>
      </c>
      <c r="F1346">
        <v>950.65</v>
      </c>
      <c r="G1346">
        <v>954</v>
      </c>
      <c r="H1346">
        <v>910.7</v>
      </c>
      <c r="I1346">
        <v>25261</v>
      </c>
      <c r="J1346">
        <v>23923359.25</v>
      </c>
      <c r="K1346" s="3">
        <v>43777</v>
      </c>
      <c r="L1346">
        <v>2454</v>
      </c>
      <c r="M1346" t="s">
        <v>2893</v>
      </c>
      <c r="N1346"/>
    </row>
    <row r="1347" spans="1:14">
      <c r="A1347" t="s">
        <v>2894</v>
      </c>
      <c r="B1347" t="s">
        <v>832</v>
      </c>
      <c r="C1347">
        <v>1.9</v>
      </c>
      <c r="D1347">
        <v>1.9</v>
      </c>
      <c r="E1347">
        <v>1.9</v>
      </c>
      <c r="F1347">
        <v>1.9</v>
      </c>
      <c r="G1347">
        <v>1.9</v>
      </c>
      <c r="H1347">
        <v>1.85</v>
      </c>
      <c r="I1347">
        <v>6765</v>
      </c>
      <c r="J1347">
        <v>12853.5</v>
      </c>
      <c r="K1347" s="3">
        <v>43777</v>
      </c>
      <c r="L1347">
        <v>18</v>
      </c>
      <c r="M1347" t="s">
        <v>2895</v>
      </c>
      <c r="N1347"/>
    </row>
    <row r="1348" spans="1:14">
      <c r="A1348" t="s">
        <v>2896</v>
      </c>
      <c r="B1348" t="s">
        <v>832</v>
      </c>
      <c r="C1348">
        <v>246.7</v>
      </c>
      <c r="D1348">
        <v>246.7</v>
      </c>
      <c r="E1348">
        <v>233</v>
      </c>
      <c r="F1348">
        <v>235.05</v>
      </c>
      <c r="G1348">
        <v>236</v>
      </c>
      <c r="H1348">
        <v>242.2</v>
      </c>
      <c r="I1348">
        <v>12965</v>
      </c>
      <c r="J1348">
        <v>3087740.7</v>
      </c>
      <c r="K1348" s="3">
        <v>43777</v>
      </c>
      <c r="L1348">
        <v>747</v>
      </c>
      <c r="M1348" t="s">
        <v>2897</v>
      </c>
      <c r="N1348"/>
    </row>
    <row r="1349" spans="1:14">
      <c r="A1349" t="s">
        <v>521</v>
      </c>
      <c r="B1349" t="s">
        <v>832</v>
      </c>
      <c r="C1349">
        <v>24.6</v>
      </c>
      <c r="D1349">
        <v>24.65</v>
      </c>
      <c r="E1349">
        <v>24.45</v>
      </c>
      <c r="F1349">
        <v>24.5</v>
      </c>
      <c r="G1349">
        <v>24.6</v>
      </c>
      <c r="H1349">
        <v>24.5</v>
      </c>
      <c r="I1349">
        <v>1294274</v>
      </c>
      <c r="J1349">
        <v>31766641.649999999</v>
      </c>
      <c r="K1349" s="3">
        <v>43777</v>
      </c>
      <c r="L1349">
        <v>2031</v>
      </c>
      <c r="M1349" t="s">
        <v>2898</v>
      </c>
      <c r="N1349"/>
    </row>
    <row r="1350" spans="1:14">
      <c r="A1350" t="s">
        <v>522</v>
      </c>
      <c r="B1350" t="s">
        <v>832</v>
      </c>
      <c r="C1350">
        <v>2180.15</v>
      </c>
      <c r="D1350">
        <v>2185</v>
      </c>
      <c r="E1350">
        <v>2112</v>
      </c>
      <c r="F1350">
        <v>2135.5500000000002</v>
      </c>
      <c r="G1350">
        <v>2135</v>
      </c>
      <c r="H1350">
        <v>2182.65</v>
      </c>
      <c r="I1350">
        <v>4795</v>
      </c>
      <c r="J1350">
        <v>10253518.85</v>
      </c>
      <c r="K1350" s="3">
        <v>43777</v>
      </c>
      <c r="L1350">
        <v>577</v>
      </c>
      <c r="M1350" t="s">
        <v>2899</v>
      </c>
      <c r="N1350"/>
    </row>
    <row r="1351" spans="1:14">
      <c r="A1351" t="s">
        <v>2900</v>
      </c>
      <c r="B1351" t="s">
        <v>851</v>
      </c>
      <c r="C1351">
        <v>5.2</v>
      </c>
      <c r="D1351">
        <v>5.25</v>
      </c>
      <c r="E1351">
        <v>5.05</v>
      </c>
      <c r="F1351">
        <v>5.25</v>
      </c>
      <c r="G1351">
        <v>5.25</v>
      </c>
      <c r="H1351">
        <v>5</v>
      </c>
      <c r="I1351">
        <v>7235</v>
      </c>
      <c r="J1351">
        <v>37843.75</v>
      </c>
      <c r="K1351" s="3">
        <v>43777</v>
      </c>
      <c r="L1351">
        <v>10</v>
      </c>
      <c r="M1351" t="s">
        <v>2901</v>
      </c>
      <c r="N1351"/>
    </row>
    <row r="1352" spans="1:14" hidden="1">
      <c r="A1352" t="s">
        <v>757</v>
      </c>
      <c r="B1352" t="s">
        <v>832</v>
      </c>
      <c r="C1352">
        <v>57.85</v>
      </c>
      <c r="D1352">
        <v>58.4</v>
      </c>
      <c r="E1352">
        <v>56.2</v>
      </c>
      <c r="F1352">
        <v>57.5</v>
      </c>
      <c r="G1352">
        <v>57.5</v>
      </c>
      <c r="H1352">
        <v>58</v>
      </c>
      <c r="I1352">
        <v>35653</v>
      </c>
      <c r="J1352">
        <v>2054433.5</v>
      </c>
      <c r="K1352" s="3">
        <v>43777</v>
      </c>
      <c r="L1352">
        <v>277</v>
      </c>
      <c r="M1352" t="s">
        <v>2902</v>
      </c>
      <c r="N1352"/>
    </row>
    <row r="1353" spans="1:14">
      <c r="A1353" t="s">
        <v>2903</v>
      </c>
      <c r="B1353" t="s">
        <v>832</v>
      </c>
      <c r="C1353">
        <v>43.65</v>
      </c>
      <c r="D1353">
        <v>44.8</v>
      </c>
      <c r="E1353">
        <v>41.5</v>
      </c>
      <c r="F1353">
        <v>42</v>
      </c>
      <c r="G1353">
        <v>42</v>
      </c>
      <c r="H1353">
        <v>44.15</v>
      </c>
      <c r="I1353">
        <v>68451</v>
      </c>
      <c r="J1353">
        <v>2954259.9</v>
      </c>
      <c r="K1353" s="3">
        <v>43777</v>
      </c>
      <c r="L1353">
        <v>1125</v>
      </c>
      <c r="M1353" t="s">
        <v>2904</v>
      </c>
      <c r="N1353"/>
    </row>
    <row r="1354" spans="1:14" hidden="1">
      <c r="A1354" t="s">
        <v>2905</v>
      </c>
      <c r="B1354" t="s">
        <v>832</v>
      </c>
      <c r="C1354">
        <v>88.3</v>
      </c>
      <c r="D1354">
        <v>88.4</v>
      </c>
      <c r="E1354">
        <v>86.15</v>
      </c>
      <c r="F1354">
        <v>86.5</v>
      </c>
      <c r="G1354">
        <v>86.15</v>
      </c>
      <c r="H1354">
        <v>88.4</v>
      </c>
      <c r="I1354">
        <v>396</v>
      </c>
      <c r="J1354">
        <v>34353.25</v>
      </c>
      <c r="K1354" s="3">
        <v>43777</v>
      </c>
      <c r="L1354">
        <v>16</v>
      </c>
      <c r="M1354" t="s">
        <v>2906</v>
      </c>
      <c r="N1354"/>
    </row>
    <row r="1355" spans="1:14">
      <c r="A1355" t="s">
        <v>2907</v>
      </c>
      <c r="B1355" t="s">
        <v>832</v>
      </c>
      <c r="C1355">
        <v>548</v>
      </c>
      <c r="D1355">
        <v>566</v>
      </c>
      <c r="E1355">
        <v>547.04999999999995</v>
      </c>
      <c r="F1355">
        <v>551.04999999999995</v>
      </c>
      <c r="G1355">
        <v>550.95000000000005</v>
      </c>
      <c r="H1355">
        <v>547.35</v>
      </c>
      <c r="I1355">
        <v>12880</v>
      </c>
      <c r="J1355">
        <v>7192281.7000000002</v>
      </c>
      <c r="K1355" s="3">
        <v>43777</v>
      </c>
      <c r="L1355">
        <v>884</v>
      </c>
      <c r="M1355" t="s">
        <v>2908</v>
      </c>
      <c r="N1355"/>
    </row>
    <row r="1356" spans="1:14" hidden="1">
      <c r="A1356" t="s">
        <v>2909</v>
      </c>
      <c r="B1356" t="s">
        <v>832</v>
      </c>
      <c r="C1356">
        <v>323</v>
      </c>
      <c r="D1356">
        <v>323</v>
      </c>
      <c r="E1356">
        <v>301.7</v>
      </c>
      <c r="F1356">
        <v>301.89999999999998</v>
      </c>
      <c r="G1356">
        <v>301.7</v>
      </c>
      <c r="H1356">
        <v>317.55</v>
      </c>
      <c r="I1356">
        <v>4485</v>
      </c>
      <c r="J1356">
        <v>1375821.9</v>
      </c>
      <c r="K1356" s="3">
        <v>43777</v>
      </c>
      <c r="L1356">
        <v>319</v>
      </c>
      <c r="M1356" t="s">
        <v>2910</v>
      </c>
      <c r="N1356"/>
    </row>
    <row r="1357" spans="1:14">
      <c r="A1357" t="s">
        <v>2911</v>
      </c>
      <c r="B1357" t="s">
        <v>832</v>
      </c>
      <c r="C1357">
        <v>40.25</v>
      </c>
      <c r="D1357">
        <v>41.95</v>
      </c>
      <c r="E1357">
        <v>40.200000000000003</v>
      </c>
      <c r="F1357">
        <v>40.700000000000003</v>
      </c>
      <c r="G1357">
        <v>40.5</v>
      </c>
      <c r="H1357">
        <v>41.05</v>
      </c>
      <c r="I1357">
        <v>36666</v>
      </c>
      <c r="J1357">
        <v>1493805.3</v>
      </c>
      <c r="K1357" s="3">
        <v>43777</v>
      </c>
      <c r="L1357">
        <v>276</v>
      </c>
      <c r="M1357" t="s">
        <v>2912</v>
      </c>
      <c r="N1357"/>
    </row>
    <row r="1358" spans="1:14">
      <c r="A1358" t="s">
        <v>2913</v>
      </c>
      <c r="B1358" t="s">
        <v>832</v>
      </c>
      <c r="C1358">
        <v>38.65</v>
      </c>
      <c r="D1358">
        <v>38.85</v>
      </c>
      <c r="E1358">
        <v>37.35</v>
      </c>
      <c r="F1358">
        <v>37.6</v>
      </c>
      <c r="G1358">
        <v>37.799999999999997</v>
      </c>
      <c r="H1358">
        <v>39.1</v>
      </c>
      <c r="I1358">
        <v>252870</v>
      </c>
      <c r="J1358">
        <v>9621840.5</v>
      </c>
      <c r="K1358" s="3">
        <v>43777</v>
      </c>
      <c r="L1358">
        <v>1507</v>
      </c>
      <c r="M1358" t="s">
        <v>2914</v>
      </c>
      <c r="N1358"/>
    </row>
    <row r="1359" spans="1:14">
      <c r="A1359" t="s">
        <v>532</v>
      </c>
      <c r="B1359" t="s">
        <v>832</v>
      </c>
      <c r="C1359">
        <v>440.85</v>
      </c>
      <c r="D1359">
        <v>453.75</v>
      </c>
      <c r="E1359">
        <v>432.25</v>
      </c>
      <c r="F1359">
        <v>442.45</v>
      </c>
      <c r="G1359">
        <v>442.5</v>
      </c>
      <c r="H1359">
        <v>439.8</v>
      </c>
      <c r="I1359">
        <v>321942</v>
      </c>
      <c r="J1359">
        <v>143624352</v>
      </c>
      <c r="K1359" s="3">
        <v>43777</v>
      </c>
      <c r="L1359">
        <v>12008</v>
      </c>
      <c r="M1359" t="s">
        <v>2915</v>
      </c>
      <c r="N1359"/>
    </row>
    <row r="1360" spans="1:14">
      <c r="A1360" t="s">
        <v>2916</v>
      </c>
      <c r="B1360" t="s">
        <v>832</v>
      </c>
      <c r="C1360">
        <v>411</v>
      </c>
      <c r="D1360">
        <v>419.95</v>
      </c>
      <c r="E1360">
        <v>411</v>
      </c>
      <c r="F1360">
        <v>415.05</v>
      </c>
      <c r="G1360">
        <v>414.1</v>
      </c>
      <c r="H1360">
        <v>417</v>
      </c>
      <c r="I1360">
        <v>5787</v>
      </c>
      <c r="J1360">
        <v>2408375.35</v>
      </c>
      <c r="K1360" s="3">
        <v>43777</v>
      </c>
      <c r="L1360">
        <v>420</v>
      </c>
      <c r="M1360" t="s">
        <v>2917</v>
      </c>
      <c r="N1360"/>
    </row>
    <row r="1361" spans="1:14">
      <c r="A1361" t="s">
        <v>533</v>
      </c>
      <c r="B1361" t="s">
        <v>832</v>
      </c>
      <c r="C1361">
        <v>1047.9000000000001</v>
      </c>
      <c r="D1361">
        <v>1084</v>
      </c>
      <c r="E1361">
        <v>1030.0999999999999</v>
      </c>
      <c r="F1361">
        <v>1067.1500000000001</v>
      </c>
      <c r="G1361">
        <v>1045</v>
      </c>
      <c r="H1361">
        <v>1059.55</v>
      </c>
      <c r="I1361">
        <v>124574</v>
      </c>
      <c r="J1361">
        <v>129160956.90000001</v>
      </c>
      <c r="K1361" s="3">
        <v>43777</v>
      </c>
      <c r="L1361">
        <v>1702</v>
      </c>
      <c r="M1361" t="s">
        <v>2918</v>
      </c>
      <c r="N1361"/>
    </row>
    <row r="1362" spans="1:14">
      <c r="A1362" t="s">
        <v>2919</v>
      </c>
      <c r="B1362" t="s">
        <v>832</v>
      </c>
      <c r="C1362">
        <v>185</v>
      </c>
      <c r="D1362">
        <v>187.4</v>
      </c>
      <c r="E1362">
        <v>182.9</v>
      </c>
      <c r="F1362">
        <v>183.5</v>
      </c>
      <c r="G1362">
        <v>183.5</v>
      </c>
      <c r="H1362">
        <v>184.75</v>
      </c>
      <c r="I1362">
        <v>78150</v>
      </c>
      <c r="J1362">
        <v>14447677.550000001</v>
      </c>
      <c r="K1362" s="3">
        <v>43777</v>
      </c>
      <c r="L1362">
        <v>1802</v>
      </c>
      <c r="M1362" t="s">
        <v>2920</v>
      </c>
      <c r="N1362"/>
    </row>
    <row r="1363" spans="1:14">
      <c r="A1363" t="s">
        <v>3632</v>
      </c>
      <c r="B1363" t="s">
        <v>851</v>
      </c>
      <c r="C1363">
        <v>3.1</v>
      </c>
      <c r="D1363">
        <v>3.25</v>
      </c>
      <c r="E1363">
        <v>2.95</v>
      </c>
      <c r="F1363">
        <v>3.05</v>
      </c>
      <c r="G1363">
        <v>2.95</v>
      </c>
      <c r="H1363">
        <v>3.1</v>
      </c>
      <c r="I1363">
        <v>201</v>
      </c>
      <c r="J1363">
        <v>618.45000000000005</v>
      </c>
      <c r="K1363" s="3">
        <v>43777</v>
      </c>
      <c r="L1363">
        <v>3</v>
      </c>
      <c r="M1363" t="s">
        <v>3633</v>
      </c>
      <c r="N1363"/>
    </row>
    <row r="1364" spans="1:14">
      <c r="A1364" t="s">
        <v>2921</v>
      </c>
      <c r="B1364" t="s">
        <v>832</v>
      </c>
      <c r="C1364">
        <v>14.3</v>
      </c>
      <c r="D1364">
        <v>14.3</v>
      </c>
      <c r="E1364">
        <v>13.8</v>
      </c>
      <c r="F1364">
        <v>14.05</v>
      </c>
      <c r="G1364">
        <v>13.9</v>
      </c>
      <c r="H1364">
        <v>13.95</v>
      </c>
      <c r="I1364">
        <v>599</v>
      </c>
      <c r="J1364">
        <v>8427.4</v>
      </c>
      <c r="K1364" s="3">
        <v>43777</v>
      </c>
      <c r="L1364">
        <v>14</v>
      </c>
      <c r="M1364" t="s">
        <v>2922</v>
      </c>
      <c r="N1364"/>
    </row>
    <row r="1365" spans="1:14">
      <c r="A1365" t="s">
        <v>534</v>
      </c>
      <c r="B1365" t="s">
        <v>832</v>
      </c>
      <c r="C1365">
        <v>305.10000000000002</v>
      </c>
      <c r="D1365">
        <v>310</v>
      </c>
      <c r="E1365">
        <v>303</v>
      </c>
      <c r="F1365">
        <v>304.60000000000002</v>
      </c>
      <c r="G1365">
        <v>304</v>
      </c>
      <c r="H1365">
        <v>307.64999999999998</v>
      </c>
      <c r="I1365">
        <v>80906</v>
      </c>
      <c r="J1365">
        <v>24807577.949999999</v>
      </c>
      <c r="K1365" s="3">
        <v>43777</v>
      </c>
      <c r="L1365">
        <v>4001</v>
      </c>
      <c r="M1365" t="s">
        <v>2923</v>
      </c>
      <c r="N1365"/>
    </row>
    <row r="1366" spans="1:14">
      <c r="A1366" t="s">
        <v>2924</v>
      </c>
      <c r="B1366" t="s">
        <v>832</v>
      </c>
      <c r="C1366">
        <v>120.9</v>
      </c>
      <c r="D1366">
        <v>122</v>
      </c>
      <c r="E1366">
        <v>117.95</v>
      </c>
      <c r="F1366">
        <v>122</v>
      </c>
      <c r="G1366">
        <v>122</v>
      </c>
      <c r="H1366">
        <v>116.2</v>
      </c>
      <c r="I1366">
        <v>62921</v>
      </c>
      <c r="J1366">
        <v>7634239.0499999998</v>
      </c>
      <c r="K1366" s="3">
        <v>43777</v>
      </c>
      <c r="L1366">
        <v>639</v>
      </c>
      <c r="M1366" t="s">
        <v>2925</v>
      </c>
      <c r="N1366"/>
    </row>
    <row r="1367" spans="1:14">
      <c r="A1367" t="s">
        <v>2926</v>
      </c>
      <c r="B1367" t="s">
        <v>832</v>
      </c>
      <c r="C1367">
        <v>941</v>
      </c>
      <c r="D1367">
        <v>947</v>
      </c>
      <c r="E1367">
        <v>910</v>
      </c>
      <c r="F1367">
        <v>924.65</v>
      </c>
      <c r="G1367">
        <v>911</v>
      </c>
      <c r="H1367">
        <v>940.4</v>
      </c>
      <c r="I1367">
        <v>506</v>
      </c>
      <c r="J1367">
        <v>473805.8</v>
      </c>
      <c r="K1367" s="3">
        <v>43777</v>
      </c>
      <c r="L1367">
        <v>253</v>
      </c>
      <c r="M1367" t="s">
        <v>2927</v>
      </c>
      <c r="N1367"/>
    </row>
    <row r="1368" spans="1:14">
      <c r="A1368" t="s">
        <v>535</v>
      </c>
      <c r="B1368" t="s">
        <v>832</v>
      </c>
      <c r="C1368">
        <v>11.05</v>
      </c>
      <c r="D1368">
        <v>11.15</v>
      </c>
      <c r="E1368">
        <v>10.95</v>
      </c>
      <c r="F1368">
        <v>11</v>
      </c>
      <c r="G1368">
        <v>11</v>
      </c>
      <c r="H1368">
        <v>11.1</v>
      </c>
      <c r="I1368">
        <v>2793734</v>
      </c>
      <c r="J1368">
        <v>30870689.5</v>
      </c>
      <c r="K1368" s="3">
        <v>43777</v>
      </c>
      <c r="L1368">
        <v>3246</v>
      </c>
      <c r="M1368" t="s">
        <v>2928</v>
      </c>
      <c r="N1368"/>
    </row>
    <row r="1369" spans="1:14">
      <c r="A1369" t="s">
        <v>2929</v>
      </c>
      <c r="B1369" t="s">
        <v>832</v>
      </c>
      <c r="C1369">
        <v>17</v>
      </c>
      <c r="D1369">
        <v>18.95</v>
      </c>
      <c r="E1369">
        <v>16.5</v>
      </c>
      <c r="F1369">
        <v>17.2</v>
      </c>
      <c r="G1369">
        <v>17.2</v>
      </c>
      <c r="H1369">
        <v>17.45</v>
      </c>
      <c r="I1369">
        <v>23455</v>
      </c>
      <c r="J1369">
        <v>404000.6</v>
      </c>
      <c r="K1369" s="3">
        <v>43777</v>
      </c>
      <c r="L1369">
        <v>61</v>
      </c>
      <c r="M1369" t="s">
        <v>2930</v>
      </c>
      <c r="N1369"/>
    </row>
    <row r="1370" spans="1:14">
      <c r="A1370" t="s">
        <v>2931</v>
      </c>
      <c r="B1370" t="s">
        <v>832</v>
      </c>
      <c r="C1370">
        <v>225.95</v>
      </c>
      <c r="D1370">
        <v>231</v>
      </c>
      <c r="E1370">
        <v>218.1</v>
      </c>
      <c r="F1370">
        <v>224.65</v>
      </c>
      <c r="G1370">
        <v>229.45</v>
      </c>
      <c r="H1370">
        <v>222.9</v>
      </c>
      <c r="I1370">
        <v>16626</v>
      </c>
      <c r="J1370">
        <v>3728091.6</v>
      </c>
      <c r="K1370" s="3">
        <v>43777</v>
      </c>
      <c r="L1370">
        <v>509</v>
      </c>
      <c r="M1370" t="s">
        <v>2932</v>
      </c>
      <c r="N1370"/>
    </row>
    <row r="1371" spans="1:14">
      <c r="A1371" t="s">
        <v>2933</v>
      </c>
      <c r="B1371" t="s">
        <v>832</v>
      </c>
      <c r="C1371">
        <v>1325</v>
      </c>
      <c r="D1371">
        <v>1397</v>
      </c>
      <c r="E1371">
        <v>1290.55</v>
      </c>
      <c r="F1371">
        <v>1335.2</v>
      </c>
      <c r="G1371">
        <v>1320</v>
      </c>
      <c r="H1371">
        <v>1313.05</v>
      </c>
      <c r="I1371">
        <v>188137</v>
      </c>
      <c r="J1371">
        <v>253823256.15000001</v>
      </c>
      <c r="K1371" s="3">
        <v>43777</v>
      </c>
      <c r="L1371">
        <v>13305</v>
      </c>
      <c r="M1371" t="s">
        <v>2934</v>
      </c>
      <c r="N1371"/>
    </row>
    <row r="1372" spans="1:14">
      <c r="A1372" t="s">
        <v>538</v>
      </c>
      <c r="B1372" t="s">
        <v>832</v>
      </c>
      <c r="C1372">
        <v>163</v>
      </c>
      <c r="D1372">
        <v>163.80000000000001</v>
      </c>
      <c r="E1372">
        <v>155.44999999999999</v>
      </c>
      <c r="F1372">
        <v>157.25</v>
      </c>
      <c r="G1372">
        <v>157</v>
      </c>
      <c r="H1372">
        <v>164.55</v>
      </c>
      <c r="I1372">
        <v>853254</v>
      </c>
      <c r="J1372">
        <v>135657730.30000001</v>
      </c>
      <c r="K1372" s="3">
        <v>43777</v>
      </c>
      <c r="L1372">
        <v>10826</v>
      </c>
      <c r="M1372" t="s">
        <v>2935</v>
      </c>
      <c r="N1372"/>
    </row>
    <row r="1373" spans="1:14">
      <c r="A1373" t="s">
        <v>2936</v>
      </c>
      <c r="B1373" t="s">
        <v>851</v>
      </c>
      <c r="C1373">
        <v>0.9</v>
      </c>
      <c r="D1373">
        <v>0.9</v>
      </c>
      <c r="E1373">
        <v>0.85</v>
      </c>
      <c r="F1373">
        <v>0.85</v>
      </c>
      <c r="G1373">
        <v>0.85</v>
      </c>
      <c r="H1373">
        <v>0.9</v>
      </c>
      <c r="I1373">
        <v>50050</v>
      </c>
      <c r="J1373">
        <v>42556</v>
      </c>
      <c r="K1373" s="3">
        <v>43777</v>
      </c>
      <c r="L1373">
        <v>57</v>
      </c>
      <c r="M1373" t="s">
        <v>2937</v>
      </c>
      <c r="N1373"/>
    </row>
    <row r="1374" spans="1:14">
      <c r="A1374" t="s">
        <v>2938</v>
      </c>
      <c r="B1374" t="s">
        <v>832</v>
      </c>
      <c r="C1374">
        <v>77.2</v>
      </c>
      <c r="D1374">
        <v>77.2</v>
      </c>
      <c r="E1374">
        <v>72</v>
      </c>
      <c r="F1374">
        <v>73.400000000000006</v>
      </c>
      <c r="G1374">
        <v>73.75</v>
      </c>
      <c r="H1374">
        <v>80.5</v>
      </c>
      <c r="I1374">
        <v>78711</v>
      </c>
      <c r="J1374">
        <v>5825469.1500000004</v>
      </c>
      <c r="K1374" s="3">
        <v>43777</v>
      </c>
      <c r="L1374">
        <v>1212</v>
      </c>
      <c r="M1374" t="s">
        <v>2939</v>
      </c>
      <c r="N1374"/>
    </row>
    <row r="1375" spans="1:14" hidden="1">
      <c r="A1375" t="s">
        <v>2940</v>
      </c>
      <c r="B1375" t="s">
        <v>832</v>
      </c>
      <c r="C1375">
        <v>71.75</v>
      </c>
      <c r="D1375">
        <v>72</v>
      </c>
      <c r="E1375">
        <v>70.05</v>
      </c>
      <c r="F1375">
        <v>71</v>
      </c>
      <c r="G1375">
        <v>71.75</v>
      </c>
      <c r="H1375">
        <v>71.45</v>
      </c>
      <c r="I1375">
        <v>57419</v>
      </c>
      <c r="J1375">
        <v>4079716.55</v>
      </c>
      <c r="K1375" s="3">
        <v>43777</v>
      </c>
      <c r="L1375">
        <v>622</v>
      </c>
      <c r="M1375" t="s">
        <v>2941</v>
      </c>
      <c r="N1375"/>
    </row>
    <row r="1376" spans="1:14" hidden="1">
      <c r="A1376" t="s">
        <v>3558</v>
      </c>
      <c r="B1376" t="s">
        <v>851</v>
      </c>
      <c r="C1376">
        <v>0.3</v>
      </c>
      <c r="D1376">
        <v>0.35</v>
      </c>
      <c r="E1376">
        <v>0.3</v>
      </c>
      <c r="F1376">
        <v>0.35</v>
      </c>
      <c r="G1376">
        <v>0.35</v>
      </c>
      <c r="H1376">
        <v>0.35</v>
      </c>
      <c r="I1376">
        <v>6061</v>
      </c>
      <c r="J1376">
        <v>1868.4</v>
      </c>
      <c r="K1376" s="3">
        <v>43777</v>
      </c>
      <c r="L1376">
        <v>10</v>
      </c>
      <c r="M1376" t="s">
        <v>3559</v>
      </c>
      <c r="N1376"/>
    </row>
    <row r="1377" spans="1:14" hidden="1">
      <c r="A1377" t="s">
        <v>2942</v>
      </c>
      <c r="B1377" t="s">
        <v>832</v>
      </c>
      <c r="C1377">
        <v>21.15</v>
      </c>
      <c r="D1377">
        <v>21.25</v>
      </c>
      <c r="E1377">
        <v>20.100000000000001</v>
      </c>
      <c r="F1377">
        <v>20.3</v>
      </c>
      <c r="G1377">
        <v>20.25</v>
      </c>
      <c r="H1377">
        <v>21.05</v>
      </c>
      <c r="I1377">
        <v>30186</v>
      </c>
      <c r="J1377">
        <v>622958.5</v>
      </c>
      <c r="K1377" s="3">
        <v>43777</v>
      </c>
      <c r="L1377">
        <v>337</v>
      </c>
      <c r="M1377" t="s">
        <v>2943</v>
      </c>
      <c r="N1377"/>
    </row>
    <row r="1378" spans="1:14" hidden="1">
      <c r="A1378" t="s">
        <v>2944</v>
      </c>
      <c r="B1378" t="s">
        <v>832</v>
      </c>
      <c r="C1378">
        <v>114</v>
      </c>
      <c r="D1378">
        <v>115.85</v>
      </c>
      <c r="E1378">
        <v>113</v>
      </c>
      <c r="F1378">
        <v>113.2</v>
      </c>
      <c r="G1378">
        <v>113.25</v>
      </c>
      <c r="H1378">
        <v>114.65</v>
      </c>
      <c r="I1378">
        <v>725129</v>
      </c>
      <c r="J1378">
        <v>82711133.349999994</v>
      </c>
      <c r="K1378" s="3">
        <v>43777</v>
      </c>
      <c r="L1378">
        <v>10031</v>
      </c>
      <c r="M1378" t="s">
        <v>2945</v>
      </c>
      <c r="N1378"/>
    </row>
    <row r="1379" spans="1:14">
      <c r="A1379" t="s">
        <v>2946</v>
      </c>
      <c r="B1379" t="s">
        <v>832</v>
      </c>
      <c r="C1379">
        <v>31.5</v>
      </c>
      <c r="D1379">
        <v>36.299999999999997</v>
      </c>
      <c r="E1379">
        <v>30.15</v>
      </c>
      <c r="F1379">
        <v>32.65</v>
      </c>
      <c r="G1379">
        <v>32.1</v>
      </c>
      <c r="H1379">
        <v>30.25</v>
      </c>
      <c r="I1379">
        <v>145337</v>
      </c>
      <c r="J1379">
        <v>4912589.25</v>
      </c>
      <c r="K1379" s="3">
        <v>43777</v>
      </c>
      <c r="L1379">
        <v>1553</v>
      </c>
      <c r="M1379" t="s">
        <v>2947</v>
      </c>
      <c r="N1379"/>
    </row>
    <row r="1380" spans="1:14">
      <c r="A1380" t="s">
        <v>2948</v>
      </c>
      <c r="B1380" t="s">
        <v>832</v>
      </c>
      <c r="C1380">
        <v>12.9</v>
      </c>
      <c r="D1380">
        <v>12.95</v>
      </c>
      <c r="E1380">
        <v>12.9</v>
      </c>
      <c r="F1380">
        <v>12.95</v>
      </c>
      <c r="G1380">
        <v>12.95</v>
      </c>
      <c r="H1380">
        <v>12.35</v>
      </c>
      <c r="I1380">
        <v>44398</v>
      </c>
      <c r="J1380">
        <v>574904.1</v>
      </c>
      <c r="K1380" s="3">
        <v>43777</v>
      </c>
      <c r="L1380">
        <v>28</v>
      </c>
      <c r="M1380" t="s">
        <v>2949</v>
      </c>
      <c r="N1380"/>
    </row>
    <row r="1381" spans="1:14">
      <c r="A1381" t="s">
        <v>2950</v>
      </c>
      <c r="B1381" t="s">
        <v>832</v>
      </c>
      <c r="C1381">
        <v>1.35</v>
      </c>
      <c r="D1381">
        <v>1.35</v>
      </c>
      <c r="E1381">
        <v>1.35</v>
      </c>
      <c r="F1381">
        <v>1.35</v>
      </c>
      <c r="G1381">
        <v>1.35</v>
      </c>
      <c r="H1381">
        <v>1.4</v>
      </c>
      <c r="I1381">
        <v>1074402</v>
      </c>
      <c r="J1381">
        <v>1450442.7</v>
      </c>
      <c r="K1381" s="3">
        <v>43777</v>
      </c>
      <c r="L1381">
        <v>683</v>
      </c>
      <c r="M1381" t="s">
        <v>2951</v>
      </c>
      <c r="N1381"/>
    </row>
    <row r="1382" spans="1:14">
      <c r="A1382" t="s">
        <v>2952</v>
      </c>
      <c r="B1382" t="s">
        <v>851</v>
      </c>
      <c r="C1382">
        <v>0.3</v>
      </c>
      <c r="D1382">
        <v>0.3</v>
      </c>
      <c r="E1382">
        <v>0.25</v>
      </c>
      <c r="F1382">
        <v>0.25</v>
      </c>
      <c r="G1382">
        <v>0.25</v>
      </c>
      <c r="H1382">
        <v>0.25</v>
      </c>
      <c r="I1382">
        <v>150582</v>
      </c>
      <c r="J1382">
        <v>39472.35</v>
      </c>
      <c r="K1382" s="3">
        <v>43777</v>
      </c>
      <c r="L1382">
        <v>23</v>
      </c>
      <c r="M1382" t="s">
        <v>2953</v>
      </c>
      <c r="N1382"/>
    </row>
    <row r="1383" spans="1:14">
      <c r="A1383" t="s">
        <v>2954</v>
      </c>
      <c r="B1383" t="s">
        <v>832</v>
      </c>
      <c r="C1383">
        <v>172</v>
      </c>
      <c r="D1383">
        <v>175.8</v>
      </c>
      <c r="E1383">
        <v>170.15</v>
      </c>
      <c r="F1383">
        <v>171.8</v>
      </c>
      <c r="G1383">
        <v>171.8</v>
      </c>
      <c r="H1383">
        <v>173</v>
      </c>
      <c r="I1383">
        <v>10041</v>
      </c>
      <c r="J1383">
        <v>1738411.5</v>
      </c>
      <c r="K1383" s="3">
        <v>43777</v>
      </c>
      <c r="L1383">
        <v>222</v>
      </c>
      <c r="M1383" t="s">
        <v>2955</v>
      </c>
      <c r="N1383"/>
    </row>
    <row r="1384" spans="1:14">
      <c r="A1384" t="s">
        <v>2956</v>
      </c>
      <c r="B1384" t="s">
        <v>832</v>
      </c>
      <c r="C1384">
        <v>9.0500000000000007</v>
      </c>
      <c r="D1384">
        <v>9.5</v>
      </c>
      <c r="E1384">
        <v>8.8000000000000007</v>
      </c>
      <c r="F1384">
        <v>9.3000000000000007</v>
      </c>
      <c r="G1384">
        <v>9.1999999999999993</v>
      </c>
      <c r="H1384">
        <v>9.0500000000000007</v>
      </c>
      <c r="I1384">
        <v>1478159</v>
      </c>
      <c r="J1384">
        <v>13698270.25</v>
      </c>
      <c r="K1384" s="3">
        <v>43777</v>
      </c>
      <c r="L1384">
        <v>2598</v>
      </c>
      <c r="M1384" t="s">
        <v>2957</v>
      </c>
      <c r="N1384"/>
    </row>
    <row r="1385" spans="1:14">
      <c r="A1385" t="s">
        <v>176</v>
      </c>
      <c r="B1385" t="s">
        <v>832</v>
      </c>
      <c r="C1385">
        <v>3148</v>
      </c>
      <c r="D1385">
        <v>3225</v>
      </c>
      <c r="E1385">
        <v>3119.6</v>
      </c>
      <c r="F1385">
        <v>3139.45</v>
      </c>
      <c r="G1385">
        <v>3141.9</v>
      </c>
      <c r="H1385">
        <v>3148.75</v>
      </c>
      <c r="I1385">
        <v>799344</v>
      </c>
      <c r="J1385">
        <v>2538781400.4000001</v>
      </c>
      <c r="K1385" s="3">
        <v>43777</v>
      </c>
      <c r="L1385">
        <v>60206</v>
      </c>
      <c r="M1385" t="s">
        <v>2958</v>
      </c>
      <c r="N1385"/>
    </row>
    <row r="1386" spans="1:14">
      <c r="A1386" t="s">
        <v>2959</v>
      </c>
      <c r="B1386" t="s">
        <v>832</v>
      </c>
      <c r="C1386">
        <v>104</v>
      </c>
      <c r="D1386">
        <v>106.3</v>
      </c>
      <c r="E1386">
        <v>103.15</v>
      </c>
      <c r="F1386">
        <v>104.55</v>
      </c>
      <c r="G1386">
        <v>104</v>
      </c>
      <c r="H1386">
        <v>103.5</v>
      </c>
      <c r="I1386">
        <v>2934</v>
      </c>
      <c r="J1386">
        <v>307183.25</v>
      </c>
      <c r="K1386" s="3">
        <v>43777</v>
      </c>
      <c r="L1386">
        <v>68</v>
      </c>
      <c r="M1386" t="s">
        <v>2960</v>
      </c>
      <c r="N1386"/>
    </row>
    <row r="1387" spans="1:14">
      <c r="A1387" t="s">
        <v>2961</v>
      </c>
      <c r="B1387" t="s">
        <v>832</v>
      </c>
      <c r="C1387">
        <v>172</v>
      </c>
      <c r="D1387">
        <v>177.8</v>
      </c>
      <c r="E1387">
        <v>172</v>
      </c>
      <c r="F1387">
        <v>174.5</v>
      </c>
      <c r="G1387">
        <v>174.5</v>
      </c>
      <c r="H1387">
        <v>174.65</v>
      </c>
      <c r="I1387">
        <v>23214</v>
      </c>
      <c r="J1387">
        <v>4041718.7</v>
      </c>
      <c r="K1387" s="3">
        <v>43777</v>
      </c>
      <c r="L1387">
        <v>614</v>
      </c>
      <c r="M1387" t="s">
        <v>2962</v>
      </c>
      <c r="N1387"/>
    </row>
    <row r="1388" spans="1:14">
      <c r="A1388" t="s">
        <v>177</v>
      </c>
      <c r="B1388" t="s">
        <v>832</v>
      </c>
      <c r="C1388">
        <v>1152.45</v>
      </c>
      <c r="D1388">
        <v>1162.5</v>
      </c>
      <c r="E1388">
        <v>1111</v>
      </c>
      <c r="F1388">
        <v>1116.3499999999999</v>
      </c>
      <c r="G1388">
        <v>1116.9000000000001</v>
      </c>
      <c r="H1388">
        <v>1152.45</v>
      </c>
      <c r="I1388">
        <v>878154</v>
      </c>
      <c r="J1388">
        <v>999160177.60000002</v>
      </c>
      <c r="K1388" s="3">
        <v>43777</v>
      </c>
      <c r="L1388">
        <v>33062</v>
      </c>
      <c r="M1388" t="s">
        <v>2963</v>
      </c>
      <c r="N1388"/>
    </row>
    <row r="1389" spans="1:14">
      <c r="A1389" t="s">
        <v>712</v>
      </c>
      <c r="B1389" t="s">
        <v>832</v>
      </c>
      <c r="C1389">
        <v>770.05</v>
      </c>
      <c r="D1389">
        <v>775.45</v>
      </c>
      <c r="E1389">
        <v>767</v>
      </c>
      <c r="F1389">
        <v>772.85</v>
      </c>
      <c r="G1389">
        <v>770.55</v>
      </c>
      <c r="H1389">
        <v>775.05</v>
      </c>
      <c r="I1389">
        <v>826</v>
      </c>
      <c r="J1389">
        <v>638372.19999999995</v>
      </c>
      <c r="K1389" s="3">
        <v>43777</v>
      </c>
      <c r="L1389">
        <v>155</v>
      </c>
      <c r="M1389" t="s">
        <v>2964</v>
      </c>
      <c r="N1389"/>
    </row>
    <row r="1390" spans="1:14">
      <c r="A1390" t="s">
        <v>2965</v>
      </c>
      <c r="B1390" t="s">
        <v>832</v>
      </c>
      <c r="C1390">
        <v>0.65</v>
      </c>
      <c r="D1390">
        <v>0.7</v>
      </c>
      <c r="E1390">
        <v>0.65</v>
      </c>
      <c r="F1390">
        <v>0.7</v>
      </c>
      <c r="G1390">
        <v>0.7</v>
      </c>
      <c r="H1390">
        <v>0.7</v>
      </c>
      <c r="I1390">
        <v>20606</v>
      </c>
      <c r="J1390">
        <v>14163.9</v>
      </c>
      <c r="K1390" s="3">
        <v>43777</v>
      </c>
      <c r="L1390">
        <v>21</v>
      </c>
      <c r="M1390" t="s">
        <v>2966</v>
      </c>
      <c r="N1390"/>
    </row>
    <row r="1391" spans="1:14">
      <c r="A1391" t="s">
        <v>178</v>
      </c>
      <c r="B1391" t="s">
        <v>832</v>
      </c>
      <c r="C1391">
        <v>399</v>
      </c>
      <c r="D1391">
        <v>410</v>
      </c>
      <c r="E1391">
        <v>396</v>
      </c>
      <c r="F1391">
        <v>400.2</v>
      </c>
      <c r="G1391">
        <v>398.45</v>
      </c>
      <c r="H1391">
        <v>399.05</v>
      </c>
      <c r="I1391">
        <v>576607</v>
      </c>
      <c r="J1391">
        <v>232228113.09999999</v>
      </c>
      <c r="K1391" s="3">
        <v>43777</v>
      </c>
      <c r="L1391">
        <v>13543</v>
      </c>
      <c r="M1391" t="s">
        <v>2967</v>
      </c>
      <c r="N1391"/>
    </row>
    <row r="1392" spans="1:14">
      <c r="A1392" t="s">
        <v>536</v>
      </c>
      <c r="B1392" t="s">
        <v>832</v>
      </c>
      <c r="C1392">
        <v>95.8</v>
      </c>
      <c r="D1392">
        <v>97.25</v>
      </c>
      <c r="E1392">
        <v>95.25</v>
      </c>
      <c r="F1392">
        <v>95.8</v>
      </c>
      <c r="G1392">
        <v>96.5</v>
      </c>
      <c r="H1392">
        <v>96.4</v>
      </c>
      <c r="I1392">
        <v>18921</v>
      </c>
      <c r="J1392">
        <v>1817854.9</v>
      </c>
      <c r="K1392" s="3">
        <v>43777</v>
      </c>
      <c r="L1392">
        <v>525</v>
      </c>
      <c r="M1392" t="s">
        <v>2968</v>
      </c>
      <c r="N1392"/>
    </row>
    <row r="1393" spans="1:14">
      <c r="A1393" t="s">
        <v>2969</v>
      </c>
      <c r="B1393" t="s">
        <v>832</v>
      </c>
      <c r="C1393">
        <v>104</v>
      </c>
      <c r="D1393">
        <v>106.85</v>
      </c>
      <c r="E1393">
        <v>103.4</v>
      </c>
      <c r="F1393">
        <v>103.7</v>
      </c>
      <c r="G1393">
        <v>103.75</v>
      </c>
      <c r="H1393">
        <v>105.4</v>
      </c>
      <c r="I1393">
        <v>33012</v>
      </c>
      <c r="J1393">
        <v>3456748.35</v>
      </c>
      <c r="K1393" s="3">
        <v>43777</v>
      </c>
      <c r="L1393">
        <v>725</v>
      </c>
      <c r="M1393" t="s">
        <v>2970</v>
      </c>
      <c r="N1393"/>
    </row>
    <row r="1394" spans="1:14" hidden="1">
      <c r="A1394" t="s">
        <v>2971</v>
      </c>
      <c r="B1394" t="s">
        <v>851</v>
      </c>
      <c r="C1394">
        <v>64.2</v>
      </c>
      <c r="D1394">
        <v>64.2</v>
      </c>
      <c r="E1394">
        <v>61.2</v>
      </c>
      <c r="F1394">
        <v>61.2</v>
      </c>
      <c r="G1394">
        <v>61.2</v>
      </c>
      <c r="H1394">
        <v>64.400000000000006</v>
      </c>
      <c r="I1394">
        <v>10206</v>
      </c>
      <c r="J1394">
        <v>627021.69999999995</v>
      </c>
      <c r="K1394" s="3">
        <v>43777</v>
      </c>
      <c r="L1394">
        <v>121</v>
      </c>
      <c r="M1394" t="s">
        <v>2972</v>
      </c>
      <c r="N1394"/>
    </row>
    <row r="1395" spans="1:14">
      <c r="A1395" t="s">
        <v>2973</v>
      </c>
      <c r="B1395" t="s">
        <v>832</v>
      </c>
      <c r="C1395">
        <v>32.85</v>
      </c>
      <c r="D1395">
        <v>32.85</v>
      </c>
      <c r="E1395">
        <v>29.85</v>
      </c>
      <c r="F1395">
        <v>30.8</v>
      </c>
      <c r="G1395">
        <v>30</v>
      </c>
      <c r="H1395">
        <v>31.65</v>
      </c>
      <c r="I1395">
        <v>3376</v>
      </c>
      <c r="J1395">
        <v>107500.45</v>
      </c>
      <c r="K1395" s="3">
        <v>43777</v>
      </c>
      <c r="L1395">
        <v>31</v>
      </c>
      <c r="M1395" t="s">
        <v>2974</v>
      </c>
      <c r="N1395"/>
    </row>
    <row r="1396" spans="1:14">
      <c r="A1396" t="s">
        <v>2975</v>
      </c>
      <c r="B1396" t="s">
        <v>832</v>
      </c>
      <c r="C1396">
        <v>11.3</v>
      </c>
      <c r="D1396">
        <v>11.65</v>
      </c>
      <c r="E1396">
        <v>10.9</v>
      </c>
      <c r="F1396">
        <v>11.1</v>
      </c>
      <c r="G1396">
        <v>10.95</v>
      </c>
      <c r="H1396">
        <v>11.45</v>
      </c>
      <c r="I1396">
        <v>34630</v>
      </c>
      <c r="J1396">
        <v>395553.1</v>
      </c>
      <c r="K1396" s="3">
        <v>43777</v>
      </c>
      <c r="L1396">
        <v>165</v>
      </c>
      <c r="M1396" t="s">
        <v>2976</v>
      </c>
      <c r="N1396"/>
    </row>
    <row r="1397" spans="1:14">
      <c r="A1397" t="s">
        <v>2977</v>
      </c>
      <c r="B1397" t="s">
        <v>832</v>
      </c>
      <c r="C1397">
        <v>69.2</v>
      </c>
      <c r="D1397">
        <v>72.349999999999994</v>
      </c>
      <c r="E1397">
        <v>66.25</v>
      </c>
      <c r="F1397">
        <v>69.599999999999994</v>
      </c>
      <c r="G1397">
        <v>69.900000000000006</v>
      </c>
      <c r="H1397">
        <v>69.150000000000006</v>
      </c>
      <c r="I1397">
        <v>10617</v>
      </c>
      <c r="J1397">
        <v>731743.55</v>
      </c>
      <c r="K1397" s="3">
        <v>43777</v>
      </c>
      <c r="L1397">
        <v>122</v>
      </c>
      <c r="M1397" t="s">
        <v>2978</v>
      </c>
      <c r="N1397"/>
    </row>
    <row r="1398" spans="1:14">
      <c r="A1398" t="s">
        <v>2979</v>
      </c>
      <c r="B1398" t="s">
        <v>832</v>
      </c>
      <c r="C1398">
        <v>189.95</v>
      </c>
      <c r="D1398">
        <v>189.95</v>
      </c>
      <c r="E1398">
        <v>178</v>
      </c>
      <c r="F1398">
        <v>180</v>
      </c>
      <c r="G1398">
        <v>179.9</v>
      </c>
      <c r="H1398">
        <v>186.25</v>
      </c>
      <c r="I1398">
        <v>12004</v>
      </c>
      <c r="J1398">
        <v>2172567.9</v>
      </c>
      <c r="K1398" s="3">
        <v>43777</v>
      </c>
      <c r="L1398">
        <v>3944</v>
      </c>
      <c r="M1398" t="s">
        <v>2980</v>
      </c>
      <c r="N1398"/>
    </row>
    <row r="1399" spans="1:14">
      <c r="A1399" t="s">
        <v>3696</v>
      </c>
      <c r="B1399" t="s">
        <v>851</v>
      </c>
      <c r="C1399">
        <v>6.05</v>
      </c>
      <c r="D1399">
        <v>6.05</v>
      </c>
      <c r="E1399">
        <v>5.75</v>
      </c>
      <c r="F1399">
        <v>5.75</v>
      </c>
      <c r="G1399">
        <v>5.75</v>
      </c>
      <c r="H1399">
        <v>6.05</v>
      </c>
      <c r="I1399">
        <v>60</v>
      </c>
      <c r="J1399">
        <v>360</v>
      </c>
      <c r="K1399" s="3">
        <v>43777</v>
      </c>
      <c r="L1399">
        <v>3</v>
      </c>
      <c r="M1399" t="s">
        <v>3697</v>
      </c>
      <c r="N1399"/>
    </row>
    <row r="1400" spans="1:14">
      <c r="A1400" t="s">
        <v>286</v>
      </c>
      <c r="B1400" t="s">
        <v>832</v>
      </c>
      <c r="C1400">
        <v>128.9</v>
      </c>
      <c r="D1400">
        <v>142.5</v>
      </c>
      <c r="E1400">
        <v>128.25</v>
      </c>
      <c r="F1400">
        <v>136.85</v>
      </c>
      <c r="G1400">
        <v>136.5</v>
      </c>
      <c r="H1400">
        <v>129.25</v>
      </c>
      <c r="I1400">
        <v>4048970</v>
      </c>
      <c r="J1400">
        <v>554028443.60000002</v>
      </c>
      <c r="K1400" s="3">
        <v>43777</v>
      </c>
      <c r="L1400">
        <v>32941</v>
      </c>
      <c r="M1400" t="s">
        <v>2981</v>
      </c>
      <c r="N1400"/>
    </row>
    <row r="1401" spans="1:14" hidden="1">
      <c r="A1401" t="s">
        <v>3758</v>
      </c>
      <c r="B1401" t="s">
        <v>851</v>
      </c>
      <c r="C1401">
        <v>5.8</v>
      </c>
      <c r="D1401">
        <v>5.8</v>
      </c>
      <c r="E1401">
        <v>5.8</v>
      </c>
      <c r="F1401">
        <v>5.8</v>
      </c>
      <c r="G1401">
        <v>5.8</v>
      </c>
      <c r="H1401">
        <v>5.55</v>
      </c>
      <c r="I1401">
        <v>206</v>
      </c>
      <c r="J1401">
        <v>1194.8</v>
      </c>
      <c r="K1401" s="3">
        <v>43777</v>
      </c>
      <c r="L1401">
        <v>2</v>
      </c>
      <c r="M1401" t="s">
        <v>3759</v>
      </c>
      <c r="N1401"/>
    </row>
    <row r="1402" spans="1:14" hidden="1">
      <c r="A1402" t="s">
        <v>2982</v>
      </c>
      <c r="B1402" t="s">
        <v>832</v>
      </c>
      <c r="C1402">
        <v>5.2</v>
      </c>
      <c r="D1402">
        <v>5.5</v>
      </c>
      <c r="E1402">
        <v>5.15</v>
      </c>
      <c r="F1402">
        <v>5.2</v>
      </c>
      <c r="G1402">
        <v>5.3</v>
      </c>
      <c r="H1402">
        <v>5.25</v>
      </c>
      <c r="I1402">
        <v>787848</v>
      </c>
      <c r="J1402">
        <v>4214151.25</v>
      </c>
      <c r="K1402" s="3">
        <v>43777</v>
      </c>
      <c r="L1402">
        <v>535</v>
      </c>
      <c r="M1402" t="s">
        <v>2983</v>
      </c>
      <c r="N1402"/>
    </row>
    <row r="1403" spans="1:14">
      <c r="A1403" t="s">
        <v>805</v>
      </c>
      <c r="B1403" t="s">
        <v>832</v>
      </c>
      <c r="C1403">
        <v>235.5</v>
      </c>
      <c r="D1403">
        <v>250</v>
      </c>
      <c r="E1403">
        <v>235.5</v>
      </c>
      <c r="F1403">
        <v>241.95</v>
      </c>
      <c r="G1403">
        <v>242</v>
      </c>
      <c r="H1403">
        <v>240</v>
      </c>
      <c r="I1403">
        <v>44543</v>
      </c>
      <c r="J1403">
        <v>10887878.15</v>
      </c>
      <c r="K1403" s="3">
        <v>43777</v>
      </c>
      <c r="L1403">
        <v>2915</v>
      </c>
      <c r="M1403" t="s">
        <v>2984</v>
      </c>
      <c r="N1403"/>
    </row>
    <row r="1404" spans="1:14">
      <c r="A1404" t="s">
        <v>537</v>
      </c>
      <c r="B1404" t="s">
        <v>832</v>
      </c>
      <c r="C1404">
        <v>407</v>
      </c>
      <c r="D1404">
        <v>408.95</v>
      </c>
      <c r="E1404">
        <v>395</v>
      </c>
      <c r="F1404">
        <v>398.25</v>
      </c>
      <c r="G1404">
        <v>397.05</v>
      </c>
      <c r="H1404">
        <v>399.55</v>
      </c>
      <c r="I1404">
        <v>117016</v>
      </c>
      <c r="J1404">
        <v>47137089.799999997</v>
      </c>
      <c r="K1404" s="3">
        <v>43777</v>
      </c>
      <c r="L1404">
        <v>2763</v>
      </c>
      <c r="M1404" t="s">
        <v>2985</v>
      </c>
      <c r="N1404"/>
    </row>
    <row r="1405" spans="1:14">
      <c r="A1405" t="s">
        <v>2986</v>
      </c>
      <c r="B1405" t="s">
        <v>851</v>
      </c>
      <c r="C1405">
        <v>0.2</v>
      </c>
      <c r="D1405">
        <v>0.2</v>
      </c>
      <c r="E1405">
        <v>0.1</v>
      </c>
      <c r="F1405">
        <v>0.15</v>
      </c>
      <c r="G1405">
        <v>0.2</v>
      </c>
      <c r="H1405">
        <v>0.15</v>
      </c>
      <c r="I1405">
        <v>201749</v>
      </c>
      <c r="J1405">
        <v>35175.699999999997</v>
      </c>
      <c r="K1405" s="3">
        <v>43777</v>
      </c>
      <c r="L1405">
        <v>78</v>
      </c>
      <c r="M1405" t="s">
        <v>2987</v>
      </c>
      <c r="N1405"/>
    </row>
    <row r="1406" spans="1:14">
      <c r="A1406" t="s">
        <v>2988</v>
      </c>
      <c r="B1406" t="s">
        <v>832</v>
      </c>
      <c r="C1406">
        <v>2.4</v>
      </c>
      <c r="D1406">
        <v>2.4</v>
      </c>
      <c r="E1406">
        <v>2.4</v>
      </c>
      <c r="F1406">
        <v>2.4</v>
      </c>
      <c r="G1406">
        <v>2.4</v>
      </c>
      <c r="H1406">
        <v>2.2999999999999998</v>
      </c>
      <c r="I1406">
        <v>37019</v>
      </c>
      <c r="J1406">
        <v>88845.6</v>
      </c>
      <c r="K1406" s="3">
        <v>43777</v>
      </c>
      <c r="L1406">
        <v>50</v>
      </c>
      <c r="M1406" t="s">
        <v>2989</v>
      </c>
      <c r="N1406"/>
    </row>
    <row r="1407" spans="1:14" hidden="1">
      <c r="A1407" t="s">
        <v>2990</v>
      </c>
      <c r="B1407" t="s">
        <v>832</v>
      </c>
      <c r="C1407">
        <v>22.4</v>
      </c>
      <c r="D1407">
        <v>22.4</v>
      </c>
      <c r="E1407">
        <v>20.05</v>
      </c>
      <c r="F1407">
        <v>21.1</v>
      </c>
      <c r="G1407">
        <v>20.95</v>
      </c>
      <c r="H1407">
        <v>21.25</v>
      </c>
      <c r="I1407">
        <v>4956</v>
      </c>
      <c r="J1407">
        <v>103950.15</v>
      </c>
      <c r="K1407" s="3">
        <v>43777</v>
      </c>
      <c r="L1407">
        <v>39</v>
      </c>
      <c r="M1407" t="s">
        <v>2991</v>
      </c>
      <c r="N1407"/>
    </row>
    <row r="1408" spans="1:14">
      <c r="A1408" t="s">
        <v>2992</v>
      </c>
      <c r="B1408" t="s">
        <v>832</v>
      </c>
      <c r="C1408">
        <v>442</v>
      </c>
      <c r="D1408">
        <v>456.95</v>
      </c>
      <c r="E1408">
        <v>441</v>
      </c>
      <c r="F1408">
        <v>441.8</v>
      </c>
      <c r="G1408">
        <v>441.55</v>
      </c>
      <c r="H1408">
        <v>444.85</v>
      </c>
      <c r="I1408">
        <v>2056</v>
      </c>
      <c r="J1408">
        <v>914132.85</v>
      </c>
      <c r="K1408" s="3">
        <v>43777</v>
      </c>
      <c r="L1408">
        <v>77</v>
      </c>
      <c r="M1408" t="s">
        <v>2993</v>
      </c>
      <c r="N1408"/>
    </row>
    <row r="1409" spans="1:14">
      <c r="A1409" t="s">
        <v>539</v>
      </c>
      <c r="B1409" t="s">
        <v>832</v>
      </c>
      <c r="C1409">
        <v>2234.1</v>
      </c>
      <c r="D1409">
        <v>2250</v>
      </c>
      <c r="E1409">
        <v>2200</v>
      </c>
      <c r="F1409">
        <v>2214.85</v>
      </c>
      <c r="G1409">
        <v>2215</v>
      </c>
      <c r="H1409">
        <v>2210.9</v>
      </c>
      <c r="I1409">
        <v>3062</v>
      </c>
      <c r="J1409">
        <v>6773974.6500000004</v>
      </c>
      <c r="K1409" s="3">
        <v>43777</v>
      </c>
      <c r="L1409">
        <v>328</v>
      </c>
      <c r="M1409" t="s">
        <v>2994</v>
      </c>
      <c r="N1409"/>
    </row>
    <row r="1410" spans="1:14" hidden="1">
      <c r="A1410" t="s">
        <v>2995</v>
      </c>
      <c r="B1410" t="s">
        <v>832</v>
      </c>
      <c r="C1410">
        <v>1.4</v>
      </c>
      <c r="D1410">
        <v>1.45</v>
      </c>
      <c r="E1410">
        <v>1.35</v>
      </c>
      <c r="F1410">
        <v>1.4</v>
      </c>
      <c r="G1410">
        <v>1.45</v>
      </c>
      <c r="H1410">
        <v>1.4</v>
      </c>
      <c r="I1410">
        <v>359357</v>
      </c>
      <c r="J1410">
        <v>493700.9</v>
      </c>
      <c r="K1410" s="3">
        <v>43777</v>
      </c>
      <c r="L1410">
        <v>114</v>
      </c>
      <c r="M1410" t="s">
        <v>2996</v>
      </c>
      <c r="N1410"/>
    </row>
    <row r="1411" spans="1:14">
      <c r="A1411" t="s">
        <v>540</v>
      </c>
      <c r="B1411" t="s">
        <v>832</v>
      </c>
      <c r="C1411">
        <v>1590.55</v>
      </c>
      <c r="D1411">
        <v>1619</v>
      </c>
      <c r="E1411">
        <v>1565</v>
      </c>
      <c r="F1411">
        <v>1573.15</v>
      </c>
      <c r="G1411">
        <v>1565</v>
      </c>
      <c r="H1411">
        <v>1590.5</v>
      </c>
      <c r="I1411">
        <v>18388</v>
      </c>
      <c r="J1411">
        <v>29219413.25</v>
      </c>
      <c r="K1411" s="3">
        <v>43777</v>
      </c>
      <c r="L1411">
        <v>1028</v>
      </c>
      <c r="M1411" t="s">
        <v>2997</v>
      </c>
      <c r="N1411"/>
    </row>
    <row r="1412" spans="1:14">
      <c r="A1412" t="s">
        <v>2998</v>
      </c>
      <c r="B1412" t="s">
        <v>832</v>
      </c>
      <c r="C1412">
        <v>67</v>
      </c>
      <c r="D1412">
        <v>68.3</v>
      </c>
      <c r="E1412">
        <v>67</v>
      </c>
      <c r="F1412">
        <v>67.55</v>
      </c>
      <c r="G1412">
        <v>68</v>
      </c>
      <c r="H1412">
        <v>67.900000000000006</v>
      </c>
      <c r="I1412">
        <v>23886</v>
      </c>
      <c r="J1412">
        <v>1618991.05</v>
      </c>
      <c r="K1412" s="3">
        <v>43777</v>
      </c>
      <c r="L1412">
        <v>242</v>
      </c>
      <c r="M1412" t="s">
        <v>2999</v>
      </c>
      <c r="N1412"/>
    </row>
    <row r="1413" spans="1:14">
      <c r="A1413" t="s">
        <v>3000</v>
      </c>
      <c r="B1413" t="s">
        <v>832</v>
      </c>
      <c r="C1413">
        <v>246</v>
      </c>
      <c r="D1413">
        <v>249</v>
      </c>
      <c r="E1413">
        <v>242.1</v>
      </c>
      <c r="F1413">
        <v>244.5</v>
      </c>
      <c r="G1413">
        <v>245</v>
      </c>
      <c r="H1413">
        <v>247.25</v>
      </c>
      <c r="I1413">
        <v>1567</v>
      </c>
      <c r="J1413">
        <v>383983.6</v>
      </c>
      <c r="K1413" s="3">
        <v>43777</v>
      </c>
      <c r="L1413">
        <v>177</v>
      </c>
      <c r="M1413" t="s">
        <v>3001</v>
      </c>
      <c r="N1413"/>
    </row>
    <row r="1414" spans="1:14">
      <c r="A1414" t="s">
        <v>541</v>
      </c>
      <c r="B1414" t="s">
        <v>832</v>
      </c>
      <c r="C1414">
        <v>471</v>
      </c>
      <c r="D1414">
        <v>477.75</v>
      </c>
      <c r="E1414">
        <v>466.05</v>
      </c>
      <c r="F1414">
        <v>470.1</v>
      </c>
      <c r="G1414">
        <v>472</v>
      </c>
      <c r="H1414">
        <v>470.2</v>
      </c>
      <c r="I1414">
        <v>132404</v>
      </c>
      <c r="J1414">
        <v>62351177.399999999</v>
      </c>
      <c r="K1414" s="3">
        <v>43777</v>
      </c>
      <c r="L1414">
        <v>4016</v>
      </c>
      <c r="M1414" t="s">
        <v>3002</v>
      </c>
      <c r="N1414"/>
    </row>
    <row r="1415" spans="1:14">
      <c r="A1415" t="s">
        <v>3003</v>
      </c>
      <c r="B1415" t="s">
        <v>832</v>
      </c>
      <c r="C1415">
        <v>28.4</v>
      </c>
      <c r="D1415">
        <v>28.4</v>
      </c>
      <c r="E1415">
        <v>27.5</v>
      </c>
      <c r="F1415">
        <v>27.85</v>
      </c>
      <c r="G1415">
        <v>28.2</v>
      </c>
      <c r="H1415">
        <v>27.95</v>
      </c>
      <c r="I1415">
        <v>89101</v>
      </c>
      <c r="J1415">
        <v>2478688.4</v>
      </c>
      <c r="K1415" s="3">
        <v>43777</v>
      </c>
      <c r="L1415">
        <v>518</v>
      </c>
      <c r="M1415" t="s">
        <v>3004</v>
      </c>
      <c r="N1415"/>
    </row>
    <row r="1416" spans="1:14">
      <c r="A1416" t="s">
        <v>179</v>
      </c>
      <c r="B1416" t="s">
        <v>832</v>
      </c>
      <c r="C1416">
        <v>442</v>
      </c>
      <c r="D1416">
        <v>442.5</v>
      </c>
      <c r="E1416">
        <v>420.85</v>
      </c>
      <c r="F1416">
        <v>422.1</v>
      </c>
      <c r="G1416">
        <v>421.65</v>
      </c>
      <c r="H1416">
        <v>440.6</v>
      </c>
      <c r="I1416">
        <v>11902470</v>
      </c>
      <c r="J1416">
        <v>5096228243.75</v>
      </c>
      <c r="K1416" s="3">
        <v>43777</v>
      </c>
      <c r="L1416">
        <v>138582</v>
      </c>
      <c r="M1416" t="s">
        <v>3005</v>
      </c>
      <c r="N1416"/>
    </row>
    <row r="1417" spans="1:14">
      <c r="A1417" t="s">
        <v>542</v>
      </c>
      <c r="B1417" t="s">
        <v>832</v>
      </c>
      <c r="C1417">
        <v>432</v>
      </c>
      <c r="D1417">
        <v>443.95</v>
      </c>
      <c r="E1417">
        <v>428.1</v>
      </c>
      <c r="F1417">
        <v>433.5</v>
      </c>
      <c r="G1417">
        <v>433.9</v>
      </c>
      <c r="H1417">
        <v>434.05</v>
      </c>
      <c r="I1417">
        <v>99495</v>
      </c>
      <c r="J1417">
        <v>43310883.049999997</v>
      </c>
      <c r="K1417" s="3">
        <v>43777</v>
      </c>
      <c r="L1417">
        <v>4198</v>
      </c>
      <c r="M1417" t="s">
        <v>3006</v>
      </c>
      <c r="N1417"/>
    </row>
    <row r="1418" spans="1:14">
      <c r="A1418" t="s">
        <v>180</v>
      </c>
      <c r="B1418" t="s">
        <v>832</v>
      </c>
      <c r="C1418">
        <v>526.35</v>
      </c>
      <c r="D1418">
        <v>532.04999999999995</v>
      </c>
      <c r="E1418">
        <v>503.85</v>
      </c>
      <c r="F1418">
        <v>510.25</v>
      </c>
      <c r="G1418">
        <v>507.8</v>
      </c>
      <c r="H1418">
        <v>527.5</v>
      </c>
      <c r="I1418">
        <v>977588</v>
      </c>
      <c r="J1418">
        <v>506724453.14999998</v>
      </c>
      <c r="K1418" s="3">
        <v>43777</v>
      </c>
      <c r="L1418">
        <v>14131</v>
      </c>
      <c r="M1418" t="s">
        <v>3007</v>
      </c>
      <c r="N1418"/>
    </row>
    <row r="1419" spans="1:14">
      <c r="A1419" t="s">
        <v>3008</v>
      </c>
      <c r="B1419" t="s">
        <v>832</v>
      </c>
      <c r="C1419">
        <v>92.75</v>
      </c>
      <c r="D1419">
        <v>96.95</v>
      </c>
      <c r="E1419">
        <v>89.55</v>
      </c>
      <c r="F1419">
        <v>91.75</v>
      </c>
      <c r="G1419">
        <v>90.85</v>
      </c>
      <c r="H1419">
        <v>91.1</v>
      </c>
      <c r="I1419">
        <v>15257</v>
      </c>
      <c r="J1419">
        <v>1419295.35</v>
      </c>
      <c r="K1419" s="3">
        <v>43777</v>
      </c>
      <c r="L1419">
        <v>361</v>
      </c>
      <c r="M1419" t="s">
        <v>3009</v>
      </c>
      <c r="N1419"/>
    </row>
    <row r="1420" spans="1:14">
      <c r="A1420" t="s">
        <v>3010</v>
      </c>
      <c r="B1420" t="s">
        <v>832</v>
      </c>
      <c r="C1420">
        <v>4</v>
      </c>
      <c r="D1420">
        <v>4.5</v>
      </c>
      <c r="E1420">
        <v>3.9</v>
      </c>
      <c r="F1420">
        <v>4.1500000000000004</v>
      </c>
      <c r="G1420">
        <v>4.2</v>
      </c>
      <c r="H1420">
        <v>4.05</v>
      </c>
      <c r="I1420">
        <v>37734</v>
      </c>
      <c r="J1420">
        <v>154149.79999999999</v>
      </c>
      <c r="K1420" s="3">
        <v>43777</v>
      </c>
      <c r="L1420">
        <v>65</v>
      </c>
      <c r="M1420" t="s">
        <v>3011</v>
      </c>
      <c r="N1420"/>
    </row>
    <row r="1421" spans="1:14">
      <c r="A1421" t="s">
        <v>3012</v>
      </c>
      <c r="B1421" t="s">
        <v>832</v>
      </c>
      <c r="C1421">
        <v>168.85</v>
      </c>
      <c r="D1421">
        <v>172</v>
      </c>
      <c r="E1421">
        <v>168.8</v>
      </c>
      <c r="F1421">
        <v>169.7</v>
      </c>
      <c r="G1421">
        <v>169</v>
      </c>
      <c r="H1421">
        <v>169.65</v>
      </c>
      <c r="I1421">
        <v>7919</v>
      </c>
      <c r="J1421">
        <v>1352111.4</v>
      </c>
      <c r="K1421" s="3">
        <v>43777</v>
      </c>
      <c r="L1421">
        <v>189</v>
      </c>
      <c r="M1421" t="s">
        <v>3013</v>
      </c>
      <c r="N1421"/>
    </row>
    <row r="1422" spans="1:14">
      <c r="A1422" t="s">
        <v>543</v>
      </c>
      <c r="B1422" t="s">
        <v>832</v>
      </c>
      <c r="C1422">
        <v>177.25</v>
      </c>
      <c r="D1422">
        <v>178.9</v>
      </c>
      <c r="E1422">
        <v>175</v>
      </c>
      <c r="F1422">
        <v>177.35</v>
      </c>
      <c r="G1422">
        <v>175.5</v>
      </c>
      <c r="H1422">
        <v>177.65</v>
      </c>
      <c r="I1422">
        <v>22067</v>
      </c>
      <c r="J1422">
        <v>3910435.3</v>
      </c>
      <c r="K1422" s="3">
        <v>43777</v>
      </c>
      <c r="L1422">
        <v>849</v>
      </c>
      <c r="M1422" t="s">
        <v>3014</v>
      </c>
      <c r="N1422"/>
    </row>
    <row r="1423" spans="1:14">
      <c r="A1423" t="s">
        <v>544</v>
      </c>
      <c r="B1423" t="s">
        <v>832</v>
      </c>
      <c r="C1423">
        <v>1141.5999999999999</v>
      </c>
      <c r="D1423">
        <v>1162.75</v>
      </c>
      <c r="E1423">
        <v>1133.8</v>
      </c>
      <c r="F1423">
        <v>1150.1500000000001</v>
      </c>
      <c r="G1423">
        <v>1152</v>
      </c>
      <c r="H1423">
        <v>1149.25</v>
      </c>
      <c r="I1423">
        <v>9757</v>
      </c>
      <c r="J1423">
        <v>11225918.800000001</v>
      </c>
      <c r="K1423" s="3">
        <v>43777</v>
      </c>
      <c r="L1423">
        <v>1221</v>
      </c>
      <c r="M1423" t="s">
        <v>3015</v>
      </c>
      <c r="N1423"/>
    </row>
    <row r="1424" spans="1:14">
      <c r="A1424" t="s">
        <v>3016</v>
      </c>
      <c r="B1424" t="s">
        <v>832</v>
      </c>
      <c r="C1424">
        <v>6.05</v>
      </c>
      <c r="D1424">
        <v>6.05</v>
      </c>
      <c r="E1424">
        <v>5.55</v>
      </c>
      <c r="F1424">
        <v>5.8</v>
      </c>
      <c r="G1424">
        <v>5.8</v>
      </c>
      <c r="H1424">
        <v>5.9</v>
      </c>
      <c r="I1424">
        <v>11534</v>
      </c>
      <c r="J1424">
        <v>66517.600000000006</v>
      </c>
      <c r="K1424" s="3">
        <v>43777</v>
      </c>
      <c r="L1424">
        <v>58</v>
      </c>
      <c r="M1424" t="s">
        <v>3017</v>
      </c>
      <c r="N1424"/>
    </row>
    <row r="1425" spans="1:14">
      <c r="A1425" t="s">
        <v>3018</v>
      </c>
      <c r="B1425" t="s">
        <v>832</v>
      </c>
      <c r="C1425">
        <v>3.45</v>
      </c>
      <c r="D1425">
        <v>3.5</v>
      </c>
      <c r="E1425">
        <v>3.4</v>
      </c>
      <c r="F1425">
        <v>3.5</v>
      </c>
      <c r="G1425">
        <v>3.45</v>
      </c>
      <c r="H1425">
        <v>3.45</v>
      </c>
      <c r="I1425">
        <v>4078</v>
      </c>
      <c r="J1425">
        <v>14069.1</v>
      </c>
      <c r="K1425" s="3">
        <v>43777</v>
      </c>
      <c r="L1425">
        <v>9</v>
      </c>
      <c r="M1425" t="s">
        <v>3019</v>
      </c>
      <c r="N1425"/>
    </row>
    <row r="1426" spans="1:14">
      <c r="A1426" t="s">
        <v>3020</v>
      </c>
      <c r="B1426" t="s">
        <v>832</v>
      </c>
      <c r="C1426">
        <v>17.2</v>
      </c>
      <c r="D1426">
        <v>18.5</v>
      </c>
      <c r="E1426">
        <v>17.149999999999999</v>
      </c>
      <c r="F1426">
        <v>18.149999999999999</v>
      </c>
      <c r="G1426">
        <v>18</v>
      </c>
      <c r="H1426">
        <v>17.95</v>
      </c>
      <c r="I1426">
        <v>8053</v>
      </c>
      <c r="J1426">
        <v>144014.15</v>
      </c>
      <c r="K1426" s="3">
        <v>43777</v>
      </c>
      <c r="L1426">
        <v>96</v>
      </c>
      <c r="M1426" t="s">
        <v>3021</v>
      </c>
      <c r="N1426"/>
    </row>
    <row r="1427" spans="1:14">
      <c r="A1427" t="s">
        <v>3022</v>
      </c>
      <c r="B1427" t="s">
        <v>832</v>
      </c>
      <c r="C1427">
        <v>179</v>
      </c>
      <c r="D1427">
        <v>180.8</v>
      </c>
      <c r="E1427">
        <v>173.7</v>
      </c>
      <c r="F1427">
        <v>176.05</v>
      </c>
      <c r="G1427">
        <v>174</v>
      </c>
      <c r="H1427">
        <v>179.85</v>
      </c>
      <c r="I1427">
        <v>47334</v>
      </c>
      <c r="J1427">
        <v>8428797.5999999996</v>
      </c>
      <c r="K1427" s="3">
        <v>43777</v>
      </c>
      <c r="L1427">
        <v>1343</v>
      </c>
      <c r="M1427" t="s">
        <v>3023</v>
      </c>
      <c r="N1427"/>
    </row>
    <row r="1428" spans="1:14">
      <c r="A1428" t="s">
        <v>3024</v>
      </c>
      <c r="B1428" t="s">
        <v>832</v>
      </c>
      <c r="C1428">
        <v>32.5</v>
      </c>
      <c r="D1428">
        <v>32.9</v>
      </c>
      <c r="E1428">
        <v>30.7</v>
      </c>
      <c r="F1428">
        <v>31.95</v>
      </c>
      <c r="G1428">
        <v>32</v>
      </c>
      <c r="H1428">
        <v>32.4</v>
      </c>
      <c r="I1428">
        <v>21125</v>
      </c>
      <c r="J1428">
        <v>671958.05</v>
      </c>
      <c r="K1428" s="3">
        <v>43777</v>
      </c>
      <c r="L1428">
        <v>150</v>
      </c>
      <c r="M1428" t="s">
        <v>3025</v>
      </c>
      <c r="N1428"/>
    </row>
    <row r="1429" spans="1:14">
      <c r="A1429" t="s">
        <v>545</v>
      </c>
      <c r="B1429" t="s">
        <v>832</v>
      </c>
      <c r="C1429">
        <v>287.60000000000002</v>
      </c>
      <c r="D1429">
        <v>290.2</v>
      </c>
      <c r="E1429">
        <v>285.5</v>
      </c>
      <c r="F1429">
        <v>286.10000000000002</v>
      </c>
      <c r="G1429">
        <v>285.95</v>
      </c>
      <c r="H1429">
        <v>289.35000000000002</v>
      </c>
      <c r="I1429">
        <v>110660</v>
      </c>
      <c r="J1429">
        <v>31890620.300000001</v>
      </c>
      <c r="K1429" s="3">
        <v>43777</v>
      </c>
      <c r="L1429">
        <v>1869</v>
      </c>
      <c r="M1429" t="s">
        <v>3026</v>
      </c>
      <c r="N1429"/>
    </row>
    <row r="1430" spans="1:14">
      <c r="A1430" t="s">
        <v>546</v>
      </c>
      <c r="B1430" t="s">
        <v>832</v>
      </c>
      <c r="C1430">
        <v>3</v>
      </c>
      <c r="D1430">
        <v>3.15</v>
      </c>
      <c r="E1430">
        <v>2.85</v>
      </c>
      <c r="F1430">
        <v>2.95</v>
      </c>
      <c r="G1430">
        <v>2.95</v>
      </c>
      <c r="H1430">
        <v>3</v>
      </c>
      <c r="I1430">
        <v>27583866</v>
      </c>
      <c r="J1430">
        <v>82656974</v>
      </c>
      <c r="K1430" s="3">
        <v>43777</v>
      </c>
      <c r="L1430">
        <v>11814</v>
      </c>
      <c r="M1430" t="s">
        <v>3027</v>
      </c>
      <c r="N1430"/>
    </row>
    <row r="1431" spans="1:14">
      <c r="A1431" t="s">
        <v>547</v>
      </c>
      <c r="B1431" t="s">
        <v>832</v>
      </c>
      <c r="C1431">
        <v>102.5</v>
      </c>
      <c r="D1431">
        <v>103.5</v>
      </c>
      <c r="E1431">
        <v>101.2</v>
      </c>
      <c r="F1431">
        <v>102.05</v>
      </c>
      <c r="G1431">
        <v>101.7</v>
      </c>
      <c r="H1431">
        <v>102.85</v>
      </c>
      <c r="I1431">
        <v>76741</v>
      </c>
      <c r="J1431">
        <v>7848151.5999999996</v>
      </c>
      <c r="K1431" s="3">
        <v>43777</v>
      </c>
      <c r="L1431">
        <v>881</v>
      </c>
      <c r="M1431" t="s">
        <v>3028</v>
      </c>
      <c r="N1431"/>
    </row>
    <row r="1432" spans="1:14">
      <c r="A1432" t="s">
        <v>3029</v>
      </c>
      <c r="B1432" t="s">
        <v>832</v>
      </c>
      <c r="C1432">
        <v>1102.25</v>
      </c>
      <c r="D1432">
        <v>1120</v>
      </c>
      <c r="E1432">
        <v>1098.75</v>
      </c>
      <c r="F1432">
        <v>1102.3499999999999</v>
      </c>
      <c r="G1432">
        <v>1101.2</v>
      </c>
      <c r="H1432">
        <v>1102.25</v>
      </c>
      <c r="I1432">
        <v>2012</v>
      </c>
      <c r="J1432">
        <v>2227258.1</v>
      </c>
      <c r="K1432" s="3">
        <v>43777</v>
      </c>
      <c r="L1432">
        <v>288</v>
      </c>
      <c r="M1432" t="s">
        <v>3030</v>
      </c>
      <c r="N1432"/>
    </row>
    <row r="1433" spans="1:14">
      <c r="A1433" t="s">
        <v>3031</v>
      </c>
      <c r="B1433" t="s">
        <v>832</v>
      </c>
      <c r="C1433">
        <v>118.45</v>
      </c>
      <c r="D1433">
        <v>124.9</v>
      </c>
      <c r="E1433">
        <v>117.05</v>
      </c>
      <c r="F1433">
        <v>122.45</v>
      </c>
      <c r="G1433">
        <v>122.35</v>
      </c>
      <c r="H1433">
        <v>118.45</v>
      </c>
      <c r="I1433">
        <v>71478</v>
      </c>
      <c r="J1433">
        <v>8526678.1500000004</v>
      </c>
      <c r="K1433" s="3">
        <v>43777</v>
      </c>
      <c r="L1433">
        <v>172</v>
      </c>
      <c r="M1433" t="s">
        <v>3032</v>
      </c>
      <c r="N1433"/>
    </row>
    <row r="1434" spans="1:14">
      <c r="A1434" t="s">
        <v>3033</v>
      </c>
      <c r="B1434" t="s">
        <v>832</v>
      </c>
      <c r="C1434">
        <v>563</v>
      </c>
      <c r="D1434">
        <v>564</v>
      </c>
      <c r="E1434">
        <v>541.5</v>
      </c>
      <c r="F1434">
        <v>544.85</v>
      </c>
      <c r="G1434">
        <v>543.35</v>
      </c>
      <c r="H1434">
        <v>559.70000000000005</v>
      </c>
      <c r="I1434">
        <v>98872</v>
      </c>
      <c r="J1434">
        <v>54594650.399999999</v>
      </c>
      <c r="K1434" s="3">
        <v>43777</v>
      </c>
      <c r="L1434">
        <v>7084</v>
      </c>
      <c r="M1434" t="s">
        <v>3034</v>
      </c>
      <c r="N1434"/>
    </row>
    <row r="1435" spans="1:14">
      <c r="A1435" t="s">
        <v>548</v>
      </c>
      <c r="B1435" t="s">
        <v>832</v>
      </c>
      <c r="C1435">
        <v>1247.3499999999999</v>
      </c>
      <c r="D1435">
        <v>1247.3499999999999</v>
      </c>
      <c r="E1435">
        <v>1222</v>
      </c>
      <c r="F1435">
        <v>1225.25</v>
      </c>
      <c r="G1435">
        <v>1222</v>
      </c>
      <c r="H1435">
        <v>1247.3499999999999</v>
      </c>
      <c r="I1435">
        <v>3109</v>
      </c>
      <c r="J1435">
        <v>3821721.25</v>
      </c>
      <c r="K1435" s="3">
        <v>43777</v>
      </c>
      <c r="L1435">
        <v>513</v>
      </c>
      <c r="M1435" t="s">
        <v>3035</v>
      </c>
      <c r="N1435"/>
    </row>
    <row r="1436" spans="1:14">
      <c r="A1436" t="s">
        <v>3036</v>
      </c>
      <c r="B1436" t="s">
        <v>851</v>
      </c>
      <c r="C1436">
        <v>0.95</v>
      </c>
      <c r="D1436">
        <v>0.95</v>
      </c>
      <c r="E1436">
        <v>0.85</v>
      </c>
      <c r="F1436">
        <v>0.95</v>
      </c>
      <c r="G1436">
        <v>0.95</v>
      </c>
      <c r="H1436">
        <v>0.9</v>
      </c>
      <c r="I1436">
        <v>41464</v>
      </c>
      <c r="J1436">
        <v>38728.65</v>
      </c>
      <c r="K1436" s="3">
        <v>43777</v>
      </c>
      <c r="L1436">
        <v>45</v>
      </c>
      <c r="M1436" t="s">
        <v>3037</v>
      </c>
      <c r="N1436"/>
    </row>
    <row r="1437" spans="1:14">
      <c r="A1437" t="s">
        <v>549</v>
      </c>
      <c r="B1437" t="s">
        <v>832</v>
      </c>
      <c r="C1437">
        <v>29.2</v>
      </c>
      <c r="D1437">
        <v>29.2</v>
      </c>
      <c r="E1437">
        <v>27.8</v>
      </c>
      <c r="F1437">
        <v>28</v>
      </c>
      <c r="G1437">
        <v>28.15</v>
      </c>
      <c r="H1437">
        <v>29.2</v>
      </c>
      <c r="I1437">
        <v>630390</v>
      </c>
      <c r="J1437">
        <v>17980156.399999999</v>
      </c>
      <c r="K1437" s="3">
        <v>43777</v>
      </c>
      <c r="L1437">
        <v>2618</v>
      </c>
      <c r="M1437" t="s">
        <v>3038</v>
      </c>
      <c r="N1437"/>
    </row>
    <row r="1438" spans="1:14">
      <c r="A1438" t="s">
        <v>287</v>
      </c>
      <c r="B1438" t="s">
        <v>832</v>
      </c>
      <c r="C1438">
        <v>321</v>
      </c>
      <c r="D1438">
        <v>332</v>
      </c>
      <c r="E1438">
        <v>321</v>
      </c>
      <c r="F1438">
        <v>330.35</v>
      </c>
      <c r="G1438">
        <v>330.95</v>
      </c>
      <c r="H1438">
        <v>323.39999999999998</v>
      </c>
      <c r="I1438">
        <v>53983</v>
      </c>
      <c r="J1438">
        <v>17632548.5</v>
      </c>
      <c r="K1438" s="3">
        <v>43777</v>
      </c>
      <c r="L1438">
        <v>1894</v>
      </c>
      <c r="M1438" t="s">
        <v>3039</v>
      </c>
      <c r="N1438"/>
    </row>
    <row r="1439" spans="1:14">
      <c r="A1439" t="s">
        <v>3040</v>
      </c>
      <c r="B1439" t="s">
        <v>832</v>
      </c>
      <c r="C1439">
        <v>62</v>
      </c>
      <c r="D1439">
        <v>62</v>
      </c>
      <c r="E1439">
        <v>53.65</v>
      </c>
      <c r="F1439">
        <v>55.65</v>
      </c>
      <c r="G1439">
        <v>55.5</v>
      </c>
      <c r="H1439">
        <v>59.45</v>
      </c>
      <c r="I1439">
        <v>12181</v>
      </c>
      <c r="J1439">
        <v>688736.95</v>
      </c>
      <c r="K1439" s="3">
        <v>43777</v>
      </c>
      <c r="L1439">
        <v>358</v>
      </c>
      <c r="M1439" t="s">
        <v>3041</v>
      </c>
      <c r="N1439"/>
    </row>
    <row r="1440" spans="1:14">
      <c r="A1440" t="s">
        <v>3042</v>
      </c>
      <c r="B1440" t="s">
        <v>832</v>
      </c>
      <c r="C1440">
        <v>170.35</v>
      </c>
      <c r="D1440">
        <v>174.65</v>
      </c>
      <c r="E1440">
        <v>168.65</v>
      </c>
      <c r="F1440">
        <v>169.5</v>
      </c>
      <c r="G1440">
        <v>169.8</v>
      </c>
      <c r="H1440">
        <v>172.3</v>
      </c>
      <c r="I1440">
        <v>19763</v>
      </c>
      <c r="J1440">
        <v>3384013.55</v>
      </c>
      <c r="K1440" s="3">
        <v>43777</v>
      </c>
      <c r="L1440">
        <v>763</v>
      </c>
      <c r="M1440" t="s">
        <v>3043</v>
      </c>
      <c r="N1440"/>
    </row>
    <row r="1441" spans="1:14">
      <c r="A1441" t="s">
        <v>555</v>
      </c>
      <c r="B1441" t="s">
        <v>832</v>
      </c>
      <c r="C1441">
        <v>110</v>
      </c>
      <c r="D1441">
        <v>113.5</v>
      </c>
      <c r="E1441">
        <v>107.75</v>
      </c>
      <c r="F1441">
        <v>109.8</v>
      </c>
      <c r="G1441">
        <v>109</v>
      </c>
      <c r="H1441">
        <v>108.6</v>
      </c>
      <c r="I1441">
        <v>121566</v>
      </c>
      <c r="J1441">
        <v>13366386.199999999</v>
      </c>
      <c r="K1441" s="3">
        <v>43777</v>
      </c>
      <c r="L1441">
        <v>1448</v>
      </c>
      <c r="M1441" t="s">
        <v>3044</v>
      </c>
      <c r="N1441"/>
    </row>
    <row r="1442" spans="1:14" hidden="1">
      <c r="A1442" t="s">
        <v>3045</v>
      </c>
      <c r="B1442" t="s">
        <v>832</v>
      </c>
      <c r="C1442">
        <v>115.45</v>
      </c>
      <c r="D1442">
        <v>118.05</v>
      </c>
      <c r="E1442">
        <v>111.85</v>
      </c>
      <c r="F1442">
        <v>113.6</v>
      </c>
      <c r="G1442">
        <v>114.65</v>
      </c>
      <c r="H1442">
        <v>115.4</v>
      </c>
      <c r="I1442">
        <v>6583</v>
      </c>
      <c r="J1442">
        <v>758604.55</v>
      </c>
      <c r="K1442" s="3">
        <v>43777</v>
      </c>
      <c r="L1442">
        <v>478</v>
      </c>
      <c r="M1442" t="s">
        <v>3046</v>
      </c>
      <c r="N1442"/>
    </row>
    <row r="1443" spans="1:14">
      <c r="A1443" t="s">
        <v>3047</v>
      </c>
      <c r="B1443" t="s">
        <v>832</v>
      </c>
      <c r="C1443">
        <v>5.05</v>
      </c>
      <c r="D1443">
        <v>5.05</v>
      </c>
      <c r="E1443">
        <v>5.05</v>
      </c>
      <c r="F1443">
        <v>5.05</v>
      </c>
      <c r="G1443">
        <v>5.05</v>
      </c>
      <c r="H1443">
        <v>4.8499999999999996</v>
      </c>
      <c r="I1443">
        <v>12644</v>
      </c>
      <c r="J1443">
        <v>63852.2</v>
      </c>
      <c r="K1443" s="3">
        <v>43777</v>
      </c>
      <c r="L1443">
        <v>26</v>
      </c>
      <c r="M1443" t="s">
        <v>3048</v>
      </c>
      <c r="N1443"/>
    </row>
    <row r="1444" spans="1:14">
      <c r="A1444" t="s">
        <v>3049</v>
      </c>
      <c r="B1444" t="s">
        <v>832</v>
      </c>
      <c r="C1444">
        <v>5.0999999999999996</v>
      </c>
      <c r="D1444">
        <v>5.0999999999999996</v>
      </c>
      <c r="E1444">
        <v>5</v>
      </c>
      <c r="F1444">
        <v>5.0999999999999996</v>
      </c>
      <c r="G1444">
        <v>5.0999999999999996</v>
      </c>
      <c r="H1444">
        <v>4.9000000000000004</v>
      </c>
      <c r="I1444">
        <v>166245</v>
      </c>
      <c r="J1444">
        <v>847849.4</v>
      </c>
      <c r="K1444" s="3">
        <v>43777</v>
      </c>
      <c r="L1444">
        <v>124</v>
      </c>
      <c r="M1444" t="s">
        <v>3050</v>
      </c>
      <c r="N1444"/>
    </row>
    <row r="1445" spans="1:14">
      <c r="A1445" t="s">
        <v>3051</v>
      </c>
      <c r="B1445" t="s">
        <v>832</v>
      </c>
      <c r="C1445">
        <v>45.6</v>
      </c>
      <c r="D1445">
        <v>45.6</v>
      </c>
      <c r="E1445">
        <v>43.45</v>
      </c>
      <c r="F1445">
        <v>43.85</v>
      </c>
      <c r="G1445">
        <v>43.5</v>
      </c>
      <c r="H1445">
        <v>44.2</v>
      </c>
      <c r="I1445">
        <v>124715</v>
      </c>
      <c r="J1445">
        <v>5500964.5499999998</v>
      </c>
      <c r="K1445" s="3">
        <v>43777</v>
      </c>
      <c r="L1445">
        <v>916</v>
      </c>
      <c r="M1445" t="s">
        <v>3052</v>
      </c>
      <c r="N1445"/>
    </row>
    <row r="1446" spans="1:14">
      <c r="A1446" t="s">
        <v>3869</v>
      </c>
      <c r="B1446" t="s">
        <v>851</v>
      </c>
      <c r="C1446">
        <v>1</v>
      </c>
      <c r="D1446">
        <v>1.05</v>
      </c>
      <c r="E1446">
        <v>1</v>
      </c>
      <c r="F1446">
        <v>1.05</v>
      </c>
      <c r="G1446">
        <v>1.05</v>
      </c>
      <c r="H1446">
        <v>1</v>
      </c>
      <c r="I1446">
        <v>505</v>
      </c>
      <c r="J1446">
        <v>530</v>
      </c>
      <c r="K1446" s="3">
        <v>43777</v>
      </c>
      <c r="L1446">
        <v>3</v>
      </c>
      <c r="M1446" t="s">
        <v>3870</v>
      </c>
      <c r="N1446"/>
    </row>
    <row r="1447" spans="1:14">
      <c r="A1447" t="s">
        <v>3560</v>
      </c>
      <c r="B1447" t="s">
        <v>851</v>
      </c>
      <c r="C1447">
        <v>4.05</v>
      </c>
      <c r="D1447">
        <v>4.4000000000000004</v>
      </c>
      <c r="E1447">
        <v>4.05</v>
      </c>
      <c r="F1447">
        <v>4.3499999999999996</v>
      </c>
      <c r="G1447">
        <v>4.2</v>
      </c>
      <c r="H1447">
        <v>4.25</v>
      </c>
      <c r="I1447">
        <v>1519</v>
      </c>
      <c r="J1447">
        <v>6259.1</v>
      </c>
      <c r="K1447" s="3">
        <v>43777</v>
      </c>
      <c r="L1447">
        <v>10</v>
      </c>
      <c r="M1447" t="s">
        <v>3561</v>
      </c>
      <c r="N1447"/>
    </row>
    <row r="1448" spans="1:14">
      <c r="A1448" t="s">
        <v>3053</v>
      </c>
      <c r="B1448" t="s">
        <v>832</v>
      </c>
      <c r="C1448">
        <v>25.7</v>
      </c>
      <c r="D1448">
        <v>27.85</v>
      </c>
      <c r="E1448">
        <v>25.7</v>
      </c>
      <c r="F1448">
        <v>27.2</v>
      </c>
      <c r="G1448">
        <v>27.6</v>
      </c>
      <c r="H1448">
        <v>26.55</v>
      </c>
      <c r="I1448">
        <v>8958</v>
      </c>
      <c r="J1448">
        <v>243890.65</v>
      </c>
      <c r="K1448" s="3">
        <v>43777</v>
      </c>
      <c r="L1448">
        <v>65</v>
      </c>
      <c r="M1448" t="s">
        <v>3054</v>
      </c>
      <c r="N1448"/>
    </row>
    <row r="1449" spans="1:14">
      <c r="A1449" t="s">
        <v>3055</v>
      </c>
      <c r="B1449" t="s">
        <v>832</v>
      </c>
      <c r="C1449">
        <v>9399</v>
      </c>
      <c r="D1449">
        <v>9750</v>
      </c>
      <c r="E1449">
        <v>9317.2999999999993</v>
      </c>
      <c r="F1449">
        <v>9589.85</v>
      </c>
      <c r="G1449">
        <v>9503</v>
      </c>
      <c r="H1449">
        <v>9316.75</v>
      </c>
      <c r="I1449">
        <v>802</v>
      </c>
      <c r="J1449">
        <v>7684522.4000000004</v>
      </c>
      <c r="K1449" s="3">
        <v>43777</v>
      </c>
      <c r="L1449">
        <v>386</v>
      </c>
      <c r="M1449" t="s">
        <v>3056</v>
      </c>
      <c r="N1449"/>
    </row>
    <row r="1450" spans="1:14">
      <c r="A1450" t="s">
        <v>182</v>
      </c>
      <c r="B1450" t="s">
        <v>832</v>
      </c>
      <c r="C1450">
        <v>645</v>
      </c>
      <c r="D1450">
        <v>645.95000000000005</v>
      </c>
      <c r="E1450">
        <v>627.95000000000005</v>
      </c>
      <c r="F1450">
        <v>631.54999999999995</v>
      </c>
      <c r="G1450">
        <v>628.9</v>
      </c>
      <c r="H1450">
        <v>643.79999999999995</v>
      </c>
      <c r="I1450">
        <v>279708</v>
      </c>
      <c r="J1450">
        <v>177667571.94999999</v>
      </c>
      <c r="K1450" s="3">
        <v>43777</v>
      </c>
      <c r="L1450">
        <v>7078</v>
      </c>
      <c r="M1450" t="s">
        <v>3057</v>
      </c>
      <c r="N1450"/>
    </row>
    <row r="1451" spans="1:14">
      <c r="A1451" t="s">
        <v>3058</v>
      </c>
      <c r="B1451" t="s">
        <v>832</v>
      </c>
      <c r="C1451">
        <v>83.4</v>
      </c>
      <c r="D1451">
        <v>88.2</v>
      </c>
      <c r="E1451">
        <v>82.55</v>
      </c>
      <c r="F1451">
        <v>83.9</v>
      </c>
      <c r="G1451">
        <v>83.65</v>
      </c>
      <c r="H1451">
        <v>83.2</v>
      </c>
      <c r="I1451">
        <v>757013</v>
      </c>
      <c r="J1451">
        <v>64761102.899999999</v>
      </c>
      <c r="K1451" s="3">
        <v>43777</v>
      </c>
      <c r="L1451">
        <v>6499</v>
      </c>
      <c r="M1451" t="s">
        <v>3059</v>
      </c>
      <c r="N1451"/>
    </row>
    <row r="1452" spans="1:14">
      <c r="A1452" t="s">
        <v>3060</v>
      </c>
      <c r="B1452" t="s">
        <v>832</v>
      </c>
      <c r="C1452">
        <v>373.7</v>
      </c>
      <c r="D1452">
        <v>379.05</v>
      </c>
      <c r="E1452">
        <v>367.7</v>
      </c>
      <c r="F1452">
        <v>372.1</v>
      </c>
      <c r="G1452">
        <v>371.55</v>
      </c>
      <c r="H1452">
        <v>372</v>
      </c>
      <c r="I1452">
        <v>189162</v>
      </c>
      <c r="J1452">
        <v>70502029.299999997</v>
      </c>
      <c r="K1452" s="3">
        <v>43777</v>
      </c>
      <c r="L1452">
        <v>4104</v>
      </c>
      <c r="M1452" t="s">
        <v>3061</v>
      </c>
      <c r="N1452"/>
    </row>
    <row r="1453" spans="1:14">
      <c r="A1453" t="s">
        <v>183</v>
      </c>
      <c r="B1453" t="s">
        <v>832</v>
      </c>
      <c r="C1453">
        <v>819.25</v>
      </c>
      <c r="D1453">
        <v>841.4</v>
      </c>
      <c r="E1453">
        <v>807.15</v>
      </c>
      <c r="F1453">
        <v>811</v>
      </c>
      <c r="G1453">
        <v>808.25</v>
      </c>
      <c r="H1453">
        <v>815.15</v>
      </c>
      <c r="I1453">
        <v>1101014</v>
      </c>
      <c r="J1453">
        <v>910956092.5</v>
      </c>
      <c r="K1453" s="3">
        <v>43777</v>
      </c>
      <c r="L1453">
        <v>29128</v>
      </c>
      <c r="M1453" t="s">
        <v>3062</v>
      </c>
      <c r="N1453"/>
    </row>
    <row r="1454" spans="1:14">
      <c r="A1454" t="s">
        <v>184</v>
      </c>
      <c r="B1454" t="s">
        <v>832</v>
      </c>
      <c r="C1454">
        <v>299</v>
      </c>
      <c r="D1454">
        <v>299</v>
      </c>
      <c r="E1454">
        <v>294</v>
      </c>
      <c r="F1454">
        <v>295.2</v>
      </c>
      <c r="G1454">
        <v>294.60000000000002</v>
      </c>
      <c r="H1454">
        <v>300.85000000000002</v>
      </c>
      <c r="I1454">
        <v>4689759</v>
      </c>
      <c r="J1454">
        <v>1389966219.95</v>
      </c>
      <c r="K1454" s="3">
        <v>43777</v>
      </c>
      <c r="L1454">
        <v>29741</v>
      </c>
      <c r="M1454" t="s">
        <v>3063</v>
      </c>
      <c r="N1454"/>
    </row>
    <row r="1455" spans="1:14">
      <c r="A1455" t="s">
        <v>556</v>
      </c>
      <c r="B1455" t="s">
        <v>832</v>
      </c>
      <c r="C1455">
        <v>837</v>
      </c>
      <c r="D1455">
        <v>847.9</v>
      </c>
      <c r="E1455">
        <v>831</v>
      </c>
      <c r="F1455">
        <v>842.25</v>
      </c>
      <c r="G1455">
        <v>834.1</v>
      </c>
      <c r="H1455">
        <v>832.6</v>
      </c>
      <c r="I1455">
        <v>19471</v>
      </c>
      <c r="J1455">
        <v>16335661.449999999</v>
      </c>
      <c r="K1455" s="3">
        <v>43777</v>
      </c>
      <c r="L1455">
        <v>1527</v>
      </c>
      <c r="M1455" t="s">
        <v>3064</v>
      </c>
      <c r="N1455"/>
    </row>
    <row r="1456" spans="1:14">
      <c r="A1456" t="s">
        <v>3065</v>
      </c>
      <c r="B1456" t="s">
        <v>832</v>
      </c>
      <c r="C1456">
        <v>591.9</v>
      </c>
      <c r="D1456">
        <v>593.15</v>
      </c>
      <c r="E1456">
        <v>568</v>
      </c>
      <c r="F1456">
        <v>571.1</v>
      </c>
      <c r="G1456">
        <v>568.29999999999995</v>
      </c>
      <c r="H1456">
        <v>590.85</v>
      </c>
      <c r="I1456">
        <v>48292</v>
      </c>
      <c r="J1456">
        <v>27984726.699999999</v>
      </c>
      <c r="K1456" s="3">
        <v>43777</v>
      </c>
      <c r="L1456">
        <v>2802</v>
      </c>
      <c r="M1456" t="s">
        <v>3066</v>
      </c>
      <c r="N1456"/>
    </row>
    <row r="1457" spans="1:14">
      <c r="A1457" t="s">
        <v>185</v>
      </c>
      <c r="B1457" t="s">
        <v>832</v>
      </c>
      <c r="C1457">
        <v>170.75</v>
      </c>
      <c r="D1457">
        <v>178.9</v>
      </c>
      <c r="E1457">
        <v>167.8</v>
      </c>
      <c r="F1457">
        <v>169.05</v>
      </c>
      <c r="G1457">
        <v>169.5</v>
      </c>
      <c r="H1457">
        <v>171.5</v>
      </c>
      <c r="I1457">
        <v>39102947</v>
      </c>
      <c r="J1457">
        <v>6752473268.5500002</v>
      </c>
      <c r="K1457" s="3">
        <v>43777</v>
      </c>
      <c r="L1457">
        <v>164139</v>
      </c>
      <c r="M1457" t="s">
        <v>3067</v>
      </c>
      <c r="N1457"/>
    </row>
    <row r="1458" spans="1:14" hidden="1">
      <c r="A1458" t="s">
        <v>186</v>
      </c>
      <c r="B1458" t="s">
        <v>832</v>
      </c>
      <c r="C1458">
        <v>78.900000000000006</v>
      </c>
      <c r="D1458">
        <v>82</v>
      </c>
      <c r="E1458">
        <v>77.099999999999994</v>
      </c>
      <c r="F1458">
        <v>77.599999999999994</v>
      </c>
      <c r="G1458">
        <v>77.599999999999994</v>
      </c>
      <c r="H1458">
        <v>79</v>
      </c>
      <c r="I1458">
        <v>6145716</v>
      </c>
      <c r="J1458">
        <v>488129619.19999999</v>
      </c>
      <c r="K1458" s="3">
        <v>43777</v>
      </c>
      <c r="L1458">
        <v>18740</v>
      </c>
      <c r="M1458" t="s">
        <v>3068</v>
      </c>
      <c r="N1458"/>
    </row>
    <row r="1459" spans="1:14">
      <c r="A1459" t="s">
        <v>187</v>
      </c>
      <c r="B1459" t="s">
        <v>832</v>
      </c>
      <c r="C1459">
        <v>59.55</v>
      </c>
      <c r="D1459">
        <v>60.35</v>
      </c>
      <c r="E1459">
        <v>58.65</v>
      </c>
      <c r="F1459">
        <v>59.55</v>
      </c>
      <c r="G1459">
        <v>59.8</v>
      </c>
      <c r="H1459">
        <v>58.75</v>
      </c>
      <c r="I1459">
        <v>25224076</v>
      </c>
      <c r="J1459">
        <v>1500771874.6500001</v>
      </c>
      <c r="K1459" s="3">
        <v>43777</v>
      </c>
      <c r="L1459">
        <v>38542</v>
      </c>
      <c r="M1459" t="s">
        <v>3069</v>
      </c>
      <c r="N1459"/>
    </row>
    <row r="1460" spans="1:14">
      <c r="A1460" t="s">
        <v>188</v>
      </c>
      <c r="B1460" t="s">
        <v>832</v>
      </c>
      <c r="C1460">
        <v>401.5</v>
      </c>
      <c r="D1460">
        <v>406.2</v>
      </c>
      <c r="E1460">
        <v>395.1</v>
      </c>
      <c r="F1460">
        <v>397.95</v>
      </c>
      <c r="G1460">
        <v>397.35</v>
      </c>
      <c r="H1460">
        <v>403.1</v>
      </c>
      <c r="I1460">
        <v>21423520</v>
      </c>
      <c r="J1460">
        <v>8579105102.25</v>
      </c>
      <c r="K1460" s="3">
        <v>43777</v>
      </c>
      <c r="L1460">
        <v>145945</v>
      </c>
      <c r="M1460" t="s">
        <v>3070</v>
      </c>
      <c r="N1460"/>
    </row>
    <row r="1461" spans="1:14">
      <c r="A1461" t="s">
        <v>3071</v>
      </c>
      <c r="B1461" t="s">
        <v>832</v>
      </c>
      <c r="C1461">
        <v>25.1</v>
      </c>
      <c r="D1461">
        <v>25.75</v>
      </c>
      <c r="E1461">
        <v>24.95</v>
      </c>
      <c r="F1461">
        <v>25.1</v>
      </c>
      <c r="G1461">
        <v>25</v>
      </c>
      <c r="H1461">
        <v>25.45</v>
      </c>
      <c r="I1461">
        <v>657548</v>
      </c>
      <c r="J1461">
        <v>16648145</v>
      </c>
      <c r="K1461" s="3">
        <v>43777</v>
      </c>
      <c r="L1461">
        <v>1491</v>
      </c>
      <c r="M1461" t="s">
        <v>3072</v>
      </c>
      <c r="N1461"/>
    </row>
    <row r="1462" spans="1:14">
      <c r="A1462" t="s">
        <v>3073</v>
      </c>
      <c r="B1462" t="s">
        <v>832</v>
      </c>
      <c r="C1462">
        <v>402.5</v>
      </c>
      <c r="D1462">
        <v>411.95</v>
      </c>
      <c r="E1462">
        <v>401</v>
      </c>
      <c r="F1462">
        <v>402.95</v>
      </c>
      <c r="G1462">
        <v>402</v>
      </c>
      <c r="H1462">
        <v>405.05</v>
      </c>
      <c r="I1462">
        <v>28183</v>
      </c>
      <c r="J1462">
        <v>11446707.800000001</v>
      </c>
      <c r="K1462" s="3">
        <v>43777</v>
      </c>
      <c r="L1462">
        <v>1458</v>
      </c>
      <c r="M1462" t="s">
        <v>3074</v>
      </c>
      <c r="N1462"/>
    </row>
    <row r="1463" spans="1:14">
      <c r="A1463" t="s">
        <v>3075</v>
      </c>
      <c r="B1463" t="s">
        <v>832</v>
      </c>
      <c r="C1463">
        <v>40.950000000000003</v>
      </c>
      <c r="D1463">
        <v>41.5</v>
      </c>
      <c r="E1463">
        <v>39.9</v>
      </c>
      <c r="F1463">
        <v>40.299999999999997</v>
      </c>
      <c r="G1463">
        <v>40.1</v>
      </c>
      <c r="H1463">
        <v>40.950000000000003</v>
      </c>
      <c r="I1463">
        <v>113473</v>
      </c>
      <c r="J1463">
        <v>4592960.95</v>
      </c>
      <c r="K1463" s="3">
        <v>43777</v>
      </c>
      <c r="L1463">
        <v>1107</v>
      </c>
      <c r="M1463" t="s">
        <v>3076</v>
      </c>
      <c r="N1463"/>
    </row>
    <row r="1464" spans="1:14" hidden="1">
      <c r="A1464" t="s">
        <v>697</v>
      </c>
      <c r="B1464" t="s">
        <v>832</v>
      </c>
      <c r="C1464">
        <v>282.05</v>
      </c>
      <c r="D1464">
        <v>283.95</v>
      </c>
      <c r="E1464">
        <v>277.05</v>
      </c>
      <c r="F1464">
        <v>277.7</v>
      </c>
      <c r="G1464">
        <v>278</v>
      </c>
      <c r="H1464">
        <v>281.95</v>
      </c>
      <c r="I1464">
        <v>5839</v>
      </c>
      <c r="J1464">
        <v>1632423.5</v>
      </c>
      <c r="K1464" s="3">
        <v>43777</v>
      </c>
      <c r="L1464">
        <v>290</v>
      </c>
      <c r="M1464" t="s">
        <v>3077</v>
      </c>
      <c r="N1464"/>
    </row>
    <row r="1465" spans="1:14">
      <c r="A1465" t="s">
        <v>550</v>
      </c>
      <c r="B1465" t="s">
        <v>832</v>
      </c>
      <c r="C1465">
        <v>761</v>
      </c>
      <c r="D1465">
        <v>767</v>
      </c>
      <c r="E1465">
        <v>737.2</v>
      </c>
      <c r="F1465">
        <v>765.05</v>
      </c>
      <c r="G1465">
        <v>763.1</v>
      </c>
      <c r="H1465">
        <v>760.7</v>
      </c>
      <c r="I1465">
        <v>28561</v>
      </c>
      <c r="J1465">
        <v>21652895.800000001</v>
      </c>
      <c r="K1465" s="3">
        <v>43777</v>
      </c>
      <c r="L1465">
        <v>2242</v>
      </c>
      <c r="M1465" t="s">
        <v>3078</v>
      </c>
      <c r="N1465"/>
    </row>
    <row r="1466" spans="1:14">
      <c r="A1466" t="s">
        <v>3079</v>
      </c>
      <c r="B1466" t="s">
        <v>832</v>
      </c>
      <c r="C1466">
        <v>9.4499999999999993</v>
      </c>
      <c r="D1466">
        <v>9.4499999999999993</v>
      </c>
      <c r="E1466">
        <v>9.0500000000000007</v>
      </c>
      <c r="F1466">
        <v>9.0500000000000007</v>
      </c>
      <c r="G1466">
        <v>9.0500000000000007</v>
      </c>
      <c r="H1466">
        <v>9.0500000000000007</v>
      </c>
      <c r="I1466">
        <v>12191</v>
      </c>
      <c r="J1466">
        <v>111845.4</v>
      </c>
      <c r="K1466" s="3">
        <v>43777</v>
      </c>
      <c r="L1466">
        <v>68</v>
      </c>
      <c r="M1466" t="s">
        <v>3080</v>
      </c>
      <c r="N1466"/>
    </row>
    <row r="1467" spans="1:14">
      <c r="A1467" t="s">
        <v>551</v>
      </c>
      <c r="B1467" t="s">
        <v>832</v>
      </c>
      <c r="C1467">
        <v>737</v>
      </c>
      <c r="D1467">
        <v>737</v>
      </c>
      <c r="E1467">
        <v>725.45</v>
      </c>
      <c r="F1467">
        <v>727.55</v>
      </c>
      <c r="G1467">
        <v>727</v>
      </c>
      <c r="H1467">
        <v>727.95</v>
      </c>
      <c r="I1467">
        <v>21618</v>
      </c>
      <c r="J1467">
        <v>15818863.050000001</v>
      </c>
      <c r="K1467" s="3">
        <v>43777</v>
      </c>
      <c r="L1467">
        <v>396</v>
      </c>
      <c r="M1467" t="s">
        <v>3081</v>
      </c>
      <c r="N1467"/>
    </row>
    <row r="1468" spans="1:14">
      <c r="A1468" t="s">
        <v>3082</v>
      </c>
      <c r="B1468" t="s">
        <v>832</v>
      </c>
      <c r="C1468">
        <v>289.95</v>
      </c>
      <c r="D1468">
        <v>289.95</v>
      </c>
      <c r="E1468">
        <v>270.05</v>
      </c>
      <c r="F1468">
        <v>276.10000000000002</v>
      </c>
      <c r="G1468">
        <v>275</v>
      </c>
      <c r="H1468">
        <v>290.25</v>
      </c>
      <c r="I1468">
        <v>2355</v>
      </c>
      <c r="J1468">
        <v>657206.85</v>
      </c>
      <c r="K1468" s="3">
        <v>43777</v>
      </c>
      <c r="L1468">
        <v>185</v>
      </c>
      <c r="M1468" t="s">
        <v>3083</v>
      </c>
      <c r="N1468"/>
    </row>
    <row r="1469" spans="1:14">
      <c r="A1469" t="s">
        <v>189</v>
      </c>
      <c r="B1469" t="s">
        <v>832</v>
      </c>
      <c r="C1469">
        <v>2189.6</v>
      </c>
      <c r="D1469">
        <v>2189.6</v>
      </c>
      <c r="E1469">
        <v>2124</v>
      </c>
      <c r="F1469">
        <v>2129.9499999999998</v>
      </c>
      <c r="G1469">
        <v>2130</v>
      </c>
      <c r="H1469">
        <v>2185.35</v>
      </c>
      <c r="I1469">
        <v>2788759</v>
      </c>
      <c r="J1469">
        <v>5995204048.1000004</v>
      </c>
      <c r="K1469" s="3">
        <v>43777</v>
      </c>
      <c r="L1469">
        <v>110953</v>
      </c>
      <c r="M1469" t="s">
        <v>3084</v>
      </c>
      <c r="N1469"/>
    </row>
    <row r="1470" spans="1:14">
      <c r="A1470" t="s">
        <v>3085</v>
      </c>
      <c r="B1470" t="s">
        <v>832</v>
      </c>
      <c r="C1470">
        <v>146.15</v>
      </c>
      <c r="D1470">
        <v>147.80000000000001</v>
      </c>
      <c r="E1470">
        <v>144.1</v>
      </c>
      <c r="F1470">
        <v>145.94999999999999</v>
      </c>
      <c r="G1470">
        <v>146</v>
      </c>
      <c r="H1470">
        <v>146.80000000000001</v>
      </c>
      <c r="I1470">
        <v>8183</v>
      </c>
      <c r="J1470">
        <v>1189077.05</v>
      </c>
      <c r="K1470" s="3">
        <v>43777</v>
      </c>
      <c r="L1470">
        <v>92</v>
      </c>
      <c r="M1470" t="s">
        <v>3086</v>
      </c>
      <c r="N1470"/>
    </row>
    <row r="1471" spans="1:14">
      <c r="A1471" t="s">
        <v>557</v>
      </c>
      <c r="B1471" t="s">
        <v>832</v>
      </c>
      <c r="C1471">
        <v>2894</v>
      </c>
      <c r="D1471">
        <v>2898.4</v>
      </c>
      <c r="E1471">
        <v>2739.95</v>
      </c>
      <c r="F1471">
        <v>2791.3</v>
      </c>
      <c r="G1471">
        <v>2780</v>
      </c>
      <c r="H1471">
        <v>2871.15</v>
      </c>
      <c r="I1471">
        <v>14041</v>
      </c>
      <c r="J1471">
        <v>39812770.450000003</v>
      </c>
      <c r="K1471" s="3">
        <v>43777</v>
      </c>
      <c r="L1471">
        <v>3166</v>
      </c>
      <c r="M1471" t="s">
        <v>3087</v>
      </c>
      <c r="N1471"/>
    </row>
    <row r="1472" spans="1:14" hidden="1">
      <c r="A1472" t="s">
        <v>3600</v>
      </c>
      <c r="B1472" t="s">
        <v>851</v>
      </c>
      <c r="C1472">
        <v>3.1</v>
      </c>
      <c r="D1472">
        <v>3.1</v>
      </c>
      <c r="E1472">
        <v>3.05</v>
      </c>
      <c r="F1472">
        <v>3.05</v>
      </c>
      <c r="G1472">
        <v>3.05</v>
      </c>
      <c r="H1472">
        <v>3.05</v>
      </c>
      <c r="I1472">
        <v>425</v>
      </c>
      <c r="J1472">
        <v>1302.5</v>
      </c>
      <c r="K1472" s="3">
        <v>43777</v>
      </c>
      <c r="L1472">
        <v>6</v>
      </c>
      <c r="M1472" t="s">
        <v>3601</v>
      </c>
      <c r="N1472"/>
    </row>
    <row r="1473" spans="1:14" hidden="1">
      <c r="A1473" t="s">
        <v>190</v>
      </c>
      <c r="B1473" t="s">
        <v>832</v>
      </c>
      <c r="C1473">
        <v>772</v>
      </c>
      <c r="D1473">
        <v>777.85</v>
      </c>
      <c r="E1473">
        <v>770.3</v>
      </c>
      <c r="F1473">
        <v>771.35</v>
      </c>
      <c r="G1473">
        <v>772</v>
      </c>
      <c r="H1473">
        <v>769.7</v>
      </c>
      <c r="I1473">
        <v>2368591</v>
      </c>
      <c r="J1473">
        <v>1830104805.1500001</v>
      </c>
      <c r="K1473" s="3">
        <v>43777</v>
      </c>
      <c r="L1473">
        <v>47466</v>
      </c>
      <c r="M1473" t="s">
        <v>3088</v>
      </c>
      <c r="N1473"/>
    </row>
    <row r="1474" spans="1:14">
      <c r="A1474" t="s">
        <v>558</v>
      </c>
      <c r="B1474" t="s">
        <v>832</v>
      </c>
      <c r="C1474">
        <v>267.95</v>
      </c>
      <c r="D1474">
        <v>275</v>
      </c>
      <c r="E1474">
        <v>256.95</v>
      </c>
      <c r="F1474">
        <v>263.05</v>
      </c>
      <c r="G1474">
        <v>261</v>
      </c>
      <c r="H1474">
        <v>270.55</v>
      </c>
      <c r="I1474">
        <v>43977</v>
      </c>
      <c r="J1474">
        <v>11632639.699999999</v>
      </c>
      <c r="K1474" s="3">
        <v>43777</v>
      </c>
      <c r="L1474">
        <v>1611</v>
      </c>
      <c r="M1474" t="s">
        <v>3089</v>
      </c>
      <c r="N1474"/>
    </row>
    <row r="1475" spans="1:14">
      <c r="A1475" t="s">
        <v>3090</v>
      </c>
      <c r="B1475" t="s">
        <v>851</v>
      </c>
      <c r="C1475">
        <v>21.7</v>
      </c>
      <c r="D1475">
        <v>23.9</v>
      </c>
      <c r="E1475">
        <v>21.7</v>
      </c>
      <c r="F1475">
        <v>23.9</v>
      </c>
      <c r="G1475">
        <v>23.9</v>
      </c>
      <c r="H1475">
        <v>22.8</v>
      </c>
      <c r="I1475">
        <v>6157</v>
      </c>
      <c r="J1475">
        <v>143689.75</v>
      </c>
      <c r="K1475" s="3">
        <v>43777</v>
      </c>
      <c r="L1475">
        <v>115</v>
      </c>
      <c r="M1475" t="s">
        <v>3091</v>
      </c>
      <c r="N1475"/>
    </row>
    <row r="1476" spans="1:14">
      <c r="A1476" t="s">
        <v>3092</v>
      </c>
      <c r="B1476" t="s">
        <v>832</v>
      </c>
      <c r="C1476">
        <v>77</v>
      </c>
      <c r="D1476">
        <v>78.5</v>
      </c>
      <c r="E1476">
        <v>75.150000000000006</v>
      </c>
      <c r="F1476">
        <v>75.7</v>
      </c>
      <c r="G1476">
        <v>75.150000000000006</v>
      </c>
      <c r="H1476">
        <v>77.8</v>
      </c>
      <c r="I1476">
        <v>50047</v>
      </c>
      <c r="J1476">
        <v>3827399.9</v>
      </c>
      <c r="K1476" s="3">
        <v>43777</v>
      </c>
      <c r="L1476">
        <v>1300</v>
      </c>
      <c r="M1476" t="s">
        <v>3093</v>
      </c>
      <c r="N1476"/>
    </row>
    <row r="1477" spans="1:14">
      <c r="A1477" t="s">
        <v>3094</v>
      </c>
      <c r="B1477" t="s">
        <v>832</v>
      </c>
      <c r="C1477">
        <v>26.05</v>
      </c>
      <c r="D1477">
        <v>27.55</v>
      </c>
      <c r="E1477">
        <v>26.05</v>
      </c>
      <c r="F1477">
        <v>26.95</v>
      </c>
      <c r="G1477">
        <v>27.1</v>
      </c>
      <c r="H1477">
        <v>26.6</v>
      </c>
      <c r="I1477">
        <v>16267</v>
      </c>
      <c r="J1477">
        <v>434908</v>
      </c>
      <c r="K1477" s="3">
        <v>43777</v>
      </c>
      <c r="L1477">
        <v>226</v>
      </c>
      <c r="M1477" t="s">
        <v>3095</v>
      </c>
      <c r="N1477"/>
    </row>
    <row r="1478" spans="1:14">
      <c r="A1478" t="s">
        <v>3096</v>
      </c>
      <c r="B1478" t="s">
        <v>832</v>
      </c>
      <c r="C1478">
        <v>43.6</v>
      </c>
      <c r="D1478">
        <v>44.8</v>
      </c>
      <c r="E1478">
        <v>43.6</v>
      </c>
      <c r="F1478">
        <v>44</v>
      </c>
      <c r="G1478">
        <v>44.25</v>
      </c>
      <c r="H1478">
        <v>44</v>
      </c>
      <c r="I1478">
        <v>2860</v>
      </c>
      <c r="J1478">
        <v>125371.8</v>
      </c>
      <c r="K1478" s="3">
        <v>43777</v>
      </c>
      <c r="L1478">
        <v>51</v>
      </c>
      <c r="M1478" t="s">
        <v>3097</v>
      </c>
      <c r="N1478"/>
    </row>
    <row r="1479" spans="1:14">
      <c r="A1479" t="s">
        <v>3098</v>
      </c>
      <c r="B1479" t="s">
        <v>832</v>
      </c>
      <c r="C1479">
        <v>16</v>
      </c>
      <c r="D1479">
        <v>18.649999999999999</v>
      </c>
      <c r="E1479">
        <v>15.7</v>
      </c>
      <c r="F1479">
        <v>16.8</v>
      </c>
      <c r="G1479">
        <v>17</v>
      </c>
      <c r="H1479">
        <v>15.95</v>
      </c>
      <c r="I1479">
        <v>323821</v>
      </c>
      <c r="J1479">
        <v>5597066.9500000002</v>
      </c>
      <c r="K1479" s="3">
        <v>43777</v>
      </c>
      <c r="L1479">
        <v>1615</v>
      </c>
      <c r="M1479" t="s">
        <v>3099</v>
      </c>
      <c r="N1479"/>
    </row>
    <row r="1480" spans="1:14">
      <c r="A1480" t="s">
        <v>3100</v>
      </c>
      <c r="B1480" t="s">
        <v>832</v>
      </c>
      <c r="C1480">
        <v>43.65</v>
      </c>
      <c r="D1480">
        <v>44.2</v>
      </c>
      <c r="E1480">
        <v>43</v>
      </c>
      <c r="F1480">
        <v>43.2</v>
      </c>
      <c r="G1480">
        <v>43.25</v>
      </c>
      <c r="H1480">
        <v>43.65</v>
      </c>
      <c r="I1480">
        <v>76574</v>
      </c>
      <c r="J1480">
        <v>3336470.25</v>
      </c>
      <c r="K1480" s="3">
        <v>43777</v>
      </c>
      <c r="L1480">
        <v>986</v>
      </c>
      <c r="M1480" t="s">
        <v>3101</v>
      </c>
      <c r="N1480"/>
    </row>
    <row r="1481" spans="1:14" hidden="1">
      <c r="A1481" t="s">
        <v>3102</v>
      </c>
      <c r="B1481" t="s">
        <v>832</v>
      </c>
      <c r="C1481">
        <v>81.849999999999994</v>
      </c>
      <c r="D1481">
        <v>90.45</v>
      </c>
      <c r="E1481">
        <v>81.5</v>
      </c>
      <c r="F1481">
        <v>83.6</v>
      </c>
      <c r="G1481">
        <v>84.35</v>
      </c>
      <c r="H1481">
        <v>82.05</v>
      </c>
      <c r="I1481">
        <v>243305</v>
      </c>
      <c r="J1481">
        <v>20667558.800000001</v>
      </c>
      <c r="K1481" s="3">
        <v>43777</v>
      </c>
      <c r="L1481">
        <v>1850</v>
      </c>
      <c r="M1481" t="s">
        <v>3103</v>
      </c>
      <c r="N1481"/>
    </row>
    <row r="1482" spans="1:14">
      <c r="A1482" t="s">
        <v>3104</v>
      </c>
      <c r="B1482" t="s">
        <v>832</v>
      </c>
      <c r="C1482">
        <v>4.5</v>
      </c>
      <c r="D1482">
        <v>4.5</v>
      </c>
      <c r="E1482">
        <v>3.85</v>
      </c>
      <c r="F1482">
        <v>3.9</v>
      </c>
      <c r="G1482">
        <v>3.9</v>
      </c>
      <c r="H1482">
        <v>4.1500000000000004</v>
      </c>
      <c r="I1482">
        <v>1341</v>
      </c>
      <c r="J1482">
        <v>5266.85</v>
      </c>
      <c r="K1482" s="3">
        <v>43777</v>
      </c>
      <c r="L1482">
        <v>8</v>
      </c>
      <c r="M1482" t="s">
        <v>3105</v>
      </c>
      <c r="N1482"/>
    </row>
    <row r="1483" spans="1:14">
      <c r="A1483" t="s">
        <v>3106</v>
      </c>
      <c r="B1483" t="s">
        <v>832</v>
      </c>
      <c r="C1483">
        <v>3.25</v>
      </c>
      <c r="D1483">
        <v>3.5</v>
      </c>
      <c r="E1483">
        <v>3.2</v>
      </c>
      <c r="F1483">
        <v>3.2</v>
      </c>
      <c r="G1483">
        <v>3.2</v>
      </c>
      <c r="H1483">
        <v>3.35</v>
      </c>
      <c r="I1483">
        <v>28906</v>
      </c>
      <c r="J1483">
        <v>94619.55</v>
      </c>
      <c r="K1483" s="3">
        <v>43777</v>
      </c>
      <c r="L1483">
        <v>94</v>
      </c>
      <c r="M1483" t="s">
        <v>3107</v>
      </c>
      <c r="N1483"/>
    </row>
    <row r="1484" spans="1:14">
      <c r="A1484" t="s">
        <v>3108</v>
      </c>
      <c r="B1484" t="s">
        <v>832</v>
      </c>
      <c r="C1484">
        <v>341.15</v>
      </c>
      <c r="D1484">
        <v>354.9</v>
      </c>
      <c r="E1484">
        <v>341.1</v>
      </c>
      <c r="F1484">
        <v>349.15</v>
      </c>
      <c r="G1484">
        <v>354.9</v>
      </c>
      <c r="H1484">
        <v>349.9</v>
      </c>
      <c r="I1484">
        <v>2663</v>
      </c>
      <c r="J1484">
        <v>930054.05</v>
      </c>
      <c r="K1484" s="3">
        <v>43777</v>
      </c>
      <c r="L1484">
        <v>121</v>
      </c>
      <c r="M1484" t="s">
        <v>3109</v>
      </c>
      <c r="N1484"/>
    </row>
    <row r="1485" spans="1:14">
      <c r="A1485" t="s">
        <v>3110</v>
      </c>
      <c r="B1485" t="s">
        <v>832</v>
      </c>
      <c r="C1485">
        <v>125.05</v>
      </c>
      <c r="D1485">
        <v>133.80000000000001</v>
      </c>
      <c r="E1485">
        <v>125</v>
      </c>
      <c r="F1485">
        <v>126.95</v>
      </c>
      <c r="G1485">
        <v>126</v>
      </c>
      <c r="H1485">
        <v>129.94999999999999</v>
      </c>
      <c r="I1485">
        <v>1726</v>
      </c>
      <c r="J1485">
        <v>219574.5</v>
      </c>
      <c r="K1485" s="3">
        <v>43777</v>
      </c>
      <c r="L1485">
        <v>59</v>
      </c>
      <c r="M1485" t="s">
        <v>3111</v>
      </c>
      <c r="N1485"/>
    </row>
    <row r="1486" spans="1:14">
      <c r="A1486" t="s">
        <v>3112</v>
      </c>
      <c r="B1486" t="s">
        <v>851</v>
      </c>
      <c r="C1486">
        <v>297.95</v>
      </c>
      <c r="D1486">
        <v>297.95</v>
      </c>
      <c r="E1486">
        <v>275.05</v>
      </c>
      <c r="F1486">
        <v>282.25</v>
      </c>
      <c r="G1486">
        <v>289</v>
      </c>
      <c r="H1486">
        <v>284.25</v>
      </c>
      <c r="I1486">
        <v>365</v>
      </c>
      <c r="J1486">
        <v>104214.8</v>
      </c>
      <c r="K1486" s="3">
        <v>43777</v>
      </c>
      <c r="L1486">
        <v>18</v>
      </c>
      <c r="M1486" t="s">
        <v>3113</v>
      </c>
      <c r="N1486"/>
    </row>
    <row r="1487" spans="1:14">
      <c r="A1487" t="s">
        <v>559</v>
      </c>
      <c r="B1487" t="s">
        <v>832</v>
      </c>
      <c r="C1487">
        <v>1097.5</v>
      </c>
      <c r="D1487">
        <v>1115.4000000000001</v>
      </c>
      <c r="E1487">
        <v>1085.0999999999999</v>
      </c>
      <c r="F1487">
        <v>1087.8499999999999</v>
      </c>
      <c r="G1487">
        <v>1089.95</v>
      </c>
      <c r="H1487">
        <v>1100.25</v>
      </c>
      <c r="I1487">
        <v>12204</v>
      </c>
      <c r="J1487">
        <v>13365688.25</v>
      </c>
      <c r="K1487" s="3">
        <v>43777</v>
      </c>
      <c r="L1487">
        <v>1201</v>
      </c>
      <c r="M1487" t="s">
        <v>3114</v>
      </c>
      <c r="N1487"/>
    </row>
    <row r="1488" spans="1:14">
      <c r="A1488" t="s">
        <v>3115</v>
      </c>
      <c r="B1488" t="s">
        <v>832</v>
      </c>
      <c r="C1488">
        <v>133.1</v>
      </c>
      <c r="D1488">
        <v>134.94999999999999</v>
      </c>
      <c r="E1488">
        <v>127.2</v>
      </c>
      <c r="F1488">
        <v>131.94999999999999</v>
      </c>
      <c r="G1488">
        <v>132</v>
      </c>
      <c r="H1488">
        <v>133.1</v>
      </c>
      <c r="I1488">
        <v>231895</v>
      </c>
      <c r="J1488">
        <v>30384537.25</v>
      </c>
      <c r="K1488" s="3">
        <v>43777</v>
      </c>
      <c r="L1488">
        <v>3978</v>
      </c>
      <c r="M1488" t="s">
        <v>3116</v>
      </c>
      <c r="N1488"/>
    </row>
    <row r="1489" spans="1:14">
      <c r="A1489" t="s">
        <v>3760</v>
      </c>
      <c r="B1489" t="s">
        <v>851</v>
      </c>
      <c r="C1489">
        <v>4.6500000000000004</v>
      </c>
      <c r="D1489">
        <v>4.6500000000000004</v>
      </c>
      <c r="E1489">
        <v>4.6500000000000004</v>
      </c>
      <c r="F1489">
        <v>4.6500000000000004</v>
      </c>
      <c r="G1489">
        <v>4.6500000000000004</v>
      </c>
      <c r="H1489">
        <v>4.75</v>
      </c>
      <c r="I1489">
        <v>500</v>
      </c>
      <c r="J1489">
        <v>2325</v>
      </c>
      <c r="K1489" s="3">
        <v>43777</v>
      </c>
      <c r="L1489">
        <v>1</v>
      </c>
      <c r="M1489" t="s">
        <v>3761</v>
      </c>
      <c r="N1489"/>
    </row>
    <row r="1490" spans="1:14">
      <c r="A1490" t="s">
        <v>560</v>
      </c>
      <c r="B1490" t="s">
        <v>832</v>
      </c>
      <c r="C1490">
        <v>576</v>
      </c>
      <c r="D1490">
        <v>604.5</v>
      </c>
      <c r="E1490">
        <v>542.35</v>
      </c>
      <c r="F1490">
        <v>547.75</v>
      </c>
      <c r="G1490">
        <v>551</v>
      </c>
      <c r="H1490">
        <v>558.54999999999995</v>
      </c>
      <c r="I1490">
        <v>254189</v>
      </c>
      <c r="J1490">
        <v>145829355.15000001</v>
      </c>
      <c r="K1490" s="3">
        <v>43777</v>
      </c>
      <c r="L1490">
        <v>12769</v>
      </c>
      <c r="M1490" t="s">
        <v>3117</v>
      </c>
      <c r="N1490"/>
    </row>
    <row r="1491" spans="1:14">
      <c r="A1491" t="s">
        <v>3118</v>
      </c>
      <c r="B1491" t="s">
        <v>832</v>
      </c>
      <c r="C1491">
        <v>14.35</v>
      </c>
      <c r="D1491">
        <v>14.7</v>
      </c>
      <c r="E1491">
        <v>13.8</v>
      </c>
      <c r="F1491">
        <v>13.85</v>
      </c>
      <c r="G1491">
        <v>14</v>
      </c>
      <c r="H1491">
        <v>14.35</v>
      </c>
      <c r="I1491">
        <v>44699</v>
      </c>
      <c r="J1491">
        <v>635133.6</v>
      </c>
      <c r="K1491" s="3">
        <v>43777</v>
      </c>
      <c r="L1491">
        <v>472</v>
      </c>
      <c r="M1491" t="s">
        <v>3119</v>
      </c>
      <c r="N1491"/>
    </row>
    <row r="1492" spans="1:14">
      <c r="A1492" t="s">
        <v>3120</v>
      </c>
      <c r="B1492" t="s">
        <v>832</v>
      </c>
      <c r="C1492">
        <v>4912</v>
      </c>
      <c r="D1492">
        <v>5069.95</v>
      </c>
      <c r="E1492">
        <v>4912</v>
      </c>
      <c r="F1492">
        <v>5008.55</v>
      </c>
      <c r="G1492">
        <v>5025</v>
      </c>
      <c r="H1492">
        <v>4996.3</v>
      </c>
      <c r="I1492">
        <v>540</v>
      </c>
      <c r="J1492">
        <v>2717412.95</v>
      </c>
      <c r="K1492" s="3">
        <v>43777</v>
      </c>
      <c r="L1492">
        <v>255</v>
      </c>
      <c r="M1492" t="s">
        <v>3121</v>
      </c>
      <c r="N1492"/>
    </row>
    <row r="1493" spans="1:14">
      <c r="A1493" t="s">
        <v>3122</v>
      </c>
      <c r="B1493" t="s">
        <v>832</v>
      </c>
      <c r="C1493">
        <v>337.05</v>
      </c>
      <c r="D1493">
        <v>345</v>
      </c>
      <c r="E1493">
        <v>332</v>
      </c>
      <c r="F1493">
        <v>332.8</v>
      </c>
      <c r="G1493">
        <v>332.5</v>
      </c>
      <c r="H1493">
        <v>340.2</v>
      </c>
      <c r="I1493">
        <v>1508</v>
      </c>
      <c r="J1493">
        <v>506888.1</v>
      </c>
      <c r="K1493" s="3">
        <v>43777</v>
      </c>
      <c r="L1493">
        <v>332</v>
      </c>
      <c r="M1493" t="s">
        <v>3123</v>
      </c>
      <c r="N1493"/>
    </row>
    <row r="1494" spans="1:14">
      <c r="A1494" t="s">
        <v>565</v>
      </c>
      <c r="B1494" t="s">
        <v>832</v>
      </c>
      <c r="C1494">
        <v>455</v>
      </c>
      <c r="D1494">
        <v>457.4</v>
      </c>
      <c r="E1494">
        <v>433.35</v>
      </c>
      <c r="F1494">
        <v>438.45</v>
      </c>
      <c r="G1494">
        <v>435</v>
      </c>
      <c r="H1494">
        <v>449.2</v>
      </c>
      <c r="I1494">
        <v>47499</v>
      </c>
      <c r="J1494">
        <v>21238858.25</v>
      </c>
      <c r="K1494" s="3">
        <v>43777</v>
      </c>
      <c r="L1494">
        <v>2532</v>
      </c>
      <c r="M1494" t="s">
        <v>3124</v>
      </c>
      <c r="N1494"/>
    </row>
    <row r="1495" spans="1:14" hidden="1">
      <c r="A1495" t="s">
        <v>3125</v>
      </c>
      <c r="B1495" t="s">
        <v>832</v>
      </c>
      <c r="C1495">
        <v>8.5</v>
      </c>
      <c r="D1495">
        <v>9.9</v>
      </c>
      <c r="E1495">
        <v>8.5</v>
      </c>
      <c r="F1495">
        <v>9.8000000000000007</v>
      </c>
      <c r="G1495">
        <v>9.85</v>
      </c>
      <c r="H1495">
        <v>9</v>
      </c>
      <c r="I1495">
        <v>40281</v>
      </c>
      <c r="J1495">
        <v>392697.4</v>
      </c>
      <c r="K1495" s="3">
        <v>43777</v>
      </c>
      <c r="L1495">
        <v>331</v>
      </c>
      <c r="M1495" t="s">
        <v>3126</v>
      </c>
      <c r="N1495"/>
    </row>
    <row r="1496" spans="1:14" hidden="1">
      <c r="A1496" t="s">
        <v>3127</v>
      </c>
      <c r="B1496" t="s">
        <v>832</v>
      </c>
      <c r="C1496">
        <v>199.8</v>
      </c>
      <c r="D1496">
        <v>199.8</v>
      </c>
      <c r="E1496">
        <v>193.5</v>
      </c>
      <c r="F1496">
        <v>194.85</v>
      </c>
      <c r="G1496">
        <v>193.5</v>
      </c>
      <c r="H1496">
        <v>198.2</v>
      </c>
      <c r="I1496">
        <v>3099</v>
      </c>
      <c r="J1496">
        <v>607964.6</v>
      </c>
      <c r="K1496" s="3">
        <v>43777</v>
      </c>
      <c r="L1496">
        <v>283</v>
      </c>
      <c r="M1496" t="s">
        <v>3128</v>
      </c>
      <c r="N1496"/>
    </row>
    <row r="1497" spans="1:14" hidden="1">
      <c r="A1497" t="s">
        <v>3129</v>
      </c>
      <c r="B1497" t="s">
        <v>832</v>
      </c>
      <c r="C1497">
        <v>39.4</v>
      </c>
      <c r="D1497">
        <v>39.4</v>
      </c>
      <c r="E1497">
        <v>32.9</v>
      </c>
      <c r="F1497">
        <v>36.4</v>
      </c>
      <c r="G1497">
        <v>36.5</v>
      </c>
      <c r="H1497">
        <v>32.85</v>
      </c>
      <c r="I1497">
        <v>3189</v>
      </c>
      <c r="J1497">
        <v>115341.05</v>
      </c>
      <c r="K1497" s="3">
        <v>43777</v>
      </c>
      <c r="L1497">
        <v>120</v>
      </c>
      <c r="M1497" t="s">
        <v>3130</v>
      </c>
      <c r="N1497"/>
    </row>
    <row r="1498" spans="1:14" hidden="1">
      <c r="A1498" t="s">
        <v>561</v>
      </c>
      <c r="B1498" t="s">
        <v>832</v>
      </c>
      <c r="C1498">
        <v>63.2</v>
      </c>
      <c r="D1498">
        <v>66.5</v>
      </c>
      <c r="E1498">
        <v>63.2</v>
      </c>
      <c r="F1498">
        <v>63.9</v>
      </c>
      <c r="G1498">
        <v>64</v>
      </c>
      <c r="H1498">
        <v>63.85</v>
      </c>
      <c r="I1498">
        <v>288171</v>
      </c>
      <c r="J1498">
        <v>18589298.850000001</v>
      </c>
      <c r="K1498" s="3">
        <v>43777</v>
      </c>
      <c r="L1498">
        <v>1879</v>
      </c>
      <c r="M1498" t="s">
        <v>3131</v>
      </c>
      <c r="N1498"/>
    </row>
    <row r="1499" spans="1:14" hidden="1">
      <c r="A1499" t="s">
        <v>562</v>
      </c>
      <c r="B1499" t="s">
        <v>832</v>
      </c>
      <c r="C1499">
        <v>887</v>
      </c>
      <c r="D1499">
        <v>887</v>
      </c>
      <c r="E1499">
        <v>865.1</v>
      </c>
      <c r="F1499">
        <v>870.4</v>
      </c>
      <c r="G1499">
        <v>870</v>
      </c>
      <c r="H1499">
        <v>890.85</v>
      </c>
      <c r="I1499">
        <v>15982</v>
      </c>
      <c r="J1499">
        <v>13968528.5</v>
      </c>
      <c r="K1499" s="3">
        <v>43777</v>
      </c>
      <c r="L1499">
        <v>1342</v>
      </c>
      <c r="M1499" t="s">
        <v>3132</v>
      </c>
      <c r="N1499"/>
    </row>
    <row r="1500" spans="1:14" hidden="1">
      <c r="A1500" t="s">
        <v>3133</v>
      </c>
      <c r="B1500" t="s">
        <v>832</v>
      </c>
      <c r="C1500">
        <v>131</v>
      </c>
      <c r="D1500">
        <v>136.4</v>
      </c>
      <c r="E1500">
        <v>128.6</v>
      </c>
      <c r="F1500">
        <v>131.69999999999999</v>
      </c>
      <c r="G1500">
        <v>133</v>
      </c>
      <c r="H1500">
        <v>131.55000000000001</v>
      </c>
      <c r="I1500">
        <v>1931270</v>
      </c>
      <c r="J1500">
        <v>256450014.5</v>
      </c>
      <c r="K1500" s="3">
        <v>43777</v>
      </c>
      <c r="L1500">
        <v>24875</v>
      </c>
      <c r="M1500" t="s">
        <v>3134</v>
      </c>
      <c r="N1500"/>
    </row>
    <row r="1501" spans="1:14" hidden="1">
      <c r="A1501" t="s">
        <v>3135</v>
      </c>
      <c r="B1501" t="s">
        <v>832</v>
      </c>
      <c r="C1501">
        <v>74</v>
      </c>
      <c r="D1501">
        <v>75</v>
      </c>
      <c r="E1501">
        <v>71.2</v>
      </c>
      <c r="F1501">
        <v>73.650000000000006</v>
      </c>
      <c r="G1501">
        <v>72.05</v>
      </c>
      <c r="H1501">
        <v>72.599999999999994</v>
      </c>
      <c r="I1501">
        <v>3405</v>
      </c>
      <c r="J1501">
        <v>250381.65</v>
      </c>
      <c r="K1501" s="3">
        <v>43777</v>
      </c>
      <c r="L1501">
        <v>26</v>
      </c>
      <c r="M1501" t="s">
        <v>3136</v>
      </c>
      <c r="N1501"/>
    </row>
    <row r="1502" spans="1:14" hidden="1">
      <c r="A1502" t="s">
        <v>3137</v>
      </c>
      <c r="B1502" t="s">
        <v>832</v>
      </c>
      <c r="C1502">
        <v>65.849999999999994</v>
      </c>
      <c r="D1502">
        <v>66.900000000000006</v>
      </c>
      <c r="E1502">
        <v>64.5</v>
      </c>
      <c r="F1502">
        <v>65</v>
      </c>
      <c r="G1502">
        <v>64.900000000000006</v>
      </c>
      <c r="H1502">
        <v>66.8</v>
      </c>
      <c r="I1502">
        <v>272585</v>
      </c>
      <c r="J1502">
        <v>17923133.149999999</v>
      </c>
      <c r="K1502" s="3">
        <v>43777</v>
      </c>
      <c r="L1502">
        <v>2558</v>
      </c>
      <c r="M1502" t="s">
        <v>3138</v>
      </c>
      <c r="N1502"/>
    </row>
    <row r="1503" spans="1:14" hidden="1">
      <c r="A1503" t="s">
        <v>191</v>
      </c>
      <c r="B1503" t="s">
        <v>832</v>
      </c>
      <c r="C1503">
        <v>1167.2</v>
      </c>
      <c r="D1503">
        <v>1172.95</v>
      </c>
      <c r="E1503">
        <v>1154</v>
      </c>
      <c r="F1503">
        <v>1156.75</v>
      </c>
      <c r="G1503">
        <v>1155.05</v>
      </c>
      <c r="H1503">
        <v>1167.2</v>
      </c>
      <c r="I1503">
        <v>2796511</v>
      </c>
      <c r="J1503">
        <v>3253536534.75</v>
      </c>
      <c r="K1503" s="3">
        <v>43777</v>
      </c>
      <c r="L1503">
        <v>93763</v>
      </c>
      <c r="M1503" t="s">
        <v>3139</v>
      </c>
      <c r="N1503"/>
    </row>
    <row r="1504" spans="1:14" hidden="1">
      <c r="A1504" t="s">
        <v>3140</v>
      </c>
      <c r="B1504" t="s">
        <v>851</v>
      </c>
      <c r="C1504">
        <v>19.8</v>
      </c>
      <c r="D1504">
        <v>19.8</v>
      </c>
      <c r="E1504">
        <v>18</v>
      </c>
      <c r="F1504">
        <v>19.7</v>
      </c>
      <c r="G1504">
        <v>19.8</v>
      </c>
      <c r="H1504">
        <v>18.899999999999999</v>
      </c>
      <c r="I1504">
        <v>37432</v>
      </c>
      <c r="J1504">
        <v>727371.6</v>
      </c>
      <c r="K1504" s="3">
        <v>43777</v>
      </c>
      <c r="L1504">
        <v>181</v>
      </c>
      <c r="M1504" t="s">
        <v>3141</v>
      </c>
      <c r="N1504"/>
    </row>
    <row r="1505" spans="1:14" hidden="1">
      <c r="A1505" t="s">
        <v>3142</v>
      </c>
      <c r="B1505" t="s">
        <v>832</v>
      </c>
      <c r="C1505">
        <v>35.75</v>
      </c>
      <c r="D1505">
        <v>36.65</v>
      </c>
      <c r="E1505">
        <v>35.1</v>
      </c>
      <c r="F1505">
        <v>36.15</v>
      </c>
      <c r="G1505">
        <v>36.5</v>
      </c>
      <c r="H1505">
        <v>35.6</v>
      </c>
      <c r="I1505">
        <v>97967</v>
      </c>
      <c r="J1505">
        <v>3510174.8</v>
      </c>
      <c r="K1505" s="3">
        <v>43777</v>
      </c>
      <c r="L1505">
        <v>568</v>
      </c>
      <c r="M1505" t="s">
        <v>3143</v>
      </c>
      <c r="N1505"/>
    </row>
    <row r="1506" spans="1:14" hidden="1">
      <c r="A1506" t="s">
        <v>3144</v>
      </c>
      <c r="B1506" t="s">
        <v>832</v>
      </c>
      <c r="C1506">
        <v>188</v>
      </c>
      <c r="D1506">
        <v>188</v>
      </c>
      <c r="E1506">
        <v>182.15</v>
      </c>
      <c r="F1506">
        <v>184.45</v>
      </c>
      <c r="G1506">
        <v>185</v>
      </c>
      <c r="H1506">
        <v>193.55</v>
      </c>
      <c r="I1506">
        <v>115527</v>
      </c>
      <c r="J1506">
        <v>21393615.449999999</v>
      </c>
      <c r="K1506" s="3">
        <v>43777</v>
      </c>
      <c r="L1506">
        <v>2161</v>
      </c>
      <c r="M1506" t="s">
        <v>3145</v>
      </c>
      <c r="N1506"/>
    </row>
    <row r="1507" spans="1:14" hidden="1">
      <c r="A1507" t="s">
        <v>3146</v>
      </c>
      <c r="B1507" t="s">
        <v>851</v>
      </c>
      <c r="C1507">
        <v>72</v>
      </c>
      <c r="D1507">
        <v>78</v>
      </c>
      <c r="E1507">
        <v>72</v>
      </c>
      <c r="F1507">
        <v>75.25</v>
      </c>
      <c r="G1507">
        <v>75.25</v>
      </c>
      <c r="H1507">
        <v>75.75</v>
      </c>
      <c r="I1507">
        <v>7775</v>
      </c>
      <c r="J1507">
        <v>580214.9</v>
      </c>
      <c r="K1507" s="3">
        <v>43777</v>
      </c>
      <c r="L1507">
        <v>76</v>
      </c>
      <c r="M1507" t="s">
        <v>3147</v>
      </c>
      <c r="N1507"/>
    </row>
    <row r="1508" spans="1:14" hidden="1">
      <c r="A1508" t="s">
        <v>192</v>
      </c>
      <c r="B1508" t="s">
        <v>832</v>
      </c>
      <c r="C1508">
        <v>1819.9</v>
      </c>
      <c r="D1508">
        <v>1834.9</v>
      </c>
      <c r="E1508">
        <v>1800</v>
      </c>
      <c r="F1508">
        <v>1814.65</v>
      </c>
      <c r="G1508">
        <v>1811.85</v>
      </c>
      <c r="H1508">
        <v>1819.3</v>
      </c>
      <c r="I1508">
        <v>62630</v>
      </c>
      <c r="J1508">
        <v>113949148.8</v>
      </c>
      <c r="K1508" s="3">
        <v>43777</v>
      </c>
      <c r="L1508">
        <v>4027</v>
      </c>
      <c r="M1508" t="s">
        <v>3148</v>
      </c>
      <c r="N1508"/>
    </row>
    <row r="1509" spans="1:14" hidden="1">
      <c r="A1509" t="s">
        <v>193</v>
      </c>
      <c r="B1509" t="s">
        <v>832</v>
      </c>
      <c r="C1509">
        <v>295.5</v>
      </c>
      <c r="D1509">
        <v>303</v>
      </c>
      <c r="E1509">
        <v>291.10000000000002</v>
      </c>
      <c r="F1509">
        <v>292.89999999999998</v>
      </c>
      <c r="G1509">
        <v>292.3</v>
      </c>
      <c r="H1509">
        <v>296.05</v>
      </c>
      <c r="I1509">
        <v>2575007</v>
      </c>
      <c r="J1509">
        <v>768437192.25</v>
      </c>
      <c r="K1509" s="3">
        <v>43777</v>
      </c>
      <c r="L1509">
        <v>22155</v>
      </c>
      <c r="M1509" t="s">
        <v>3149</v>
      </c>
      <c r="N1509"/>
    </row>
    <row r="1510" spans="1:14" hidden="1">
      <c r="A1510" t="s">
        <v>3150</v>
      </c>
      <c r="B1510" t="s">
        <v>832</v>
      </c>
      <c r="C1510">
        <v>128.9</v>
      </c>
      <c r="D1510">
        <v>129</v>
      </c>
      <c r="E1510">
        <v>123.05</v>
      </c>
      <c r="F1510">
        <v>125.45</v>
      </c>
      <c r="G1510">
        <v>126</v>
      </c>
      <c r="H1510">
        <v>129.05000000000001</v>
      </c>
      <c r="I1510">
        <v>3356</v>
      </c>
      <c r="J1510">
        <v>424600.35</v>
      </c>
      <c r="K1510" s="3">
        <v>43777</v>
      </c>
      <c r="L1510">
        <v>316</v>
      </c>
      <c r="M1510" t="s">
        <v>3151</v>
      </c>
      <c r="N1510"/>
    </row>
    <row r="1511" spans="1:14" hidden="1">
      <c r="A1511" t="s">
        <v>3152</v>
      </c>
      <c r="B1511" t="s">
        <v>851</v>
      </c>
      <c r="C1511">
        <v>5.9</v>
      </c>
      <c r="D1511">
        <v>6.2</v>
      </c>
      <c r="E1511">
        <v>5.8</v>
      </c>
      <c r="F1511">
        <v>6.2</v>
      </c>
      <c r="G1511">
        <v>6.2</v>
      </c>
      <c r="H1511">
        <v>5.95</v>
      </c>
      <c r="I1511">
        <v>67314</v>
      </c>
      <c r="J1511">
        <v>413520.4</v>
      </c>
      <c r="K1511" s="3">
        <v>43777</v>
      </c>
      <c r="L1511">
        <v>83</v>
      </c>
      <c r="M1511" t="s">
        <v>3153</v>
      </c>
      <c r="N1511"/>
    </row>
    <row r="1512" spans="1:14" hidden="1">
      <c r="A1512" t="s">
        <v>3154</v>
      </c>
      <c r="B1512" t="s">
        <v>832</v>
      </c>
      <c r="C1512">
        <v>16.7</v>
      </c>
      <c r="D1512">
        <v>16.7</v>
      </c>
      <c r="E1512">
        <v>15.55</v>
      </c>
      <c r="F1512">
        <v>16.5</v>
      </c>
      <c r="G1512">
        <v>16.5</v>
      </c>
      <c r="H1512">
        <v>15.95</v>
      </c>
      <c r="I1512">
        <v>2641</v>
      </c>
      <c r="J1512">
        <v>42477.3</v>
      </c>
      <c r="K1512" s="3">
        <v>43777</v>
      </c>
      <c r="L1512">
        <v>186</v>
      </c>
      <c r="M1512" t="s">
        <v>3155</v>
      </c>
      <c r="N1512"/>
    </row>
    <row r="1513" spans="1:14" hidden="1">
      <c r="A1513" t="s">
        <v>563</v>
      </c>
      <c r="B1513" t="s">
        <v>832</v>
      </c>
      <c r="C1513">
        <v>535</v>
      </c>
      <c r="D1513">
        <v>548.9</v>
      </c>
      <c r="E1513">
        <v>513.25</v>
      </c>
      <c r="F1513">
        <v>516.35</v>
      </c>
      <c r="G1513">
        <v>515</v>
      </c>
      <c r="H1513">
        <v>540.9</v>
      </c>
      <c r="I1513">
        <v>260854</v>
      </c>
      <c r="J1513">
        <v>137758457.30000001</v>
      </c>
      <c r="K1513" s="3">
        <v>43777</v>
      </c>
      <c r="L1513">
        <v>10995</v>
      </c>
      <c r="M1513" t="s">
        <v>3156</v>
      </c>
      <c r="N1513"/>
    </row>
    <row r="1514" spans="1:14" hidden="1">
      <c r="A1514" t="s">
        <v>3157</v>
      </c>
      <c r="B1514" t="s">
        <v>832</v>
      </c>
      <c r="C1514">
        <v>113.5</v>
      </c>
      <c r="D1514">
        <v>117.85</v>
      </c>
      <c r="E1514">
        <v>110.2</v>
      </c>
      <c r="F1514">
        <v>112.35</v>
      </c>
      <c r="G1514">
        <v>112.85</v>
      </c>
      <c r="H1514">
        <v>113.75</v>
      </c>
      <c r="I1514">
        <v>65748</v>
      </c>
      <c r="J1514">
        <v>7544433.9500000002</v>
      </c>
      <c r="K1514" s="3">
        <v>43777</v>
      </c>
      <c r="L1514">
        <v>1475</v>
      </c>
      <c r="M1514" t="s">
        <v>3158</v>
      </c>
      <c r="N1514"/>
    </row>
    <row r="1515" spans="1:14" hidden="1">
      <c r="A1515" t="s">
        <v>564</v>
      </c>
      <c r="B1515" t="s">
        <v>832</v>
      </c>
      <c r="C1515">
        <v>64.45</v>
      </c>
      <c r="D1515">
        <v>64.599999999999994</v>
      </c>
      <c r="E1515">
        <v>63.3</v>
      </c>
      <c r="F1515">
        <v>63.55</v>
      </c>
      <c r="G1515">
        <v>63.45</v>
      </c>
      <c r="H1515">
        <v>64.45</v>
      </c>
      <c r="I1515">
        <v>407880</v>
      </c>
      <c r="J1515">
        <v>26067980.550000001</v>
      </c>
      <c r="K1515" s="3">
        <v>43777</v>
      </c>
      <c r="L1515">
        <v>4678</v>
      </c>
      <c r="M1515" t="s">
        <v>3159</v>
      </c>
      <c r="N1515"/>
    </row>
    <row r="1516" spans="1:14" hidden="1">
      <c r="A1516" t="s">
        <v>3160</v>
      </c>
      <c r="B1516" t="s">
        <v>832</v>
      </c>
      <c r="C1516">
        <v>52.25</v>
      </c>
      <c r="D1516">
        <v>57.35</v>
      </c>
      <c r="E1516">
        <v>51.75</v>
      </c>
      <c r="F1516">
        <v>54.8</v>
      </c>
      <c r="G1516">
        <v>55.5</v>
      </c>
      <c r="H1516">
        <v>52.25</v>
      </c>
      <c r="I1516">
        <v>143268</v>
      </c>
      <c r="J1516">
        <v>7972011.6500000004</v>
      </c>
      <c r="K1516" s="3">
        <v>43777</v>
      </c>
      <c r="L1516">
        <v>1351</v>
      </c>
      <c r="M1516" t="s">
        <v>3161</v>
      </c>
      <c r="N1516"/>
    </row>
    <row r="1517" spans="1:14">
      <c r="A1517" t="s">
        <v>3162</v>
      </c>
      <c r="B1517" t="s">
        <v>832</v>
      </c>
      <c r="C1517">
        <v>7.6</v>
      </c>
      <c r="D1517">
        <v>7.95</v>
      </c>
      <c r="E1517">
        <v>7.6</v>
      </c>
      <c r="F1517">
        <v>7.75</v>
      </c>
      <c r="G1517">
        <v>7.8</v>
      </c>
      <c r="H1517">
        <v>7.65</v>
      </c>
      <c r="I1517">
        <v>70272</v>
      </c>
      <c r="J1517">
        <v>548374.15</v>
      </c>
      <c r="K1517" s="3">
        <v>43777</v>
      </c>
      <c r="L1517">
        <v>167</v>
      </c>
      <c r="M1517" t="s">
        <v>3163</v>
      </c>
      <c r="N1517"/>
    </row>
    <row r="1518" spans="1:14">
      <c r="A1518" t="s">
        <v>726</v>
      </c>
      <c r="B1518" t="s">
        <v>832</v>
      </c>
      <c r="C1518">
        <v>103</v>
      </c>
      <c r="D1518">
        <v>104.25</v>
      </c>
      <c r="E1518">
        <v>99.45</v>
      </c>
      <c r="F1518">
        <v>100.5</v>
      </c>
      <c r="G1518">
        <v>100.05</v>
      </c>
      <c r="H1518">
        <v>104.25</v>
      </c>
      <c r="I1518">
        <v>48575</v>
      </c>
      <c r="J1518">
        <v>4924449.3499999996</v>
      </c>
      <c r="K1518" s="3">
        <v>43777</v>
      </c>
      <c r="L1518">
        <v>3109</v>
      </c>
      <c r="M1518" t="s">
        <v>3164</v>
      </c>
      <c r="N1518"/>
    </row>
    <row r="1519" spans="1:14">
      <c r="A1519" t="s">
        <v>3165</v>
      </c>
      <c r="B1519" t="s">
        <v>832</v>
      </c>
      <c r="C1519">
        <v>67.900000000000006</v>
      </c>
      <c r="D1519">
        <v>71.099999999999994</v>
      </c>
      <c r="E1519">
        <v>65.3</v>
      </c>
      <c r="F1519">
        <v>68.05</v>
      </c>
      <c r="G1519">
        <v>68.099999999999994</v>
      </c>
      <c r="H1519">
        <v>66.5</v>
      </c>
      <c r="I1519">
        <v>2024712</v>
      </c>
      <c r="J1519">
        <v>139475846.5</v>
      </c>
      <c r="K1519" s="3">
        <v>43777</v>
      </c>
      <c r="L1519">
        <v>10978</v>
      </c>
      <c r="M1519" t="s">
        <v>3166</v>
      </c>
      <c r="N1519"/>
    </row>
    <row r="1520" spans="1:14">
      <c r="A1520" t="s">
        <v>3167</v>
      </c>
      <c r="B1520" t="s">
        <v>832</v>
      </c>
      <c r="C1520">
        <v>494</v>
      </c>
      <c r="D1520">
        <v>504</v>
      </c>
      <c r="E1520">
        <v>485.5</v>
      </c>
      <c r="F1520">
        <v>494.9</v>
      </c>
      <c r="G1520">
        <v>496</v>
      </c>
      <c r="H1520">
        <v>494.85</v>
      </c>
      <c r="I1520">
        <v>703</v>
      </c>
      <c r="J1520">
        <v>348430.1</v>
      </c>
      <c r="K1520" s="3">
        <v>43777</v>
      </c>
      <c r="L1520">
        <v>187</v>
      </c>
      <c r="M1520" t="s">
        <v>3168</v>
      </c>
      <c r="N1520"/>
    </row>
    <row r="1521" spans="1:14">
      <c r="A1521" t="s">
        <v>552</v>
      </c>
      <c r="B1521" t="s">
        <v>832</v>
      </c>
      <c r="C1521">
        <v>6118.15</v>
      </c>
      <c r="D1521">
        <v>6474</v>
      </c>
      <c r="E1521">
        <v>6050</v>
      </c>
      <c r="F1521">
        <v>6107.95</v>
      </c>
      <c r="G1521">
        <v>6075</v>
      </c>
      <c r="H1521">
        <v>6104.3</v>
      </c>
      <c r="I1521">
        <v>20485</v>
      </c>
      <c r="J1521">
        <v>129497653.75</v>
      </c>
      <c r="K1521" s="3">
        <v>43777</v>
      </c>
      <c r="L1521">
        <v>5176</v>
      </c>
      <c r="M1521" t="s">
        <v>3169</v>
      </c>
      <c r="N1521"/>
    </row>
    <row r="1522" spans="1:14">
      <c r="A1522" t="s">
        <v>3170</v>
      </c>
      <c r="B1522" t="s">
        <v>832</v>
      </c>
      <c r="C1522">
        <v>42</v>
      </c>
      <c r="D1522">
        <v>43.05</v>
      </c>
      <c r="E1522">
        <v>42</v>
      </c>
      <c r="F1522">
        <v>42.9</v>
      </c>
      <c r="G1522">
        <v>42.9</v>
      </c>
      <c r="H1522">
        <v>43.7</v>
      </c>
      <c r="I1522">
        <v>1730</v>
      </c>
      <c r="J1522">
        <v>73787.7</v>
      </c>
      <c r="K1522" s="3">
        <v>43777</v>
      </c>
      <c r="L1522">
        <v>69</v>
      </c>
      <c r="M1522" t="s">
        <v>3171</v>
      </c>
      <c r="N1522"/>
    </row>
    <row r="1523" spans="1:14">
      <c r="A1523" t="s">
        <v>3172</v>
      </c>
      <c r="B1523" t="s">
        <v>832</v>
      </c>
      <c r="C1523">
        <v>2.65</v>
      </c>
      <c r="D1523">
        <v>2.9</v>
      </c>
      <c r="E1523">
        <v>2.6</v>
      </c>
      <c r="F1523">
        <v>2.9</v>
      </c>
      <c r="G1523">
        <v>2.9</v>
      </c>
      <c r="H1523">
        <v>2.65</v>
      </c>
      <c r="I1523">
        <v>1930351</v>
      </c>
      <c r="J1523">
        <v>5401079.0999999996</v>
      </c>
      <c r="K1523" s="3">
        <v>43777</v>
      </c>
      <c r="L1523">
        <v>802</v>
      </c>
      <c r="M1523" t="s">
        <v>3173</v>
      </c>
      <c r="N1523"/>
    </row>
    <row r="1524" spans="1:14">
      <c r="A1524" t="s">
        <v>554</v>
      </c>
      <c r="B1524" t="s">
        <v>832</v>
      </c>
      <c r="C1524">
        <v>24.15</v>
      </c>
      <c r="D1524">
        <v>24.2</v>
      </c>
      <c r="E1524">
        <v>23.15</v>
      </c>
      <c r="F1524">
        <v>23.3</v>
      </c>
      <c r="G1524">
        <v>23.2</v>
      </c>
      <c r="H1524">
        <v>24.2</v>
      </c>
      <c r="I1524">
        <v>1575177</v>
      </c>
      <c r="J1524">
        <v>37312187.899999999</v>
      </c>
      <c r="K1524" s="3">
        <v>43777</v>
      </c>
      <c r="L1524">
        <v>3676</v>
      </c>
      <c r="M1524" t="s">
        <v>3174</v>
      </c>
      <c r="N1524"/>
    </row>
    <row r="1525" spans="1:14">
      <c r="A1525" t="s">
        <v>3175</v>
      </c>
      <c r="B1525" t="s">
        <v>851</v>
      </c>
      <c r="C1525">
        <v>122</v>
      </c>
      <c r="D1525">
        <v>126.35</v>
      </c>
      <c r="E1525">
        <v>120</v>
      </c>
      <c r="F1525">
        <v>121.35</v>
      </c>
      <c r="G1525">
        <v>121</v>
      </c>
      <c r="H1525">
        <v>125.05</v>
      </c>
      <c r="I1525">
        <v>10713</v>
      </c>
      <c r="J1525">
        <v>1312032.25</v>
      </c>
      <c r="K1525" s="3">
        <v>43777</v>
      </c>
      <c r="L1525">
        <v>221</v>
      </c>
      <c r="M1525" t="s">
        <v>3176</v>
      </c>
      <c r="N1525"/>
    </row>
    <row r="1526" spans="1:14">
      <c r="A1526" t="s">
        <v>194</v>
      </c>
      <c r="B1526" t="s">
        <v>832</v>
      </c>
      <c r="C1526">
        <v>450</v>
      </c>
      <c r="D1526">
        <v>456.45</v>
      </c>
      <c r="E1526">
        <v>445</v>
      </c>
      <c r="F1526">
        <v>452.4</v>
      </c>
      <c r="G1526">
        <v>448</v>
      </c>
      <c r="H1526">
        <v>449.3</v>
      </c>
      <c r="I1526">
        <v>1322514</v>
      </c>
      <c r="J1526">
        <v>598072200.95000005</v>
      </c>
      <c r="K1526" s="3">
        <v>43777</v>
      </c>
      <c r="L1526">
        <v>17553</v>
      </c>
      <c r="M1526" t="s">
        <v>3177</v>
      </c>
      <c r="N1526"/>
    </row>
    <row r="1527" spans="1:14">
      <c r="A1527" t="s">
        <v>3178</v>
      </c>
      <c r="B1527" t="s">
        <v>832</v>
      </c>
      <c r="C1527">
        <v>1860.6</v>
      </c>
      <c r="D1527">
        <v>1860.6</v>
      </c>
      <c r="E1527">
        <v>1820</v>
      </c>
      <c r="F1527">
        <v>1840.3</v>
      </c>
      <c r="G1527">
        <v>1835</v>
      </c>
      <c r="H1527">
        <v>1860.6</v>
      </c>
      <c r="I1527">
        <v>1735</v>
      </c>
      <c r="J1527">
        <v>3189716.85</v>
      </c>
      <c r="K1527" s="3">
        <v>43777</v>
      </c>
      <c r="L1527">
        <v>370</v>
      </c>
      <c r="M1527" t="s">
        <v>3179</v>
      </c>
      <c r="N1527"/>
    </row>
    <row r="1528" spans="1:14">
      <c r="A1528" t="s">
        <v>553</v>
      </c>
      <c r="B1528" t="s">
        <v>832</v>
      </c>
      <c r="C1528">
        <v>301</v>
      </c>
      <c r="D1528">
        <v>305</v>
      </c>
      <c r="E1528">
        <v>296.55</v>
      </c>
      <c r="F1528">
        <v>299.5</v>
      </c>
      <c r="G1528">
        <v>297.95</v>
      </c>
      <c r="H1528">
        <v>297.7</v>
      </c>
      <c r="I1528">
        <v>20297</v>
      </c>
      <c r="J1528">
        <v>6127434.2000000002</v>
      </c>
      <c r="K1528" s="3">
        <v>43777</v>
      </c>
      <c r="L1528">
        <v>1759</v>
      </c>
      <c r="M1528" t="s">
        <v>3180</v>
      </c>
      <c r="N1528"/>
    </row>
    <row r="1529" spans="1:14">
      <c r="A1529" t="s">
        <v>3562</v>
      </c>
      <c r="B1529" t="s">
        <v>832</v>
      </c>
      <c r="C1529">
        <v>1.45</v>
      </c>
      <c r="D1529">
        <v>1.45</v>
      </c>
      <c r="E1529">
        <v>1.4</v>
      </c>
      <c r="F1529">
        <v>1.4</v>
      </c>
      <c r="G1529">
        <v>1.4</v>
      </c>
      <c r="H1529">
        <v>1.4</v>
      </c>
      <c r="I1529">
        <v>700</v>
      </c>
      <c r="J1529">
        <v>1005</v>
      </c>
      <c r="K1529" s="3">
        <v>43777</v>
      </c>
      <c r="L1529">
        <v>5</v>
      </c>
      <c r="M1529" t="s">
        <v>3563</v>
      </c>
      <c r="N1529"/>
    </row>
    <row r="1530" spans="1:14">
      <c r="A1530" t="s">
        <v>3181</v>
      </c>
      <c r="B1530" t="s">
        <v>832</v>
      </c>
      <c r="C1530">
        <v>43.75</v>
      </c>
      <c r="D1530">
        <v>43.75</v>
      </c>
      <c r="E1530">
        <v>41.9</v>
      </c>
      <c r="F1530">
        <v>42.2</v>
      </c>
      <c r="G1530">
        <v>42</v>
      </c>
      <c r="H1530">
        <v>43.45</v>
      </c>
      <c r="I1530">
        <v>600319</v>
      </c>
      <c r="J1530">
        <v>25686665.100000001</v>
      </c>
      <c r="K1530" s="3">
        <v>43777</v>
      </c>
      <c r="L1530">
        <v>3383</v>
      </c>
      <c r="M1530" t="s">
        <v>3182</v>
      </c>
      <c r="N1530"/>
    </row>
    <row r="1531" spans="1:14">
      <c r="A1531" t="s">
        <v>195</v>
      </c>
      <c r="B1531" t="s">
        <v>832</v>
      </c>
      <c r="C1531">
        <v>1220</v>
      </c>
      <c r="D1531">
        <v>1296.2</v>
      </c>
      <c r="E1531">
        <v>1220</v>
      </c>
      <c r="F1531">
        <v>1255.4000000000001</v>
      </c>
      <c r="G1531">
        <v>1250</v>
      </c>
      <c r="H1531">
        <v>1236.5999999999999</v>
      </c>
      <c r="I1531">
        <v>1891378</v>
      </c>
      <c r="J1531">
        <v>2391268999.6999998</v>
      </c>
      <c r="K1531" s="3">
        <v>43777</v>
      </c>
      <c r="L1531">
        <v>66947</v>
      </c>
      <c r="M1531" t="s">
        <v>3183</v>
      </c>
      <c r="N1531"/>
    </row>
    <row r="1532" spans="1:14">
      <c r="A1532" t="s">
        <v>3184</v>
      </c>
      <c r="B1532" t="s">
        <v>832</v>
      </c>
      <c r="C1532">
        <v>126.5</v>
      </c>
      <c r="D1532">
        <v>133.4</v>
      </c>
      <c r="E1532">
        <v>124</v>
      </c>
      <c r="F1532">
        <v>132</v>
      </c>
      <c r="G1532">
        <v>133</v>
      </c>
      <c r="H1532">
        <v>126.35</v>
      </c>
      <c r="I1532">
        <v>48307</v>
      </c>
      <c r="J1532">
        <v>6330554.9500000002</v>
      </c>
      <c r="K1532" s="3">
        <v>43777</v>
      </c>
      <c r="L1532">
        <v>1495</v>
      </c>
      <c r="M1532" t="s">
        <v>3185</v>
      </c>
      <c r="N1532"/>
    </row>
    <row r="1533" spans="1:14">
      <c r="A1533" t="s">
        <v>566</v>
      </c>
      <c r="B1533" t="s">
        <v>832</v>
      </c>
      <c r="C1533">
        <v>14.25</v>
      </c>
      <c r="D1533">
        <v>14.25</v>
      </c>
      <c r="E1533">
        <v>13.6</v>
      </c>
      <c r="F1533">
        <v>13.65</v>
      </c>
      <c r="G1533">
        <v>13.65</v>
      </c>
      <c r="H1533">
        <v>14.25</v>
      </c>
      <c r="I1533">
        <v>834356</v>
      </c>
      <c r="J1533">
        <v>11554644.1</v>
      </c>
      <c r="K1533" s="3">
        <v>43777</v>
      </c>
      <c r="L1533">
        <v>2218</v>
      </c>
      <c r="M1533" t="s">
        <v>3186</v>
      </c>
      <c r="N1533"/>
    </row>
    <row r="1534" spans="1:14">
      <c r="A1534" t="s">
        <v>567</v>
      </c>
      <c r="B1534" t="s">
        <v>832</v>
      </c>
      <c r="C1534">
        <v>205</v>
      </c>
      <c r="D1534">
        <v>207.45</v>
      </c>
      <c r="E1534">
        <v>201.15</v>
      </c>
      <c r="F1534">
        <v>202.65</v>
      </c>
      <c r="G1534">
        <v>201.95</v>
      </c>
      <c r="H1534">
        <v>205.35</v>
      </c>
      <c r="I1534">
        <v>19274</v>
      </c>
      <c r="J1534">
        <v>3938343.7</v>
      </c>
      <c r="K1534" s="3">
        <v>43777</v>
      </c>
      <c r="L1534">
        <v>799</v>
      </c>
      <c r="M1534" t="s">
        <v>3187</v>
      </c>
      <c r="N1534"/>
    </row>
    <row r="1535" spans="1:14">
      <c r="A1535" t="s">
        <v>3188</v>
      </c>
      <c r="B1535" t="s">
        <v>832</v>
      </c>
      <c r="C1535">
        <v>136</v>
      </c>
      <c r="D1535">
        <v>139.75</v>
      </c>
      <c r="E1535">
        <v>132</v>
      </c>
      <c r="F1535">
        <v>133.35</v>
      </c>
      <c r="G1535">
        <v>132.5</v>
      </c>
      <c r="H1535">
        <v>134.9</v>
      </c>
      <c r="I1535">
        <v>26687</v>
      </c>
      <c r="J1535">
        <v>3633892</v>
      </c>
      <c r="K1535" s="3">
        <v>43777</v>
      </c>
      <c r="L1535">
        <v>895</v>
      </c>
      <c r="M1535" t="s">
        <v>3189</v>
      </c>
      <c r="N1535"/>
    </row>
    <row r="1536" spans="1:14">
      <c r="A1536" t="s">
        <v>3190</v>
      </c>
      <c r="B1536" t="s">
        <v>832</v>
      </c>
      <c r="C1536">
        <v>13.95</v>
      </c>
      <c r="D1536">
        <v>14.2</v>
      </c>
      <c r="E1536">
        <v>13.65</v>
      </c>
      <c r="F1536">
        <v>13.95</v>
      </c>
      <c r="G1536">
        <v>14</v>
      </c>
      <c r="H1536">
        <v>13.35</v>
      </c>
      <c r="I1536">
        <v>350029</v>
      </c>
      <c r="J1536">
        <v>4876570.3499999996</v>
      </c>
      <c r="K1536" s="3">
        <v>43777</v>
      </c>
      <c r="L1536">
        <v>1377</v>
      </c>
      <c r="M1536" t="s">
        <v>3191</v>
      </c>
      <c r="N1536"/>
    </row>
    <row r="1537" spans="1:14">
      <c r="A1537" t="s">
        <v>3192</v>
      </c>
      <c r="B1537" t="s">
        <v>832</v>
      </c>
      <c r="C1537">
        <v>3.35</v>
      </c>
      <c r="D1537">
        <v>3.35</v>
      </c>
      <c r="E1537">
        <v>3.15</v>
      </c>
      <c r="F1537">
        <v>3.25</v>
      </c>
      <c r="G1537">
        <v>3.25</v>
      </c>
      <c r="H1537">
        <v>3.25</v>
      </c>
      <c r="I1537">
        <v>235255</v>
      </c>
      <c r="J1537">
        <v>763821.4</v>
      </c>
      <c r="K1537" s="3">
        <v>43777</v>
      </c>
      <c r="L1537">
        <v>189</v>
      </c>
      <c r="M1537" t="s">
        <v>3193</v>
      </c>
      <c r="N1537"/>
    </row>
    <row r="1538" spans="1:14" hidden="1">
      <c r="A1538" t="s">
        <v>196</v>
      </c>
      <c r="B1538" t="s">
        <v>832</v>
      </c>
      <c r="C1538">
        <v>280.5</v>
      </c>
      <c r="D1538">
        <v>280.75</v>
      </c>
      <c r="E1538">
        <v>270.60000000000002</v>
      </c>
      <c r="F1538">
        <v>272.7</v>
      </c>
      <c r="G1538">
        <v>272.45</v>
      </c>
      <c r="H1538">
        <v>281.10000000000002</v>
      </c>
      <c r="I1538">
        <v>1981056</v>
      </c>
      <c r="J1538">
        <v>545107580.64999998</v>
      </c>
      <c r="K1538" s="3">
        <v>43777</v>
      </c>
      <c r="L1538">
        <v>33155</v>
      </c>
      <c r="M1538" t="s">
        <v>3194</v>
      </c>
      <c r="N1538"/>
    </row>
    <row r="1539" spans="1:14">
      <c r="A1539" t="s">
        <v>197</v>
      </c>
      <c r="B1539" t="s">
        <v>832</v>
      </c>
      <c r="C1539">
        <v>4170</v>
      </c>
      <c r="D1539">
        <v>4194.8500000000004</v>
      </c>
      <c r="E1539">
        <v>4126.25</v>
      </c>
      <c r="F1539">
        <v>4147.25</v>
      </c>
      <c r="G1539">
        <v>4140</v>
      </c>
      <c r="H1539">
        <v>4187.3999999999996</v>
      </c>
      <c r="I1539">
        <v>371096</v>
      </c>
      <c r="J1539">
        <v>1546905074.75</v>
      </c>
      <c r="K1539" s="3">
        <v>43777</v>
      </c>
      <c r="L1539">
        <v>31990</v>
      </c>
      <c r="M1539" t="s">
        <v>3195</v>
      </c>
      <c r="N1539"/>
    </row>
    <row r="1540" spans="1:14">
      <c r="A1540" t="s">
        <v>3196</v>
      </c>
      <c r="B1540" t="s">
        <v>832</v>
      </c>
      <c r="C1540">
        <v>40</v>
      </c>
      <c r="D1540">
        <v>40</v>
      </c>
      <c r="E1540">
        <v>37.200000000000003</v>
      </c>
      <c r="F1540">
        <v>38.200000000000003</v>
      </c>
      <c r="G1540">
        <v>38.9</v>
      </c>
      <c r="H1540">
        <v>38.5</v>
      </c>
      <c r="I1540">
        <v>2601</v>
      </c>
      <c r="J1540">
        <v>98711.1</v>
      </c>
      <c r="K1540" s="3">
        <v>43777</v>
      </c>
      <c r="L1540">
        <v>89</v>
      </c>
      <c r="M1540" t="s">
        <v>3197</v>
      </c>
      <c r="N1540"/>
    </row>
    <row r="1541" spans="1:14">
      <c r="A1541" t="s">
        <v>3762</v>
      </c>
      <c r="B1541" t="s">
        <v>851</v>
      </c>
      <c r="C1541">
        <v>0.9</v>
      </c>
      <c r="D1541">
        <v>0.95</v>
      </c>
      <c r="E1541">
        <v>0.9</v>
      </c>
      <c r="F1541">
        <v>0.95</v>
      </c>
      <c r="G1541">
        <v>0.95</v>
      </c>
      <c r="H1541">
        <v>0.95</v>
      </c>
      <c r="I1541">
        <v>1502</v>
      </c>
      <c r="J1541">
        <v>1366.6</v>
      </c>
      <c r="K1541" s="3">
        <v>43777</v>
      </c>
      <c r="L1541">
        <v>9</v>
      </c>
      <c r="M1541" t="s">
        <v>3763</v>
      </c>
      <c r="N1541"/>
    </row>
    <row r="1542" spans="1:14">
      <c r="A1542" t="s">
        <v>3198</v>
      </c>
      <c r="B1542" t="s">
        <v>832</v>
      </c>
      <c r="C1542">
        <v>160</v>
      </c>
      <c r="D1542">
        <v>167.2</v>
      </c>
      <c r="E1542">
        <v>158.5</v>
      </c>
      <c r="F1542">
        <v>160.05000000000001</v>
      </c>
      <c r="G1542">
        <v>160</v>
      </c>
      <c r="H1542">
        <v>161.30000000000001</v>
      </c>
      <c r="I1542">
        <v>49530</v>
      </c>
      <c r="J1542">
        <v>8028309.5499999998</v>
      </c>
      <c r="K1542" s="3">
        <v>43777</v>
      </c>
      <c r="L1542">
        <v>1300</v>
      </c>
      <c r="M1542" t="s">
        <v>3199</v>
      </c>
      <c r="N1542"/>
    </row>
    <row r="1543" spans="1:14">
      <c r="A1543" t="s">
        <v>3564</v>
      </c>
      <c r="B1543" t="s">
        <v>832</v>
      </c>
      <c r="C1543">
        <v>68.75</v>
      </c>
      <c r="D1543">
        <v>68.8</v>
      </c>
      <c r="E1543">
        <v>64.599999999999994</v>
      </c>
      <c r="F1543">
        <v>65.25</v>
      </c>
      <c r="G1543">
        <v>65.45</v>
      </c>
      <c r="H1543">
        <v>67</v>
      </c>
      <c r="I1543">
        <v>13555</v>
      </c>
      <c r="J1543">
        <v>889143.2</v>
      </c>
      <c r="K1543" s="3">
        <v>43777</v>
      </c>
      <c r="L1543">
        <v>151</v>
      </c>
      <c r="M1543" t="s">
        <v>3565</v>
      </c>
      <c r="N1543"/>
    </row>
    <row r="1544" spans="1:14" hidden="1">
      <c r="A1544" t="s">
        <v>198</v>
      </c>
      <c r="B1544" t="s">
        <v>832</v>
      </c>
      <c r="C1544">
        <v>56.15</v>
      </c>
      <c r="D1544">
        <v>56.15</v>
      </c>
      <c r="E1544">
        <v>54.4</v>
      </c>
      <c r="F1544">
        <v>54.7</v>
      </c>
      <c r="G1544">
        <v>54.55</v>
      </c>
      <c r="H1544">
        <v>55.85</v>
      </c>
      <c r="I1544">
        <v>8975315</v>
      </c>
      <c r="J1544">
        <v>496743304.10000002</v>
      </c>
      <c r="K1544" s="3">
        <v>43777</v>
      </c>
      <c r="L1544">
        <v>22036</v>
      </c>
      <c r="M1544" t="s">
        <v>3200</v>
      </c>
      <c r="N1544"/>
    </row>
    <row r="1545" spans="1:14">
      <c r="A1545" t="s">
        <v>3201</v>
      </c>
      <c r="B1545" t="s">
        <v>832</v>
      </c>
      <c r="C1545">
        <v>26.45</v>
      </c>
      <c r="D1545">
        <v>26.45</v>
      </c>
      <c r="E1545">
        <v>25.75</v>
      </c>
      <c r="F1545">
        <v>26.45</v>
      </c>
      <c r="G1545">
        <v>26.45</v>
      </c>
      <c r="H1545">
        <v>24.05</v>
      </c>
      <c r="I1545">
        <v>280597</v>
      </c>
      <c r="J1545">
        <v>7416679.8499999996</v>
      </c>
      <c r="K1545" s="3">
        <v>43777</v>
      </c>
      <c r="L1545">
        <v>730</v>
      </c>
      <c r="M1545" t="s">
        <v>3202</v>
      </c>
      <c r="N1545"/>
    </row>
    <row r="1546" spans="1:14">
      <c r="A1546" t="s">
        <v>3203</v>
      </c>
      <c r="B1546" t="s">
        <v>832</v>
      </c>
      <c r="C1546">
        <v>0.65</v>
      </c>
      <c r="D1546">
        <v>0.65</v>
      </c>
      <c r="E1546">
        <v>0.6</v>
      </c>
      <c r="F1546">
        <v>0.65</v>
      </c>
      <c r="G1546">
        <v>0.65</v>
      </c>
      <c r="H1546">
        <v>0.6</v>
      </c>
      <c r="I1546">
        <v>6104965</v>
      </c>
      <c r="J1546">
        <v>3968219.75</v>
      </c>
      <c r="K1546" s="3">
        <v>43777</v>
      </c>
      <c r="L1546">
        <v>960</v>
      </c>
      <c r="M1546" t="s">
        <v>3204</v>
      </c>
      <c r="N1546"/>
    </row>
    <row r="1547" spans="1:14">
      <c r="A1547" t="s">
        <v>3205</v>
      </c>
      <c r="B1547" t="s">
        <v>832</v>
      </c>
      <c r="C1547">
        <v>8.9</v>
      </c>
      <c r="D1547">
        <v>9.15</v>
      </c>
      <c r="E1547">
        <v>8.6</v>
      </c>
      <c r="F1547">
        <v>8.8000000000000007</v>
      </c>
      <c r="G1547">
        <v>8.85</v>
      </c>
      <c r="H1547">
        <v>8.9</v>
      </c>
      <c r="I1547">
        <v>547271</v>
      </c>
      <c r="J1547">
        <v>4885456.7</v>
      </c>
      <c r="K1547" s="3">
        <v>43777</v>
      </c>
      <c r="L1547">
        <v>1246</v>
      </c>
      <c r="M1547" t="s">
        <v>3206</v>
      </c>
      <c r="N1547"/>
    </row>
    <row r="1548" spans="1:14">
      <c r="A1548" t="s">
        <v>3207</v>
      </c>
      <c r="B1548" t="s">
        <v>832</v>
      </c>
      <c r="C1548">
        <v>270</v>
      </c>
      <c r="D1548">
        <v>281.95</v>
      </c>
      <c r="E1548">
        <v>270</v>
      </c>
      <c r="F1548">
        <v>281.2</v>
      </c>
      <c r="G1548">
        <v>281.5</v>
      </c>
      <c r="H1548">
        <v>274.2</v>
      </c>
      <c r="I1548">
        <v>36</v>
      </c>
      <c r="J1548">
        <v>10110.15</v>
      </c>
      <c r="K1548" s="3">
        <v>43777</v>
      </c>
      <c r="L1548">
        <v>5</v>
      </c>
      <c r="M1548" t="s">
        <v>3208</v>
      </c>
      <c r="N1548"/>
    </row>
    <row r="1549" spans="1:14">
      <c r="A1549" t="s">
        <v>3209</v>
      </c>
      <c r="B1549" t="s">
        <v>832</v>
      </c>
      <c r="C1549">
        <v>185.95</v>
      </c>
      <c r="D1549">
        <v>196.75</v>
      </c>
      <c r="E1549">
        <v>181.95</v>
      </c>
      <c r="F1549">
        <v>183.5</v>
      </c>
      <c r="G1549">
        <v>182.05</v>
      </c>
      <c r="H1549">
        <v>186.1</v>
      </c>
      <c r="I1549">
        <v>115657</v>
      </c>
      <c r="J1549">
        <v>22017818.399999999</v>
      </c>
      <c r="K1549" s="3">
        <v>43777</v>
      </c>
      <c r="L1549">
        <v>2372</v>
      </c>
      <c r="M1549" t="s">
        <v>3210</v>
      </c>
      <c r="N1549"/>
    </row>
    <row r="1550" spans="1:14">
      <c r="A1550" t="s">
        <v>199</v>
      </c>
      <c r="B1550" t="s">
        <v>832</v>
      </c>
      <c r="C1550">
        <v>563.6</v>
      </c>
      <c r="D1550">
        <v>574.5</v>
      </c>
      <c r="E1550">
        <v>552.54999999999995</v>
      </c>
      <c r="F1550">
        <v>555.85</v>
      </c>
      <c r="G1550">
        <v>556</v>
      </c>
      <c r="H1550">
        <v>577.70000000000005</v>
      </c>
      <c r="I1550">
        <v>8050823</v>
      </c>
      <c r="J1550">
        <v>4525837018.6000004</v>
      </c>
      <c r="K1550" s="3">
        <v>43777</v>
      </c>
      <c r="L1550">
        <v>125942</v>
      </c>
      <c r="M1550" t="s">
        <v>3211</v>
      </c>
      <c r="N1550"/>
    </row>
    <row r="1551" spans="1:14">
      <c r="A1551" t="s">
        <v>3212</v>
      </c>
      <c r="B1551" t="s">
        <v>832</v>
      </c>
      <c r="C1551">
        <v>1.75</v>
      </c>
      <c r="D1551">
        <v>1.8</v>
      </c>
      <c r="E1551">
        <v>1.7</v>
      </c>
      <c r="F1551">
        <v>1.8</v>
      </c>
      <c r="G1551">
        <v>1.8</v>
      </c>
      <c r="H1551">
        <v>1.75</v>
      </c>
      <c r="I1551">
        <v>1153622</v>
      </c>
      <c r="J1551">
        <v>2053584.6</v>
      </c>
      <c r="K1551" s="3">
        <v>43777</v>
      </c>
      <c r="L1551">
        <v>6106</v>
      </c>
      <c r="M1551" t="s">
        <v>3213</v>
      </c>
      <c r="N1551"/>
    </row>
    <row r="1552" spans="1:14" hidden="1">
      <c r="A1552" t="s">
        <v>3214</v>
      </c>
      <c r="B1552" t="s">
        <v>832</v>
      </c>
      <c r="C1552">
        <v>30.55</v>
      </c>
      <c r="D1552">
        <v>31.1</v>
      </c>
      <c r="E1552">
        <v>30.5</v>
      </c>
      <c r="F1552">
        <v>30.95</v>
      </c>
      <c r="G1552">
        <v>30.9</v>
      </c>
      <c r="H1552">
        <v>30.95</v>
      </c>
      <c r="I1552">
        <v>430363</v>
      </c>
      <c r="J1552">
        <v>13305237</v>
      </c>
      <c r="K1552" s="3">
        <v>43777</v>
      </c>
      <c r="L1552">
        <v>724</v>
      </c>
      <c r="M1552" t="s">
        <v>3215</v>
      </c>
      <c r="N1552"/>
    </row>
    <row r="1553" spans="1:14" hidden="1">
      <c r="A1553" t="s">
        <v>3216</v>
      </c>
      <c r="B1553" t="s">
        <v>832</v>
      </c>
      <c r="C1553">
        <v>290</v>
      </c>
      <c r="D1553">
        <v>297.57</v>
      </c>
      <c r="E1553">
        <v>287.11</v>
      </c>
      <c r="F1553">
        <v>288.14999999999998</v>
      </c>
      <c r="G1553">
        <v>294.95</v>
      </c>
      <c r="H1553">
        <v>291.76</v>
      </c>
      <c r="I1553">
        <v>407</v>
      </c>
      <c r="J1553">
        <v>118066.34</v>
      </c>
      <c r="K1553" s="3">
        <v>43777</v>
      </c>
      <c r="L1553">
        <v>69</v>
      </c>
      <c r="M1553" t="s">
        <v>3217</v>
      </c>
      <c r="N1553"/>
    </row>
    <row r="1554" spans="1:14">
      <c r="A1554" t="s">
        <v>3218</v>
      </c>
      <c r="B1554" t="s">
        <v>832</v>
      </c>
      <c r="C1554">
        <v>1269</v>
      </c>
      <c r="D1554">
        <v>1273</v>
      </c>
      <c r="E1554">
        <v>1257.9100000000001</v>
      </c>
      <c r="F1554">
        <v>1257.9100000000001</v>
      </c>
      <c r="G1554">
        <v>1257.9100000000001</v>
      </c>
      <c r="H1554">
        <v>1268.48</v>
      </c>
      <c r="I1554">
        <v>51</v>
      </c>
      <c r="J1554">
        <v>64631.56</v>
      </c>
      <c r="K1554" s="3">
        <v>43777</v>
      </c>
      <c r="L1554">
        <v>26</v>
      </c>
      <c r="M1554" t="s">
        <v>3219</v>
      </c>
      <c r="N1554"/>
    </row>
    <row r="1555" spans="1:14">
      <c r="A1555" t="s">
        <v>3220</v>
      </c>
      <c r="B1555" t="s">
        <v>832</v>
      </c>
      <c r="C1555">
        <v>429</v>
      </c>
      <c r="D1555">
        <v>429</v>
      </c>
      <c r="E1555">
        <v>424</v>
      </c>
      <c r="F1555">
        <v>424.19</v>
      </c>
      <c r="G1555">
        <v>424</v>
      </c>
      <c r="H1555">
        <v>429</v>
      </c>
      <c r="I1555">
        <v>348</v>
      </c>
      <c r="J1555">
        <v>148189.82999999999</v>
      </c>
      <c r="K1555" s="3">
        <v>43777</v>
      </c>
      <c r="L1555">
        <v>31</v>
      </c>
      <c r="M1555" t="s">
        <v>3221</v>
      </c>
      <c r="N1555"/>
    </row>
    <row r="1556" spans="1:14">
      <c r="A1556" t="s">
        <v>3222</v>
      </c>
      <c r="B1556" t="s">
        <v>851</v>
      </c>
      <c r="C1556">
        <v>7.6</v>
      </c>
      <c r="D1556">
        <v>7.95</v>
      </c>
      <c r="E1556">
        <v>7.6</v>
      </c>
      <c r="F1556">
        <v>7.7</v>
      </c>
      <c r="G1556">
        <v>7.65</v>
      </c>
      <c r="H1556">
        <v>7.95</v>
      </c>
      <c r="I1556">
        <v>64999</v>
      </c>
      <c r="J1556">
        <v>500094</v>
      </c>
      <c r="K1556" s="3">
        <v>43777</v>
      </c>
      <c r="L1556">
        <v>197</v>
      </c>
      <c r="M1556" t="s">
        <v>3223</v>
      </c>
      <c r="N1556"/>
    </row>
    <row r="1557" spans="1:14" hidden="1">
      <c r="A1557" t="s">
        <v>3224</v>
      </c>
      <c r="B1557" t="s">
        <v>832</v>
      </c>
      <c r="C1557">
        <v>105</v>
      </c>
      <c r="D1557">
        <v>107.1</v>
      </c>
      <c r="E1557">
        <v>103</v>
      </c>
      <c r="F1557">
        <v>103.45</v>
      </c>
      <c r="G1557">
        <v>103</v>
      </c>
      <c r="H1557">
        <v>102.6</v>
      </c>
      <c r="I1557">
        <v>163484</v>
      </c>
      <c r="J1557">
        <v>17099651.149999999</v>
      </c>
      <c r="K1557" s="3">
        <v>43777</v>
      </c>
      <c r="L1557">
        <v>2190</v>
      </c>
      <c r="M1557" t="s">
        <v>3225</v>
      </c>
      <c r="N1557"/>
    </row>
    <row r="1558" spans="1:14">
      <c r="A1558" t="s">
        <v>3226</v>
      </c>
      <c r="B1558" t="s">
        <v>851</v>
      </c>
      <c r="C1558">
        <v>0.05</v>
      </c>
      <c r="D1558">
        <v>0.1</v>
      </c>
      <c r="E1558">
        <v>0.05</v>
      </c>
      <c r="F1558">
        <v>0.1</v>
      </c>
      <c r="G1558">
        <v>0.1</v>
      </c>
      <c r="H1558">
        <v>0.1</v>
      </c>
      <c r="I1558">
        <v>2174042</v>
      </c>
      <c r="J1558">
        <v>199042</v>
      </c>
      <c r="K1558" s="3">
        <v>43777</v>
      </c>
      <c r="L1558">
        <v>194</v>
      </c>
      <c r="M1558" t="s">
        <v>3227</v>
      </c>
      <c r="N1558"/>
    </row>
    <row r="1559" spans="1:14">
      <c r="A1559" t="s">
        <v>3228</v>
      </c>
      <c r="B1559" t="s">
        <v>832</v>
      </c>
      <c r="C1559">
        <v>116.65</v>
      </c>
      <c r="D1559">
        <v>120</v>
      </c>
      <c r="E1559">
        <v>115.05</v>
      </c>
      <c r="F1559">
        <v>118</v>
      </c>
      <c r="G1559">
        <v>118.9</v>
      </c>
      <c r="H1559">
        <v>118.45</v>
      </c>
      <c r="I1559">
        <v>41678</v>
      </c>
      <c r="J1559">
        <v>4909564.6500000004</v>
      </c>
      <c r="K1559" s="3">
        <v>43777</v>
      </c>
      <c r="L1559">
        <v>986</v>
      </c>
      <c r="M1559" t="s">
        <v>3229</v>
      </c>
      <c r="N1559"/>
    </row>
    <row r="1560" spans="1:14">
      <c r="A1560" t="s">
        <v>3230</v>
      </c>
      <c r="B1560" t="s">
        <v>832</v>
      </c>
      <c r="C1560">
        <v>767.05</v>
      </c>
      <c r="D1560">
        <v>788.7</v>
      </c>
      <c r="E1560">
        <v>757.05</v>
      </c>
      <c r="F1560">
        <v>765.4</v>
      </c>
      <c r="G1560">
        <v>759</v>
      </c>
      <c r="H1560">
        <v>766</v>
      </c>
      <c r="I1560">
        <v>47847</v>
      </c>
      <c r="J1560">
        <v>37210513.899999999</v>
      </c>
      <c r="K1560" s="3">
        <v>43777</v>
      </c>
      <c r="L1560">
        <v>2146</v>
      </c>
      <c r="M1560" t="s">
        <v>3231</v>
      </c>
      <c r="N1560"/>
    </row>
    <row r="1561" spans="1:14">
      <c r="A1561" t="s">
        <v>573</v>
      </c>
      <c r="B1561" t="s">
        <v>832</v>
      </c>
      <c r="C1561">
        <v>835.45</v>
      </c>
      <c r="D1561">
        <v>835.5</v>
      </c>
      <c r="E1561">
        <v>805.3</v>
      </c>
      <c r="F1561">
        <v>815.7</v>
      </c>
      <c r="G1561">
        <v>814.5</v>
      </c>
      <c r="H1561">
        <v>831.15</v>
      </c>
      <c r="I1561">
        <v>6148</v>
      </c>
      <c r="J1561">
        <v>4998844.2</v>
      </c>
      <c r="K1561" s="3">
        <v>43777</v>
      </c>
      <c r="L1561">
        <v>901</v>
      </c>
      <c r="M1561" t="s">
        <v>3232</v>
      </c>
      <c r="N1561"/>
    </row>
    <row r="1562" spans="1:14">
      <c r="A1562" t="s">
        <v>574</v>
      </c>
      <c r="B1562" t="s">
        <v>832</v>
      </c>
      <c r="C1562">
        <v>40.950000000000003</v>
      </c>
      <c r="D1562">
        <v>40.950000000000003</v>
      </c>
      <c r="E1562">
        <v>39.5</v>
      </c>
      <c r="F1562">
        <v>39.75</v>
      </c>
      <c r="G1562">
        <v>39.6</v>
      </c>
      <c r="H1562">
        <v>40.450000000000003</v>
      </c>
      <c r="I1562">
        <v>3230303</v>
      </c>
      <c r="J1562">
        <v>129197070.45</v>
      </c>
      <c r="K1562" s="3">
        <v>43777</v>
      </c>
      <c r="L1562">
        <v>4438</v>
      </c>
      <c r="M1562" t="s">
        <v>3233</v>
      </c>
      <c r="N1562"/>
    </row>
    <row r="1563" spans="1:14">
      <c r="A1563" t="s">
        <v>3234</v>
      </c>
      <c r="B1563" t="s">
        <v>832</v>
      </c>
      <c r="C1563">
        <v>35.25</v>
      </c>
      <c r="D1563">
        <v>35.85</v>
      </c>
      <c r="E1563">
        <v>34.299999999999997</v>
      </c>
      <c r="F1563">
        <v>35</v>
      </c>
      <c r="G1563">
        <v>35.15</v>
      </c>
      <c r="H1563">
        <v>35.450000000000003</v>
      </c>
      <c r="I1563">
        <v>24121</v>
      </c>
      <c r="J1563">
        <v>850244.75</v>
      </c>
      <c r="K1563" s="3">
        <v>43777</v>
      </c>
      <c r="L1563">
        <v>99</v>
      </c>
      <c r="M1563" t="s">
        <v>3235</v>
      </c>
      <c r="N1563"/>
    </row>
    <row r="1564" spans="1:14">
      <c r="A1564" t="s">
        <v>3236</v>
      </c>
      <c r="B1564" t="s">
        <v>851</v>
      </c>
      <c r="C1564">
        <v>1.7</v>
      </c>
      <c r="D1564">
        <v>1.8</v>
      </c>
      <c r="E1564">
        <v>1.7</v>
      </c>
      <c r="F1564">
        <v>1.8</v>
      </c>
      <c r="G1564">
        <v>1.8</v>
      </c>
      <c r="H1564">
        <v>1.75</v>
      </c>
      <c r="I1564">
        <v>720</v>
      </c>
      <c r="J1564">
        <v>1274</v>
      </c>
      <c r="K1564" s="3">
        <v>43777</v>
      </c>
      <c r="L1564">
        <v>6</v>
      </c>
      <c r="M1564" t="s">
        <v>3237</v>
      </c>
      <c r="N1564"/>
    </row>
    <row r="1565" spans="1:14">
      <c r="A1565" t="s">
        <v>290</v>
      </c>
      <c r="B1565" t="s">
        <v>832</v>
      </c>
      <c r="C1565">
        <v>474.9</v>
      </c>
      <c r="D1565">
        <v>484.9</v>
      </c>
      <c r="E1565">
        <v>462</v>
      </c>
      <c r="F1565">
        <v>479.55</v>
      </c>
      <c r="G1565">
        <v>477.5</v>
      </c>
      <c r="H1565">
        <v>470.85</v>
      </c>
      <c r="I1565">
        <v>17560</v>
      </c>
      <c r="J1565">
        <v>8408424.9000000004</v>
      </c>
      <c r="K1565" s="3">
        <v>43777</v>
      </c>
      <c r="L1565">
        <v>1148</v>
      </c>
      <c r="M1565" t="s">
        <v>3238</v>
      </c>
      <c r="N1565"/>
    </row>
    <row r="1566" spans="1:14">
      <c r="A1566" t="s">
        <v>3239</v>
      </c>
      <c r="B1566" t="s">
        <v>832</v>
      </c>
      <c r="C1566">
        <v>14.25</v>
      </c>
      <c r="D1566">
        <v>14.65</v>
      </c>
      <c r="E1566">
        <v>13.8</v>
      </c>
      <c r="F1566">
        <v>13.85</v>
      </c>
      <c r="G1566">
        <v>13.8</v>
      </c>
      <c r="H1566">
        <v>14.25</v>
      </c>
      <c r="I1566">
        <v>134431</v>
      </c>
      <c r="J1566">
        <v>1914300.95</v>
      </c>
      <c r="K1566" s="3">
        <v>43777</v>
      </c>
      <c r="L1566">
        <v>488</v>
      </c>
      <c r="M1566" t="s">
        <v>3240</v>
      </c>
      <c r="N1566"/>
    </row>
    <row r="1567" spans="1:14" hidden="1">
      <c r="A1567" t="s">
        <v>3241</v>
      </c>
      <c r="B1567" t="s">
        <v>832</v>
      </c>
      <c r="C1567">
        <v>4.9000000000000004</v>
      </c>
      <c r="D1567">
        <v>6.3</v>
      </c>
      <c r="E1567">
        <v>4.9000000000000004</v>
      </c>
      <c r="F1567">
        <v>5.3</v>
      </c>
      <c r="G1567">
        <v>5.3</v>
      </c>
      <c r="H1567">
        <v>5.25</v>
      </c>
      <c r="I1567">
        <v>33057</v>
      </c>
      <c r="J1567">
        <v>173912.85</v>
      </c>
      <c r="K1567" s="3">
        <v>43777</v>
      </c>
      <c r="L1567">
        <v>83</v>
      </c>
      <c r="M1567" t="s">
        <v>3242</v>
      </c>
      <c r="N1567"/>
    </row>
    <row r="1568" spans="1:14">
      <c r="A1568" t="s">
        <v>576</v>
      </c>
      <c r="B1568" t="s">
        <v>832</v>
      </c>
      <c r="C1568">
        <v>761.1</v>
      </c>
      <c r="D1568">
        <v>767</v>
      </c>
      <c r="E1568">
        <v>735.25</v>
      </c>
      <c r="F1568">
        <v>741.55</v>
      </c>
      <c r="G1568">
        <v>746</v>
      </c>
      <c r="H1568">
        <v>756.25</v>
      </c>
      <c r="I1568">
        <v>509271</v>
      </c>
      <c r="J1568">
        <v>382351023.60000002</v>
      </c>
      <c r="K1568" s="3">
        <v>43777</v>
      </c>
      <c r="L1568">
        <v>22049</v>
      </c>
      <c r="M1568" t="s">
        <v>3243</v>
      </c>
      <c r="N1568"/>
    </row>
    <row r="1569" spans="1:14">
      <c r="A1569" t="s">
        <v>200</v>
      </c>
      <c r="B1569" t="s">
        <v>832</v>
      </c>
      <c r="C1569">
        <v>160.19999999999999</v>
      </c>
      <c r="D1569">
        <v>161.80000000000001</v>
      </c>
      <c r="E1569">
        <v>155</v>
      </c>
      <c r="F1569">
        <v>155.5</v>
      </c>
      <c r="G1569">
        <v>155.69999999999999</v>
      </c>
      <c r="H1569">
        <v>160.94999999999999</v>
      </c>
      <c r="I1569">
        <v>14502611</v>
      </c>
      <c r="J1569">
        <v>2309135412.0500002</v>
      </c>
      <c r="K1569" s="3">
        <v>43777</v>
      </c>
      <c r="L1569">
        <v>63140</v>
      </c>
      <c r="M1569" t="s">
        <v>3244</v>
      </c>
      <c r="N1569"/>
    </row>
    <row r="1570" spans="1:14">
      <c r="A1570" t="s">
        <v>577</v>
      </c>
      <c r="B1570" t="s">
        <v>832</v>
      </c>
      <c r="C1570">
        <v>1888</v>
      </c>
      <c r="D1570">
        <v>1942.85</v>
      </c>
      <c r="E1570">
        <v>1872.3</v>
      </c>
      <c r="F1570">
        <v>1884.45</v>
      </c>
      <c r="G1570">
        <v>1893.05</v>
      </c>
      <c r="H1570">
        <v>1874.45</v>
      </c>
      <c r="I1570">
        <v>480448</v>
      </c>
      <c r="J1570">
        <v>917748092.95000005</v>
      </c>
      <c r="K1570" s="3">
        <v>43777</v>
      </c>
      <c r="L1570">
        <v>32951</v>
      </c>
      <c r="M1570" t="s">
        <v>3245</v>
      </c>
      <c r="N1570"/>
    </row>
    <row r="1571" spans="1:14">
      <c r="A1571" t="s">
        <v>3246</v>
      </c>
      <c r="B1571" t="s">
        <v>851</v>
      </c>
      <c r="C1571">
        <v>24.3</v>
      </c>
      <c r="D1571">
        <v>25</v>
      </c>
      <c r="E1571">
        <v>24.25</v>
      </c>
      <c r="F1571">
        <v>24.5</v>
      </c>
      <c r="G1571">
        <v>24.5</v>
      </c>
      <c r="H1571">
        <v>25</v>
      </c>
      <c r="I1571">
        <v>2029</v>
      </c>
      <c r="J1571">
        <v>49958.35</v>
      </c>
      <c r="K1571" s="3">
        <v>43777</v>
      </c>
      <c r="L1571">
        <v>37</v>
      </c>
      <c r="M1571" t="s">
        <v>3247</v>
      </c>
      <c r="N1571"/>
    </row>
    <row r="1572" spans="1:14">
      <c r="A1572" t="s">
        <v>3248</v>
      </c>
      <c r="B1572" t="s">
        <v>832</v>
      </c>
      <c r="C1572">
        <v>982.25</v>
      </c>
      <c r="D1572">
        <v>1007.4</v>
      </c>
      <c r="E1572">
        <v>976.95</v>
      </c>
      <c r="F1572">
        <v>984.75</v>
      </c>
      <c r="G1572">
        <v>977</v>
      </c>
      <c r="H1572">
        <v>990.3</v>
      </c>
      <c r="I1572">
        <v>2304</v>
      </c>
      <c r="J1572">
        <v>2282071.65</v>
      </c>
      <c r="K1572" s="3">
        <v>43777</v>
      </c>
      <c r="L1572">
        <v>704</v>
      </c>
      <c r="M1572" t="s">
        <v>3249</v>
      </c>
      <c r="N1572"/>
    </row>
    <row r="1573" spans="1:14" hidden="1">
      <c r="A1573" t="s">
        <v>3250</v>
      </c>
      <c r="B1573" t="s">
        <v>832</v>
      </c>
      <c r="C1573">
        <v>46.25</v>
      </c>
      <c r="D1573">
        <v>47.75</v>
      </c>
      <c r="E1573">
        <v>46.2</v>
      </c>
      <c r="F1573">
        <v>46.65</v>
      </c>
      <c r="G1573">
        <v>46.75</v>
      </c>
      <c r="H1573">
        <v>47.15</v>
      </c>
      <c r="I1573">
        <v>3409</v>
      </c>
      <c r="J1573">
        <v>159016.6</v>
      </c>
      <c r="K1573" s="3">
        <v>43777</v>
      </c>
      <c r="L1573">
        <v>104</v>
      </c>
      <c r="M1573" t="s">
        <v>3251</v>
      </c>
      <c r="N1573"/>
    </row>
    <row r="1574" spans="1:14">
      <c r="A1574" t="s">
        <v>289</v>
      </c>
      <c r="B1574" t="s">
        <v>832</v>
      </c>
      <c r="C1574">
        <v>242.25</v>
      </c>
      <c r="D1574">
        <v>245.9</v>
      </c>
      <c r="E1574">
        <v>234.3</v>
      </c>
      <c r="F1574">
        <v>235.2</v>
      </c>
      <c r="G1574">
        <v>235</v>
      </c>
      <c r="H1574">
        <v>242.7</v>
      </c>
      <c r="I1574">
        <v>510726</v>
      </c>
      <c r="J1574">
        <v>122210229.45</v>
      </c>
      <c r="K1574" s="3">
        <v>43777</v>
      </c>
      <c r="L1574">
        <v>10068</v>
      </c>
      <c r="M1574" t="s">
        <v>3252</v>
      </c>
      <c r="N1574"/>
    </row>
    <row r="1575" spans="1:14">
      <c r="A1575" t="s">
        <v>3253</v>
      </c>
      <c r="B1575" t="s">
        <v>832</v>
      </c>
      <c r="C1575">
        <v>1397</v>
      </c>
      <c r="D1575">
        <v>1469.95</v>
      </c>
      <c r="E1575">
        <v>1397</v>
      </c>
      <c r="F1575">
        <v>1414.05</v>
      </c>
      <c r="G1575">
        <v>1413</v>
      </c>
      <c r="H1575">
        <v>1451.75</v>
      </c>
      <c r="I1575">
        <v>318</v>
      </c>
      <c r="J1575">
        <v>451289.95</v>
      </c>
      <c r="K1575" s="3">
        <v>43777</v>
      </c>
      <c r="L1575">
        <v>204</v>
      </c>
      <c r="M1575" t="s">
        <v>3254</v>
      </c>
      <c r="N1575"/>
    </row>
    <row r="1576" spans="1:14" hidden="1">
      <c r="A1576" t="s">
        <v>3255</v>
      </c>
      <c r="B1576" t="s">
        <v>851</v>
      </c>
      <c r="C1576">
        <v>1.55</v>
      </c>
      <c r="D1576">
        <v>1.6</v>
      </c>
      <c r="E1576">
        <v>1.5</v>
      </c>
      <c r="F1576">
        <v>1.6</v>
      </c>
      <c r="G1576">
        <v>1.6</v>
      </c>
      <c r="H1576">
        <v>1.55</v>
      </c>
      <c r="I1576">
        <v>46354</v>
      </c>
      <c r="J1576">
        <v>72070.649999999994</v>
      </c>
      <c r="K1576" s="3">
        <v>43777</v>
      </c>
      <c r="L1576">
        <v>42</v>
      </c>
      <c r="M1576" t="s">
        <v>3256</v>
      </c>
      <c r="N1576"/>
    </row>
    <row r="1577" spans="1:14">
      <c r="A1577" t="s">
        <v>3257</v>
      </c>
      <c r="B1577" t="s">
        <v>832</v>
      </c>
      <c r="C1577">
        <v>67</v>
      </c>
      <c r="D1577">
        <v>67</v>
      </c>
      <c r="E1577">
        <v>63.45</v>
      </c>
      <c r="F1577">
        <v>65.099999999999994</v>
      </c>
      <c r="G1577">
        <v>64.3</v>
      </c>
      <c r="H1577">
        <v>65.8</v>
      </c>
      <c r="I1577">
        <v>28716</v>
      </c>
      <c r="J1577">
        <v>1860936.85</v>
      </c>
      <c r="K1577" s="3">
        <v>43777</v>
      </c>
      <c r="L1577">
        <v>401</v>
      </c>
      <c r="M1577" t="s">
        <v>3258</v>
      </c>
      <c r="N1577"/>
    </row>
    <row r="1578" spans="1:14">
      <c r="A1578" t="s">
        <v>3259</v>
      </c>
      <c r="B1578" t="s">
        <v>832</v>
      </c>
      <c r="C1578">
        <v>0.45</v>
      </c>
      <c r="D1578">
        <v>0.45</v>
      </c>
      <c r="E1578">
        <v>0.4</v>
      </c>
      <c r="F1578">
        <v>0.45</v>
      </c>
      <c r="G1578">
        <v>0.45</v>
      </c>
      <c r="H1578">
        <v>0.45</v>
      </c>
      <c r="I1578">
        <v>24649</v>
      </c>
      <c r="J1578">
        <v>10483.85</v>
      </c>
      <c r="K1578" s="3">
        <v>43777</v>
      </c>
      <c r="L1578">
        <v>24</v>
      </c>
      <c r="M1578" t="s">
        <v>3260</v>
      </c>
      <c r="N1578"/>
    </row>
    <row r="1579" spans="1:14">
      <c r="A1579" t="s">
        <v>3261</v>
      </c>
      <c r="B1579" t="s">
        <v>832</v>
      </c>
      <c r="C1579">
        <v>3.65</v>
      </c>
      <c r="D1579">
        <v>3.7</v>
      </c>
      <c r="E1579">
        <v>3.6</v>
      </c>
      <c r="F1579">
        <v>3.7</v>
      </c>
      <c r="G1579">
        <v>3.7</v>
      </c>
      <c r="H1579">
        <v>3.4</v>
      </c>
      <c r="I1579">
        <v>462690</v>
      </c>
      <c r="J1579">
        <v>1696041</v>
      </c>
      <c r="K1579" s="3">
        <v>43777</v>
      </c>
      <c r="L1579">
        <v>227</v>
      </c>
      <c r="M1579" t="s">
        <v>3262</v>
      </c>
      <c r="N1579"/>
    </row>
    <row r="1580" spans="1:14">
      <c r="A1580" t="s">
        <v>3263</v>
      </c>
      <c r="B1580" t="s">
        <v>851</v>
      </c>
      <c r="C1580">
        <v>4.05</v>
      </c>
      <c r="D1580">
        <v>4.25</v>
      </c>
      <c r="E1580">
        <v>3.9</v>
      </c>
      <c r="F1580">
        <v>4</v>
      </c>
      <c r="G1580">
        <v>4.05</v>
      </c>
      <c r="H1580">
        <v>4.05</v>
      </c>
      <c r="I1580">
        <v>58681</v>
      </c>
      <c r="J1580">
        <v>235229.9</v>
      </c>
      <c r="K1580" s="3">
        <v>43777</v>
      </c>
      <c r="L1580">
        <v>98</v>
      </c>
      <c r="M1580" t="s">
        <v>3264</v>
      </c>
      <c r="N1580"/>
    </row>
    <row r="1581" spans="1:14">
      <c r="A1581" t="s">
        <v>3265</v>
      </c>
      <c r="B1581" t="s">
        <v>832</v>
      </c>
      <c r="C1581">
        <v>4.2</v>
      </c>
      <c r="D1581">
        <v>4.2</v>
      </c>
      <c r="E1581">
        <v>4.2</v>
      </c>
      <c r="F1581">
        <v>4.2</v>
      </c>
      <c r="G1581">
        <v>4.2</v>
      </c>
      <c r="H1581">
        <v>4.1500000000000004</v>
      </c>
      <c r="I1581">
        <v>29322</v>
      </c>
      <c r="J1581">
        <v>123152.4</v>
      </c>
      <c r="K1581" s="3">
        <v>43777</v>
      </c>
      <c r="L1581">
        <v>20</v>
      </c>
      <c r="M1581" t="s">
        <v>3266</v>
      </c>
      <c r="N1581"/>
    </row>
    <row r="1582" spans="1:14">
      <c r="A1582" t="s">
        <v>3267</v>
      </c>
      <c r="B1582" t="s">
        <v>832</v>
      </c>
      <c r="C1582">
        <v>9.9</v>
      </c>
      <c r="D1582">
        <v>10.15</v>
      </c>
      <c r="E1582">
        <v>9.85</v>
      </c>
      <c r="F1582">
        <v>9.9</v>
      </c>
      <c r="G1582">
        <v>9.9499999999999993</v>
      </c>
      <c r="H1582">
        <v>9.9499999999999993</v>
      </c>
      <c r="I1582">
        <v>311114</v>
      </c>
      <c r="J1582">
        <v>3101304.3</v>
      </c>
      <c r="K1582" s="3">
        <v>43777</v>
      </c>
      <c r="L1582">
        <v>336</v>
      </c>
      <c r="M1582" t="s">
        <v>3268</v>
      </c>
      <c r="N1582"/>
    </row>
    <row r="1583" spans="1:14">
      <c r="A1583" t="s">
        <v>3764</v>
      </c>
      <c r="B1583" t="s">
        <v>851</v>
      </c>
      <c r="C1583">
        <v>5.35</v>
      </c>
      <c r="D1583">
        <v>5.35</v>
      </c>
      <c r="E1583">
        <v>5.35</v>
      </c>
      <c r="F1583">
        <v>5.35</v>
      </c>
      <c r="G1583">
        <v>5.35</v>
      </c>
      <c r="H1583">
        <v>5.45</v>
      </c>
      <c r="I1583">
        <v>302</v>
      </c>
      <c r="J1583">
        <v>1615.7</v>
      </c>
      <c r="K1583" s="3">
        <v>43777</v>
      </c>
      <c r="L1583">
        <v>2</v>
      </c>
      <c r="M1583" t="s">
        <v>3765</v>
      </c>
      <c r="N1583"/>
    </row>
    <row r="1584" spans="1:14">
      <c r="A1584" t="s">
        <v>3269</v>
      </c>
      <c r="B1584" t="s">
        <v>832</v>
      </c>
      <c r="C1584">
        <v>117.5</v>
      </c>
      <c r="D1584">
        <v>129.69999999999999</v>
      </c>
      <c r="E1584">
        <v>117.5</v>
      </c>
      <c r="F1584">
        <v>122.2</v>
      </c>
      <c r="G1584">
        <v>123</v>
      </c>
      <c r="H1584">
        <v>117.1</v>
      </c>
      <c r="I1584">
        <v>40857</v>
      </c>
      <c r="J1584">
        <v>5103056.45</v>
      </c>
      <c r="K1584" s="3">
        <v>43777</v>
      </c>
      <c r="L1584">
        <v>1186</v>
      </c>
      <c r="M1584" t="s">
        <v>3270</v>
      </c>
      <c r="N1584"/>
    </row>
    <row r="1585" spans="1:14">
      <c r="A1585" t="s">
        <v>578</v>
      </c>
      <c r="B1585" t="s">
        <v>832</v>
      </c>
      <c r="C1585">
        <v>2068</v>
      </c>
      <c r="D1585">
        <v>2088.5</v>
      </c>
      <c r="E1585">
        <v>2060</v>
      </c>
      <c r="F1585">
        <v>2064</v>
      </c>
      <c r="G1585">
        <v>2065</v>
      </c>
      <c r="H1585">
        <v>2082.3000000000002</v>
      </c>
      <c r="I1585">
        <v>17448</v>
      </c>
      <c r="J1585">
        <v>36156971.700000003</v>
      </c>
      <c r="K1585" s="3">
        <v>43777</v>
      </c>
      <c r="L1585">
        <v>2660</v>
      </c>
      <c r="M1585" t="s">
        <v>3271</v>
      </c>
      <c r="N1585"/>
    </row>
    <row r="1586" spans="1:14">
      <c r="A1586" t="s">
        <v>3272</v>
      </c>
      <c r="B1586" t="s">
        <v>832</v>
      </c>
      <c r="C1586">
        <v>928</v>
      </c>
      <c r="D1586">
        <v>957.4</v>
      </c>
      <c r="E1586">
        <v>900.1</v>
      </c>
      <c r="F1586">
        <v>901.2</v>
      </c>
      <c r="G1586">
        <v>900.25</v>
      </c>
      <c r="H1586">
        <v>927.25</v>
      </c>
      <c r="I1586">
        <v>7119</v>
      </c>
      <c r="J1586">
        <v>6612861.5</v>
      </c>
      <c r="K1586" s="3">
        <v>43777</v>
      </c>
      <c r="L1586">
        <v>627</v>
      </c>
      <c r="M1586" t="s">
        <v>3273</v>
      </c>
      <c r="N1586"/>
    </row>
    <row r="1587" spans="1:14">
      <c r="A1587" t="s">
        <v>3274</v>
      </c>
      <c r="B1587" t="s">
        <v>832</v>
      </c>
      <c r="C1587">
        <v>63.95</v>
      </c>
      <c r="D1587">
        <v>64.349999999999994</v>
      </c>
      <c r="E1587">
        <v>62.4</v>
      </c>
      <c r="F1587">
        <v>63.05</v>
      </c>
      <c r="G1587">
        <v>63</v>
      </c>
      <c r="H1587">
        <v>63.95</v>
      </c>
      <c r="I1587">
        <v>10147</v>
      </c>
      <c r="J1587">
        <v>640982.25</v>
      </c>
      <c r="K1587" s="3">
        <v>43777</v>
      </c>
      <c r="L1587">
        <v>254</v>
      </c>
      <c r="M1587" t="s">
        <v>3275</v>
      </c>
      <c r="N1587"/>
    </row>
    <row r="1588" spans="1:14">
      <c r="A1588" t="s">
        <v>3276</v>
      </c>
      <c r="B1588" t="s">
        <v>832</v>
      </c>
      <c r="C1588">
        <v>7.35</v>
      </c>
      <c r="D1588">
        <v>7.35</v>
      </c>
      <c r="E1588">
        <v>7.15</v>
      </c>
      <c r="F1588">
        <v>7.35</v>
      </c>
      <c r="G1588">
        <v>7.35</v>
      </c>
      <c r="H1588">
        <v>7</v>
      </c>
      <c r="I1588">
        <v>656789</v>
      </c>
      <c r="J1588">
        <v>4823177.9000000004</v>
      </c>
      <c r="K1588" s="3">
        <v>43777</v>
      </c>
      <c r="L1588">
        <v>522</v>
      </c>
      <c r="M1588" t="s">
        <v>3277</v>
      </c>
      <c r="N1588"/>
    </row>
    <row r="1589" spans="1:14">
      <c r="A1589" t="s">
        <v>569</v>
      </c>
      <c r="B1589" t="s">
        <v>832</v>
      </c>
      <c r="C1589">
        <v>452</v>
      </c>
      <c r="D1589">
        <v>453.05</v>
      </c>
      <c r="E1589">
        <v>430.05</v>
      </c>
      <c r="F1589">
        <v>434.85</v>
      </c>
      <c r="G1589">
        <v>435</v>
      </c>
      <c r="H1589">
        <v>455.85</v>
      </c>
      <c r="I1589">
        <v>553168</v>
      </c>
      <c r="J1589">
        <v>242633102.05000001</v>
      </c>
      <c r="K1589" s="3">
        <v>43777</v>
      </c>
      <c r="L1589">
        <v>16706</v>
      </c>
      <c r="M1589" t="s">
        <v>3278</v>
      </c>
      <c r="N1589"/>
    </row>
    <row r="1590" spans="1:14">
      <c r="A1590" t="s">
        <v>3279</v>
      </c>
      <c r="B1590" t="s">
        <v>832</v>
      </c>
      <c r="C1590">
        <v>27.35</v>
      </c>
      <c r="D1590">
        <v>27.35</v>
      </c>
      <c r="E1590">
        <v>26.5</v>
      </c>
      <c r="F1590">
        <v>27.05</v>
      </c>
      <c r="G1590">
        <v>26.5</v>
      </c>
      <c r="H1590">
        <v>27.35</v>
      </c>
      <c r="I1590">
        <v>95230</v>
      </c>
      <c r="J1590">
        <v>2576528.7000000002</v>
      </c>
      <c r="K1590" s="3">
        <v>43777</v>
      </c>
      <c r="L1590">
        <v>166</v>
      </c>
      <c r="M1590" t="s">
        <v>3280</v>
      </c>
      <c r="N1590"/>
    </row>
    <row r="1591" spans="1:14">
      <c r="A1591" t="s">
        <v>3281</v>
      </c>
      <c r="B1591" t="s">
        <v>832</v>
      </c>
      <c r="C1591">
        <v>265.95</v>
      </c>
      <c r="D1591">
        <v>281</v>
      </c>
      <c r="E1591">
        <v>265</v>
      </c>
      <c r="F1591">
        <v>271.25</v>
      </c>
      <c r="G1591">
        <v>270.95</v>
      </c>
      <c r="H1591">
        <v>265.60000000000002</v>
      </c>
      <c r="I1591">
        <v>55439</v>
      </c>
      <c r="J1591">
        <v>15164253.1</v>
      </c>
      <c r="K1591" s="3">
        <v>43777</v>
      </c>
      <c r="L1591">
        <v>2009</v>
      </c>
      <c r="M1591" t="s">
        <v>3282</v>
      </c>
      <c r="N1591"/>
    </row>
    <row r="1592" spans="1:14">
      <c r="A1592" t="s">
        <v>3283</v>
      </c>
      <c r="B1592" t="s">
        <v>851</v>
      </c>
      <c r="C1592">
        <v>6.2</v>
      </c>
      <c r="D1592">
        <v>6.2</v>
      </c>
      <c r="E1592">
        <v>5.7</v>
      </c>
      <c r="F1592">
        <v>5.95</v>
      </c>
      <c r="G1592">
        <v>5.95</v>
      </c>
      <c r="H1592">
        <v>5.95</v>
      </c>
      <c r="I1592">
        <v>11073</v>
      </c>
      <c r="J1592">
        <v>65266.35</v>
      </c>
      <c r="K1592" s="3">
        <v>43777</v>
      </c>
      <c r="L1592">
        <v>26</v>
      </c>
      <c r="M1592" t="s">
        <v>3284</v>
      </c>
      <c r="N1592"/>
    </row>
    <row r="1593" spans="1:14">
      <c r="A1593" t="s">
        <v>3285</v>
      </c>
      <c r="B1593" t="s">
        <v>851</v>
      </c>
      <c r="C1593">
        <v>0.05</v>
      </c>
      <c r="D1593">
        <v>0.1</v>
      </c>
      <c r="E1593">
        <v>0.05</v>
      </c>
      <c r="F1593">
        <v>0.1</v>
      </c>
      <c r="G1593">
        <v>0.1</v>
      </c>
      <c r="H1593">
        <v>0.05</v>
      </c>
      <c r="I1593">
        <v>1913538</v>
      </c>
      <c r="J1593">
        <v>148956.75</v>
      </c>
      <c r="K1593" s="3">
        <v>43777</v>
      </c>
      <c r="L1593">
        <v>170</v>
      </c>
      <c r="M1593" t="s">
        <v>3286</v>
      </c>
      <c r="N1593"/>
    </row>
    <row r="1594" spans="1:14">
      <c r="A1594" t="s">
        <v>3428</v>
      </c>
      <c r="B1594" t="s">
        <v>851</v>
      </c>
      <c r="C1594">
        <v>318</v>
      </c>
      <c r="D1594">
        <v>318</v>
      </c>
      <c r="E1594">
        <v>318</v>
      </c>
      <c r="F1594">
        <v>318</v>
      </c>
      <c r="G1594">
        <v>318</v>
      </c>
      <c r="H1594">
        <v>318</v>
      </c>
      <c r="I1594">
        <v>47170</v>
      </c>
      <c r="J1594">
        <v>15000060</v>
      </c>
      <c r="K1594" s="3">
        <v>43777</v>
      </c>
      <c r="L1594">
        <v>1</v>
      </c>
      <c r="M1594" t="s">
        <v>3429</v>
      </c>
      <c r="N1594"/>
    </row>
    <row r="1595" spans="1:14">
      <c r="A1595" t="s">
        <v>3287</v>
      </c>
      <c r="B1595" t="s">
        <v>832</v>
      </c>
      <c r="C1595">
        <v>139.85</v>
      </c>
      <c r="D1595">
        <v>140.94999999999999</v>
      </c>
      <c r="E1595">
        <v>129</v>
      </c>
      <c r="F1595">
        <v>138.65</v>
      </c>
      <c r="G1595">
        <v>134</v>
      </c>
      <c r="H1595">
        <v>134.05000000000001</v>
      </c>
      <c r="I1595">
        <v>6338</v>
      </c>
      <c r="J1595">
        <v>857247.8</v>
      </c>
      <c r="K1595" s="3">
        <v>43777</v>
      </c>
      <c r="L1595">
        <v>278</v>
      </c>
      <c r="M1595" t="s">
        <v>3288</v>
      </c>
      <c r="N1595"/>
    </row>
    <row r="1596" spans="1:14">
      <c r="A1596" t="s">
        <v>3454</v>
      </c>
      <c r="B1596" t="s">
        <v>832</v>
      </c>
      <c r="C1596">
        <v>81</v>
      </c>
      <c r="D1596">
        <v>84</v>
      </c>
      <c r="E1596">
        <v>72</v>
      </c>
      <c r="F1596">
        <v>74.3</v>
      </c>
      <c r="G1596">
        <v>76.7</v>
      </c>
      <c r="H1596">
        <v>80.650000000000006</v>
      </c>
      <c r="I1596">
        <v>163549</v>
      </c>
      <c r="J1596">
        <v>12584631.949999999</v>
      </c>
      <c r="K1596" s="3">
        <v>43777</v>
      </c>
      <c r="L1596">
        <v>2490</v>
      </c>
      <c r="M1596" t="s">
        <v>3457</v>
      </c>
      <c r="N1596"/>
    </row>
    <row r="1597" spans="1:14">
      <c r="A1597" t="s">
        <v>3289</v>
      </c>
      <c r="B1597" t="s">
        <v>832</v>
      </c>
      <c r="C1597">
        <v>0.2</v>
      </c>
      <c r="D1597">
        <v>0.2</v>
      </c>
      <c r="E1597">
        <v>0.15</v>
      </c>
      <c r="F1597">
        <v>0.15</v>
      </c>
      <c r="G1597">
        <v>0.15</v>
      </c>
      <c r="H1597">
        <v>0.15</v>
      </c>
      <c r="I1597">
        <v>106376</v>
      </c>
      <c r="J1597">
        <v>18916.400000000001</v>
      </c>
      <c r="K1597" s="3">
        <v>43777</v>
      </c>
      <c r="L1597">
        <v>23</v>
      </c>
      <c r="M1597" t="s">
        <v>3290</v>
      </c>
      <c r="N1597"/>
    </row>
    <row r="1598" spans="1:14">
      <c r="A1598" t="s">
        <v>3291</v>
      </c>
      <c r="B1598" t="s">
        <v>832</v>
      </c>
      <c r="C1598">
        <v>14</v>
      </c>
      <c r="D1598">
        <v>14.5</v>
      </c>
      <c r="E1598">
        <v>13.8</v>
      </c>
      <c r="F1598">
        <v>14.4</v>
      </c>
      <c r="G1598">
        <v>14.45</v>
      </c>
      <c r="H1598">
        <v>13.95</v>
      </c>
      <c r="I1598">
        <v>71289</v>
      </c>
      <c r="J1598">
        <v>1013065.65</v>
      </c>
      <c r="K1598" s="3">
        <v>43777</v>
      </c>
      <c r="L1598">
        <v>833</v>
      </c>
      <c r="M1598" t="s">
        <v>3292</v>
      </c>
      <c r="N1598"/>
    </row>
    <row r="1599" spans="1:14" hidden="1">
      <c r="A1599" t="s">
        <v>3293</v>
      </c>
      <c r="B1599" t="s">
        <v>832</v>
      </c>
      <c r="C1599">
        <v>55.55</v>
      </c>
      <c r="D1599">
        <v>55.6</v>
      </c>
      <c r="E1599">
        <v>53.1</v>
      </c>
      <c r="F1599">
        <v>53.8</v>
      </c>
      <c r="G1599">
        <v>53.7</v>
      </c>
      <c r="H1599">
        <v>54.55</v>
      </c>
      <c r="I1599">
        <v>12932</v>
      </c>
      <c r="J1599">
        <v>701021.3</v>
      </c>
      <c r="K1599" s="3">
        <v>43777</v>
      </c>
      <c r="L1599">
        <v>157</v>
      </c>
      <c r="M1599" t="s">
        <v>3294</v>
      </c>
      <c r="N1599"/>
    </row>
    <row r="1600" spans="1:14" hidden="1">
      <c r="A1600" t="s">
        <v>568</v>
      </c>
      <c r="B1600" t="s">
        <v>832</v>
      </c>
      <c r="C1600">
        <v>1740</v>
      </c>
      <c r="D1600">
        <v>1746.35</v>
      </c>
      <c r="E1600">
        <v>1710.05</v>
      </c>
      <c r="F1600">
        <v>1714</v>
      </c>
      <c r="G1600">
        <v>1712</v>
      </c>
      <c r="H1600">
        <v>1749.8</v>
      </c>
      <c r="I1600">
        <v>12065</v>
      </c>
      <c r="J1600">
        <v>20923196.600000001</v>
      </c>
      <c r="K1600" s="3">
        <v>43777</v>
      </c>
      <c r="L1600">
        <v>1446</v>
      </c>
      <c r="M1600" t="s">
        <v>3295</v>
      </c>
      <c r="N1600"/>
    </row>
    <row r="1601" spans="1:14">
      <c r="A1601" t="s">
        <v>3296</v>
      </c>
      <c r="B1601" t="s">
        <v>832</v>
      </c>
      <c r="C1601">
        <v>1027.95</v>
      </c>
      <c r="D1601">
        <v>1027.95</v>
      </c>
      <c r="E1601">
        <v>1013</v>
      </c>
      <c r="F1601">
        <v>1019.65</v>
      </c>
      <c r="G1601">
        <v>1016</v>
      </c>
      <c r="H1601">
        <v>1022.45</v>
      </c>
      <c r="I1601">
        <v>14352</v>
      </c>
      <c r="J1601">
        <v>14616955.550000001</v>
      </c>
      <c r="K1601" s="3">
        <v>43777</v>
      </c>
      <c r="L1601">
        <v>986</v>
      </c>
      <c r="M1601" t="s">
        <v>3297</v>
      </c>
      <c r="N1601"/>
    </row>
    <row r="1602" spans="1:14" hidden="1">
      <c r="A1602" t="s">
        <v>201</v>
      </c>
      <c r="B1602" t="s">
        <v>832</v>
      </c>
      <c r="C1602">
        <v>665.9</v>
      </c>
      <c r="D1602">
        <v>701.45</v>
      </c>
      <c r="E1602">
        <v>665.5</v>
      </c>
      <c r="F1602">
        <v>693.65</v>
      </c>
      <c r="G1602">
        <v>694.2</v>
      </c>
      <c r="H1602">
        <v>666.65</v>
      </c>
      <c r="I1602">
        <v>2998481</v>
      </c>
      <c r="J1602">
        <v>2070315326.25</v>
      </c>
      <c r="K1602" s="3">
        <v>43777</v>
      </c>
      <c r="L1602">
        <v>70570</v>
      </c>
      <c r="M1602" t="s">
        <v>3298</v>
      </c>
      <c r="N1602"/>
    </row>
    <row r="1603" spans="1:14" hidden="1">
      <c r="A1603" t="s">
        <v>570</v>
      </c>
      <c r="B1603" t="s">
        <v>832</v>
      </c>
      <c r="C1603">
        <v>266.85000000000002</v>
      </c>
      <c r="D1603">
        <v>269.10000000000002</v>
      </c>
      <c r="E1603">
        <v>261</v>
      </c>
      <c r="F1603">
        <v>262.60000000000002</v>
      </c>
      <c r="G1603">
        <v>263.39999999999998</v>
      </c>
      <c r="H1603">
        <v>266.25</v>
      </c>
      <c r="I1603">
        <v>32693</v>
      </c>
      <c r="J1603">
        <v>8647055.5999999996</v>
      </c>
      <c r="K1603" s="3">
        <v>43777</v>
      </c>
      <c r="L1603">
        <v>1097</v>
      </c>
      <c r="M1603" t="s">
        <v>3299</v>
      </c>
      <c r="N1603"/>
    </row>
    <row r="1604" spans="1:14" hidden="1">
      <c r="A1604" t="s">
        <v>3300</v>
      </c>
      <c r="B1604" t="s">
        <v>832</v>
      </c>
      <c r="C1604">
        <v>68.95</v>
      </c>
      <c r="D1604">
        <v>70</v>
      </c>
      <c r="E1604">
        <v>67.099999999999994</v>
      </c>
      <c r="F1604">
        <v>68.150000000000006</v>
      </c>
      <c r="G1604">
        <v>67.3</v>
      </c>
      <c r="H1604">
        <v>68.599999999999994</v>
      </c>
      <c r="I1604">
        <v>1828</v>
      </c>
      <c r="J1604">
        <v>124227.3</v>
      </c>
      <c r="K1604" s="3">
        <v>43777</v>
      </c>
      <c r="L1604">
        <v>65</v>
      </c>
      <c r="M1604" t="s">
        <v>3301</v>
      </c>
      <c r="N1604"/>
    </row>
    <row r="1605" spans="1:14" hidden="1">
      <c r="A1605" t="s">
        <v>571</v>
      </c>
      <c r="B1605" t="s">
        <v>832</v>
      </c>
      <c r="C1605">
        <v>4185</v>
      </c>
      <c r="D1605">
        <v>4301.5</v>
      </c>
      <c r="E1605">
        <v>4112.5</v>
      </c>
      <c r="F1605">
        <v>4186.55</v>
      </c>
      <c r="G1605">
        <v>4120</v>
      </c>
      <c r="H1605">
        <v>4177.8</v>
      </c>
      <c r="I1605">
        <v>7689</v>
      </c>
      <c r="J1605">
        <v>32574136.149999999</v>
      </c>
      <c r="K1605" s="3">
        <v>43777</v>
      </c>
      <c r="L1605">
        <v>1393</v>
      </c>
      <c r="M1605" t="s">
        <v>3302</v>
      </c>
      <c r="N1605"/>
    </row>
    <row r="1606" spans="1:14">
      <c r="A1606" t="s">
        <v>3303</v>
      </c>
      <c r="B1606" t="s">
        <v>832</v>
      </c>
      <c r="C1606">
        <v>1284.8499999999999</v>
      </c>
      <c r="D1606">
        <v>1305</v>
      </c>
      <c r="E1606">
        <v>1270.2</v>
      </c>
      <c r="F1606">
        <v>1285.2</v>
      </c>
      <c r="G1606">
        <v>1305</v>
      </c>
      <c r="H1606">
        <v>1273.8499999999999</v>
      </c>
      <c r="I1606">
        <v>2152</v>
      </c>
      <c r="J1606">
        <v>2763662.85</v>
      </c>
      <c r="K1606" s="3">
        <v>43777</v>
      </c>
      <c r="L1606">
        <v>410</v>
      </c>
      <c r="M1606" t="s">
        <v>3304</v>
      </c>
      <c r="N1606"/>
    </row>
    <row r="1607" spans="1:14">
      <c r="A1607" t="s">
        <v>575</v>
      </c>
      <c r="B1607" t="s">
        <v>832</v>
      </c>
      <c r="C1607">
        <v>883.2</v>
      </c>
      <c r="D1607">
        <v>908</v>
      </c>
      <c r="E1607">
        <v>855.5</v>
      </c>
      <c r="F1607">
        <v>881.1</v>
      </c>
      <c r="G1607">
        <v>884</v>
      </c>
      <c r="H1607">
        <v>895.15</v>
      </c>
      <c r="I1607">
        <v>79839</v>
      </c>
      <c r="J1607">
        <v>70097713.650000006</v>
      </c>
      <c r="K1607" s="3">
        <v>43777</v>
      </c>
      <c r="L1607">
        <v>6134</v>
      </c>
      <c r="M1607" t="s">
        <v>3305</v>
      </c>
      <c r="N1607"/>
    </row>
    <row r="1608" spans="1:14">
      <c r="A1608" t="s">
        <v>572</v>
      </c>
      <c r="B1608" t="s">
        <v>832</v>
      </c>
      <c r="C1608">
        <v>178.5</v>
      </c>
      <c r="D1608">
        <v>179.25</v>
      </c>
      <c r="E1608">
        <v>175.05</v>
      </c>
      <c r="F1608">
        <v>175.55</v>
      </c>
      <c r="G1608">
        <v>176.6</v>
      </c>
      <c r="H1608">
        <v>179.6</v>
      </c>
      <c r="I1608">
        <v>98850</v>
      </c>
      <c r="J1608">
        <v>17501308.199999999</v>
      </c>
      <c r="K1608" s="3">
        <v>43777</v>
      </c>
      <c r="L1608">
        <v>3773</v>
      </c>
      <c r="M1608" t="s">
        <v>3306</v>
      </c>
      <c r="N1608"/>
    </row>
    <row r="1609" spans="1:14" hidden="1">
      <c r="A1609" t="s">
        <v>579</v>
      </c>
      <c r="B1609" t="s">
        <v>832</v>
      </c>
      <c r="C1609">
        <v>6196</v>
      </c>
      <c r="D1609">
        <v>6196.95</v>
      </c>
      <c r="E1609">
        <v>6152.15</v>
      </c>
      <c r="F1609">
        <v>6171.1</v>
      </c>
      <c r="G1609">
        <v>6171</v>
      </c>
      <c r="H1609">
        <v>6186.3</v>
      </c>
      <c r="I1609">
        <v>899</v>
      </c>
      <c r="J1609">
        <v>5545306.2000000002</v>
      </c>
      <c r="K1609" s="3">
        <v>43777</v>
      </c>
      <c r="L1609">
        <v>182</v>
      </c>
      <c r="M1609" t="s">
        <v>3307</v>
      </c>
      <c r="N1609"/>
    </row>
    <row r="1610" spans="1:14">
      <c r="A1610" t="s">
        <v>3308</v>
      </c>
      <c r="B1610" t="s">
        <v>832</v>
      </c>
      <c r="C1610">
        <v>68.5</v>
      </c>
      <c r="D1610">
        <v>70.8</v>
      </c>
      <c r="E1610">
        <v>67.599999999999994</v>
      </c>
      <c r="F1610">
        <v>67.900000000000006</v>
      </c>
      <c r="G1610">
        <v>68</v>
      </c>
      <c r="H1610">
        <v>69.7</v>
      </c>
      <c r="I1610">
        <v>459444</v>
      </c>
      <c r="J1610">
        <v>31826007.699999999</v>
      </c>
      <c r="K1610" s="3">
        <v>43777</v>
      </c>
      <c r="L1610">
        <v>3976</v>
      </c>
      <c r="M1610" t="s">
        <v>3309</v>
      </c>
      <c r="N1610"/>
    </row>
    <row r="1611" spans="1:14" hidden="1">
      <c r="A1611" t="s">
        <v>3310</v>
      </c>
      <c r="B1611" t="s">
        <v>851</v>
      </c>
      <c r="C1611">
        <v>14.15</v>
      </c>
      <c r="D1611">
        <v>14.8</v>
      </c>
      <c r="E1611">
        <v>13.55</v>
      </c>
      <c r="F1611">
        <v>13.8</v>
      </c>
      <c r="G1611">
        <v>14</v>
      </c>
      <c r="H1611">
        <v>14.1</v>
      </c>
      <c r="I1611">
        <v>5147</v>
      </c>
      <c r="J1611">
        <v>73713.8</v>
      </c>
      <c r="K1611" s="3">
        <v>43777</v>
      </c>
      <c r="L1611">
        <v>31</v>
      </c>
      <c r="M1611" t="s">
        <v>3311</v>
      </c>
      <c r="N1611"/>
    </row>
    <row r="1612" spans="1:14" hidden="1">
      <c r="A1612" t="s">
        <v>3312</v>
      </c>
      <c r="B1612" t="s">
        <v>832</v>
      </c>
      <c r="C1612">
        <v>142.9</v>
      </c>
      <c r="D1612">
        <v>153.9</v>
      </c>
      <c r="E1612">
        <v>140</v>
      </c>
      <c r="F1612">
        <v>144.19999999999999</v>
      </c>
      <c r="G1612">
        <v>143.44999999999999</v>
      </c>
      <c r="H1612">
        <v>144.15</v>
      </c>
      <c r="I1612">
        <v>1198671</v>
      </c>
      <c r="J1612">
        <v>177864782.30000001</v>
      </c>
      <c r="K1612" s="3">
        <v>43777</v>
      </c>
      <c r="L1612">
        <v>15712</v>
      </c>
      <c r="M1612" t="s">
        <v>3313</v>
      </c>
      <c r="N1612"/>
    </row>
    <row r="1613" spans="1:14" hidden="1">
      <c r="A1613" t="s">
        <v>3314</v>
      </c>
      <c r="B1613" t="s">
        <v>832</v>
      </c>
      <c r="C1613">
        <v>26.4</v>
      </c>
      <c r="D1613">
        <v>26.4</v>
      </c>
      <c r="E1613">
        <v>24.45</v>
      </c>
      <c r="F1613">
        <v>24.9</v>
      </c>
      <c r="G1613">
        <v>24.75</v>
      </c>
      <c r="H1613">
        <v>25.65</v>
      </c>
      <c r="I1613">
        <v>56244</v>
      </c>
      <c r="J1613">
        <v>1405501.1</v>
      </c>
      <c r="K1613" s="3">
        <v>43777</v>
      </c>
      <c r="L1613">
        <v>489</v>
      </c>
      <c r="M1613" t="s">
        <v>3315</v>
      </c>
      <c r="N1613"/>
    </row>
    <row r="1614" spans="1:14" hidden="1">
      <c r="A1614" t="s">
        <v>3316</v>
      </c>
      <c r="B1614" t="s">
        <v>832</v>
      </c>
      <c r="C1614">
        <v>285.85000000000002</v>
      </c>
      <c r="D1614">
        <v>285.89999999999998</v>
      </c>
      <c r="E1614">
        <v>265</v>
      </c>
      <c r="F1614">
        <v>281.64999999999998</v>
      </c>
      <c r="G1614">
        <v>284.89999999999998</v>
      </c>
      <c r="H1614">
        <v>280.89999999999998</v>
      </c>
      <c r="I1614">
        <v>687</v>
      </c>
      <c r="J1614">
        <v>189720.15</v>
      </c>
      <c r="K1614" s="3">
        <v>43777</v>
      </c>
      <c r="L1614">
        <v>152</v>
      </c>
      <c r="M1614" t="s">
        <v>3317</v>
      </c>
      <c r="N1614"/>
    </row>
    <row r="1615" spans="1:14" hidden="1">
      <c r="A1615" t="s">
        <v>3318</v>
      </c>
      <c r="B1615" t="s">
        <v>832</v>
      </c>
      <c r="C1615">
        <v>23</v>
      </c>
      <c r="D1615">
        <v>23.05</v>
      </c>
      <c r="E1615">
        <v>21.25</v>
      </c>
      <c r="F1615">
        <v>22</v>
      </c>
      <c r="G1615">
        <v>21.75</v>
      </c>
      <c r="H1615">
        <v>23.45</v>
      </c>
      <c r="I1615">
        <v>9283</v>
      </c>
      <c r="J1615">
        <v>207365.75</v>
      </c>
      <c r="K1615" s="3">
        <v>43777</v>
      </c>
      <c r="L1615">
        <v>50</v>
      </c>
      <c r="M1615" t="s">
        <v>3319</v>
      </c>
      <c r="N1615"/>
    </row>
    <row r="1616" spans="1:14" hidden="1">
      <c r="A1616" t="s">
        <v>580</v>
      </c>
      <c r="B1616" t="s">
        <v>832</v>
      </c>
      <c r="C1616">
        <v>141.5</v>
      </c>
      <c r="D1616">
        <v>142.9</v>
      </c>
      <c r="E1616">
        <v>137</v>
      </c>
      <c r="F1616">
        <v>137.55000000000001</v>
      </c>
      <c r="G1616">
        <v>137</v>
      </c>
      <c r="H1616">
        <v>141.85</v>
      </c>
      <c r="I1616">
        <v>837541</v>
      </c>
      <c r="J1616">
        <v>117058879.95</v>
      </c>
      <c r="K1616" s="3">
        <v>43777</v>
      </c>
      <c r="L1616">
        <v>7264</v>
      </c>
      <c r="M1616" t="s">
        <v>3320</v>
      </c>
      <c r="N1616"/>
    </row>
    <row r="1617" spans="1:14" hidden="1">
      <c r="A1617" t="s">
        <v>3321</v>
      </c>
      <c r="B1617" t="s">
        <v>832</v>
      </c>
      <c r="C1617">
        <v>87.8</v>
      </c>
      <c r="D1617">
        <v>90.5</v>
      </c>
      <c r="E1617">
        <v>86.1</v>
      </c>
      <c r="F1617">
        <v>87.85</v>
      </c>
      <c r="G1617">
        <v>87.5</v>
      </c>
      <c r="H1617">
        <v>87.8</v>
      </c>
      <c r="I1617">
        <v>127706</v>
      </c>
      <c r="J1617">
        <v>11295137.300000001</v>
      </c>
      <c r="K1617" s="3">
        <v>43777</v>
      </c>
      <c r="L1617">
        <v>2127</v>
      </c>
      <c r="M1617" t="s">
        <v>3322</v>
      </c>
      <c r="N1617"/>
    </row>
    <row r="1618" spans="1:14" hidden="1">
      <c r="A1618" t="s">
        <v>3323</v>
      </c>
      <c r="B1618" t="s">
        <v>851</v>
      </c>
      <c r="C1618">
        <v>193.85</v>
      </c>
      <c r="D1618">
        <v>193.85</v>
      </c>
      <c r="E1618">
        <v>189.6</v>
      </c>
      <c r="F1618">
        <v>189.6</v>
      </c>
      <c r="G1618">
        <v>189.6</v>
      </c>
      <c r="H1618">
        <v>199.55</v>
      </c>
      <c r="I1618">
        <v>107</v>
      </c>
      <c r="J1618">
        <v>20520.95</v>
      </c>
      <c r="K1618" s="3">
        <v>43777</v>
      </c>
      <c r="L1618">
        <v>8</v>
      </c>
      <c r="M1618" t="s">
        <v>3324</v>
      </c>
      <c r="N1618"/>
    </row>
    <row r="1619" spans="1:14" hidden="1">
      <c r="A1619" t="s">
        <v>581</v>
      </c>
      <c r="B1619" t="s">
        <v>832</v>
      </c>
      <c r="C1619">
        <v>57.05</v>
      </c>
      <c r="D1619">
        <v>58</v>
      </c>
      <c r="E1619">
        <v>56.55</v>
      </c>
      <c r="F1619">
        <v>57</v>
      </c>
      <c r="G1619">
        <v>56.75</v>
      </c>
      <c r="H1619">
        <v>57.5</v>
      </c>
      <c r="I1619">
        <v>459254</v>
      </c>
      <c r="J1619">
        <v>26249853.949999999</v>
      </c>
      <c r="K1619" s="3">
        <v>43777</v>
      </c>
      <c r="L1619">
        <v>4494</v>
      </c>
      <c r="M1619" t="s">
        <v>3325</v>
      </c>
      <c r="N1619"/>
    </row>
    <row r="1620" spans="1:14" hidden="1">
      <c r="A1620" t="s">
        <v>3326</v>
      </c>
      <c r="B1620" t="s">
        <v>832</v>
      </c>
      <c r="C1620">
        <v>3125.05</v>
      </c>
      <c r="D1620">
        <v>3125.05</v>
      </c>
      <c r="E1620">
        <v>3107.3</v>
      </c>
      <c r="F1620">
        <v>3110</v>
      </c>
      <c r="G1620">
        <v>3110</v>
      </c>
      <c r="H1620">
        <v>3134.35</v>
      </c>
      <c r="I1620">
        <v>88</v>
      </c>
      <c r="J1620">
        <v>274177.45</v>
      </c>
      <c r="K1620" s="3">
        <v>43777</v>
      </c>
      <c r="L1620">
        <v>48</v>
      </c>
      <c r="M1620" t="s">
        <v>3327</v>
      </c>
      <c r="N1620"/>
    </row>
    <row r="1621" spans="1:14" hidden="1">
      <c r="A1621" t="s">
        <v>3328</v>
      </c>
      <c r="B1621" t="s">
        <v>832</v>
      </c>
      <c r="C1621">
        <v>376.65</v>
      </c>
      <c r="D1621">
        <v>403.8</v>
      </c>
      <c r="E1621">
        <v>373</v>
      </c>
      <c r="F1621">
        <v>385.25</v>
      </c>
      <c r="G1621">
        <v>385.5</v>
      </c>
      <c r="H1621">
        <v>382.1</v>
      </c>
      <c r="I1621">
        <v>123212</v>
      </c>
      <c r="J1621">
        <v>47995740.950000003</v>
      </c>
      <c r="K1621" s="3">
        <v>43777</v>
      </c>
      <c r="L1621">
        <v>4508</v>
      </c>
      <c r="M1621" t="s">
        <v>3329</v>
      </c>
      <c r="N1621"/>
    </row>
    <row r="1622" spans="1:14" hidden="1">
      <c r="A1622" t="s">
        <v>3330</v>
      </c>
      <c r="B1622" t="s">
        <v>832</v>
      </c>
      <c r="C1622">
        <v>620.04999999999995</v>
      </c>
      <c r="D1622">
        <v>648</v>
      </c>
      <c r="E1622">
        <v>616</v>
      </c>
      <c r="F1622">
        <v>627.29999999999995</v>
      </c>
      <c r="G1622">
        <v>644</v>
      </c>
      <c r="H1622">
        <v>625.35</v>
      </c>
      <c r="I1622">
        <v>3680</v>
      </c>
      <c r="J1622">
        <v>2322362.7999999998</v>
      </c>
      <c r="K1622" s="3">
        <v>43777</v>
      </c>
      <c r="L1622">
        <v>428</v>
      </c>
      <c r="M1622" t="s">
        <v>3331</v>
      </c>
      <c r="N1622"/>
    </row>
    <row r="1623" spans="1:14" hidden="1">
      <c r="A1623" t="s">
        <v>582</v>
      </c>
      <c r="B1623" t="s">
        <v>832</v>
      </c>
      <c r="C1623">
        <v>2198.75</v>
      </c>
      <c r="D1623">
        <v>2222</v>
      </c>
      <c r="E1623">
        <v>2162.85</v>
      </c>
      <c r="F1623">
        <v>2199.4499999999998</v>
      </c>
      <c r="G1623">
        <v>2200</v>
      </c>
      <c r="H1623">
        <v>2183.6999999999998</v>
      </c>
      <c r="I1623">
        <v>78926</v>
      </c>
      <c r="J1623">
        <v>174040572</v>
      </c>
      <c r="K1623" s="3">
        <v>43777</v>
      </c>
      <c r="L1623">
        <v>5076</v>
      </c>
      <c r="M1623" t="s">
        <v>3332</v>
      </c>
      <c r="N1623"/>
    </row>
    <row r="1624" spans="1:14">
      <c r="A1624" t="s">
        <v>3333</v>
      </c>
      <c r="B1624" t="s">
        <v>832</v>
      </c>
      <c r="C1624">
        <v>14.9</v>
      </c>
      <c r="D1624">
        <v>15.35</v>
      </c>
      <c r="E1624">
        <v>13.95</v>
      </c>
      <c r="F1624">
        <v>14</v>
      </c>
      <c r="G1624">
        <v>14</v>
      </c>
      <c r="H1624">
        <v>14.65</v>
      </c>
      <c r="I1624">
        <v>9346</v>
      </c>
      <c r="J1624">
        <v>132680.75</v>
      </c>
      <c r="K1624" s="3">
        <v>43777</v>
      </c>
      <c r="L1624">
        <v>58</v>
      </c>
      <c r="M1624" t="s">
        <v>3334</v>
      </c>
      <c r="N1624"/>
    </row>
    <row r="1625" spans="1:14">
      <c r="A1625" t="s">
        <v>3335</v>
      </c>
      <c r="B1625" t="s">
        <v>851</v>
      </c>
      <c r="C1625">
        <v>21.05</v>
      </c>
      <c r="D1625">
        <v>21.05</v>
      </c>
      <c r="E1625">
        <v>20.05</v>
      </c>
      <c r="F1625">
        <v>20.25</v>
      </c>
      <c r="G1625">
        <v>20.25</v>
      </c>
      <c r="H1625">
        <v>20.5</v>
      </c>
      <c r="I1625">
        <v>2102</v>
      </c>
      <c r="J1625">
        <v>42368.3</v>
      </c>
      <c r="K1625" s="3">
        <v>43777</v>
      </c>
      <c r="L1625">
        <v>17</v>
      </c>
      <c r="M1625" t="s">
        <v>3336</v>
      </c>
      <c r="N1625"/>
    </row>
    <row r="1626" spans="1:14" hidden="1">
      <c r="A1626" t="s">
        <v>202</v>
      </c>
      <c r="B1626" t="s">
        <v>832</v>
      </c>
      <c r="C1626">
        <v>260.14999999999998</v>
      </c>
      <c r="D1626">
        <v>260.8</v>
      </c>
      <c r="E1626">
        <v>255.75</v>
      </c>
      <c r="F1626">
        <v>256.39999999999998</v>
      </c>
      <c r="G1626">
        <v>256.60000000000002</v>
      </c>
      <c r="H1626">
        <v>259.64999999999998</v>
      </c>
      <c r="I1626">
        <v>1539854</v>
      </c>
      <c r="J1626">
        <v>398045667.85000002</v>
      </c>
      <c r="K1626" s="3">
        <v>43777</v>
      </c>
      <c r="L1626">
        <v>19422</v>
      </c>
      <c r="M1626" t="s">
        <v>3337</v>
      </c>
      <c r="N1626"/>
    </row>
    <row r="1627" spans="1:14">
      <c r="A1627" t="s">
        <v>583</v>
      </c>
      <c r="B1627" t="s">
        <v>832</v>
      </c>
      <c r="C1627">
        <v>287</v>
      </c>
      <c r="D1627">
        <v>293.75</v>
      </c>
      <c r="E1627">
        <v>283.3</v>
      </c>
      <c r="F1627">
        <v>286.75</v>
      </c>
      <c r="G1627">
        <v>286.75</v>
      </c>
      <c r="H1627">
        <v>301.10000000000002</v>
      </c>
      <c r="I1627">
        <v>824150</v>
      </c>
      <c r="J1627">
        <v>238356212.69999999</v>
      </c>
      <c r="K1627" s="3">
        <v>43777</v>
      </c>
      <c r="L1627">
        <v>15957</v>
      </c>
      <c r="M1627" t="s">
        <v>3338</v>
      </c>
      <c r="N1627"/>
    </row>
    <row r="1628" spans="1:14">
      <c r="A1628" t="s">
        <v>3339</v>
      </c>
      <c r="B1628" t="s">
        <v>832</v>
      </c>
      <c r="C1628">
        <v>281.5</v>
      </c>
      <c r="D1628">
        <v>281.5</v>
      </c>
      <c r="E1628">
        <v>275.75</v>
      </c>
      <c r="F1628">
        <v>276.14999999999998</v>
      </c>
      <c r="G1628">
        <v>276</v>
      </c>
      <c r="H1628">
        <v>275.95</v>
      </c>
      <c r="I1628">
        <v>10769</v>
      </c>
      <c r="J1628">
        <v>2984154.9</v>
      </c>
      <c r="K1628" s="3">
        <v>43777</v>
      </c>
      <c r="L1628">
        <v>375</v>
      </c>
      <c r="M1628" t="s">
        <v>3340</v>
      </c>
      <c r="N1628"/>
    </row>
    <row r="1629" spans="1:14">
      <c r="A1629" t="s">
        <v>3341</v>
      </c>
      <c r="B1629" t="s">
        <v>851</v>
      </c>
      <c r="C1629">
        <v>0.9</v>
      </c>
      <c r="D1629">
        <v>0.9</v>
      </c>
      <c r="E1629">
        <v>0.9</v>
      </c>
      <c r="F1629">
        <v>0.9</v>
      </c>
      <c r="G1629">
        <v>0.9</v>
      </c>
      <c r="H1629">
        <v>0.9</v>
      </c>
      <c r="I1629">
        <v>1</v>
      </c>
      <c r="J1629">
        <v>0.9</v>
      </c>
      <c r="K1629" s="3">
        <v>43777</v>
      </c>
      <c r="L1629">
        <v>1</v>
      </c>
      <c r="M1629" t="s">
        <v>3342</v>
      </c>
      <c r="N1629"/>
    </row>
    <row r="1630" spans="1:14">
      <c r="A1630" t="s">
        <v>3343</v>
      </c>
      <c r="B1630" t="s">
        <v>832</v>
      </c>
      <c r="C1630">
        <v>227.5</v>
      </c>
      <c r="D1630">
        <v>229</v>
      </c>
      <c r="E1630">
        <v>225</v>
      </c>
      <c r="F1630">
        <v>225.65</v>
      </c>
      <c r="G1630">
        <v>225.95</v>
      </c>
      <c r="H1630">
        <v>227.65</v>
      </c>
      <c r="I1630">
        <v>48025</v>
      </c>
      <c r="J1630">
        <v>10887837.85</v>
      </c>
      <c r="K1630" s="3">
        <v>43777</v>
      </c>
      <c r="L1630">
        <v>1454</v>
      </c>
      <c r="M1630" t="s">
        <v>3344</v>
      </c>
      <c r="N1630"/>
    </row>
    <row r="1631" spans="1:14">
      <c r="A1631" t="s">
        <v>3345</v>
      </c>
      <c r="B1631" t="s">
        <v>832</v>
      </c>
      <c r="C1631">
        <v>53.2</v>
      </c>
      <c r="D1631">
        <v>55</v>
      </c>
      <c r="E1631">
        <v>53.2</v>
      </c>
      <c r="F1631">
        <v>53.75</v>
      </c>
      <c r="G1631">
        <v>53.6</v>
      </c>
      <c r="H1631">
        <v>54</v>
      </c>
      <c r="I1631">
        <v>34953</v>
      </c>
      <c r="J1631">
        <v>1888587</v>
      </c>
      <c r="K1631" s="3">
        <v>43777</v>
      </c>
      <c r="L1631">
        <v>102</v>
      </c>
      <c r="M1631" t="s">
        <v>3346</v>
      </c>
      <c r="N1631"/>
    </row>
    <row r="1632" spans="1:14">
      <c r="A1632" t="s">
        <v>3347</v>
      </c>
      <c r="B1632" t="s">
        <v>832</v>
      </c>
      <c r="C1632">
        <v>70.7</v>
      </c>
      <c r="D1632">
        <v>70.75</v>
      </c>
      <c r="E1632">
        <v>69.25</v>
      </c>
      <c r="F1632">
        <v>70</v>
      </c>
      <c r="G1632">
        <v>70</v>
      </c>
      <c r="H1632">
        <v>70.8</v>
      </c>
      <c r="I1632">
        <v>831</v>
      </c>
      <c r="J1632">
        <v>58242.2</v>
      </c>
      <c r="K1632" s="3">
        <v>43777</v>
      </c>
      <c r="L1632">
        <v>115</v>
      </c>
      <c r="M1632" t="s">
        <v>3348</v>
      </c>
      <c r="N1632"/>
    </row>
    <row r="1633" spans="1:14">
      <c r="A1633" t="s">
        <v>3349</v>
      </c>
      <c r="B1633" t="s">
        <v>851</v>
      </c>
      <c r="C1633">
        <v>0.45</v>
      </c>
      <c r="D1633">
        <v>0.5</v>
      </c>
      <c r="E1633">
        <v>0.4</v>
      </c>
      <c r="F1633">
        <v>0.5</v>
      </c>
      <c r="G1633">
        <v>0.5</v>
      </c>
      <c r="H1633">
        <v>0.45</v>
      </c>
      <c r="I1633">
        <v>21015</v>
      </c>
      <c r="J1633">
        <v>10397.549999999999</v>
      </c>
      <c r="K1633" s="3">
        <v>43777</v>
      </c>
      <c r="L1633">
        <v>22</v>
      </c>
      <c r="M1633" t="s">
        <v>3350</v>
      </c>
      <c r="N1633"/>
    </row>
    <row r="1634" spans="1:14">
      <c r="A1634" t="s">
        <v>3351</v>
      </c>
      <c r="B1634" t="s">
        <v>832</v>
      </c>
      <c r="C1634">
        <v>24.25</v>
      </c>
      <c r="D1634">
        <v>24.5</v>
      </c>
      <c r="E1634">
        <v>22.25</v>
      </c>
      <c r="F1634">
        <v>22.55</v>
      </c>
      <c r="G1634">
        <v>22.5</v>
      </c>
      <c r="H1634">
        <v>23.25</v>
      </c>
      <c r="I1634">
        <v>6039</v>
      </c>
      <c r="J1634">
        <v>138442.29999999999</v>
      </c>
      <c r="K1634" s="3">
        <v>43777</v>
      </c>
      <c r="L1634">
        <v>65</v>
      </c>
      <c r="M1634" t="s">
        <v>3352</v>
      </c>
      <c r="N1634"/>
    </row>
    <row r="1635" spans="1:14">
      <c r="A1635" t="s">
        <v>203</v>
      </c>
      <c r="B1635" t="s">
        <v>832</v>
      </c>
      <c r="C1635">
        <v>65.900000000000006</v>
      </c>
      <c r="D1635">
        <v>72.3</v>
      </c>
      <c r="E1635">
        <v>64.3</v>
      </c>
      <c r="F1635">
        <v>68.95</v>
      </c>
      <c r="G1635">
        <v>69.650000000000006</v>
      </c>
      <c r="H1635">
        <v>66.45</v>
      </c>
      <c r="I1635">
        <v>413106980</v>
      </c>
      <c r="J1635">
        <v>28689577290.400002</v>
      </c>
      <c r="K1635" s="3">
        <v>43777</v>
      </c>
      <c r="L1635">
        <v>828730</v>
      </c>
      <c r="M1635" t="s">
        <v>3353</v>
      </c>
      <c r="N1635"/>
    </row>
    <row r="1636" spans="1:14">
      <c r="A1636" t="s">
        <v>204</v>
      </c>
      <c r="B1636" t="s">
        <v>832</v>
      </c>
      <c r="C1636">
        <v>287</v>
      </c>
      <c r="D1636">
        <v>295</v>
      </c>
      <c r="E1636">
        <v>284.5</v>
      </c>
      <c r="F1636">
        <v>287.5</v>
      </c>
      <c r="G1636">
        <v>287.3</v>
      </c>
      <c r="H1636">
        <v>285.75</v>
      </c>
      <c r="I1636">
        <v>10777211</v>
      </c>
      <c r="J1636">
        <v>3125635218.6999998</v>
      </c>
      <c r="K1636" s="3">
        <v>43777</v>
      </c>
      <c r="L1636">
        <v>115051</v>
      </c>
      <c r="M1636" t="s">
        <v>3354</v>
      </c>
      <c r="N1636"/>
    </row>
    <row r="1637" spans="1:14">
      <c r="A1637" t="s">
        <v>3355</v>
      </c>
      <c r="B1637" t="s">
        <v>832</v>
      </c>
      <c r="C1637">
        <v>22.15</v>
      </c>
      <c r="D1637">
        <v>22.15</v>
      </c>
      <c r="E1637">
        <v>21.6</v>
      </c>
      <c r="F1637">
        <v>21.7</v>
      </c>
      <c r="G1637">
        <v>21.6</v>
      </c>
      <c r="H1637">
        <v>22.05</v>
      </c>
      <c r="I1637">
        <v>52958</v>
      </c>
      <c r="J1637">
        <v>1156763.3</v>
      </c>
      <c r="K1637" s="3">
        <v>43777</v>
      </c>
      <c r="L1637">
        <v>997</v>
      </c>
      <c r="M1637" t="s">
        <v>3356</v>
      </c>
      <c r="N1637"/>
    </row>
    <row r="1638" spans="1:14">
      <c r="A1638" t="s">
        <v>807</v>
      </c>
      <c r="B1638" t="s">
        <v>832</v>
      </c>
      <c r="C1638">
        <v>6.75</v>
      </c>
      <c r="D1638">
        <v>6.75</v>
      </c>
      <c r="E1638">
        <v>6.75</v>
      </c>
      <c r="F1638">
        <v>6.75</v>
      </c>
      <c r="G1638">
        <v>6.75</v>
      </c>
      <c r="H1638">
        <v>6.45</v>
      </c>
      <c r="I1638">
        <v>119722</v>
      </c>
      <c r="J1638">
        <v>808123.5</v>
      </c>
      <c r="K1638" s="3">
        <v>43777</v>
      </c>
      <c r="L1638">
        <v>131</v>
      </c>
      <c r="M1638" t="s">
        <v>3357</v>
      </c>
      <c r="N1638"/>
    </row>
    <row r="1639" spans="1:14">
      <c r="A1639" t="s">
        <v>3358</v>
      </c>
      <c r="B1639" t="s">
        <v>851</v>
      </c>
      <c r="C1639">
        <v>0.65</v>
      </c>
      <c r="D1639">
        <v>0.7</v>
      </c>
      <c r="E1639">
        <v>0.6</v>
      </c>
      <c r="F1639">
        <v>0.65</v>
      </c>
      <c r="G1639">
        <v>0.65</v>
      </c>
      <c r="H1639">
        <v>0.65</v>
      </c>
      <c r="I1639">
        <v>21828</v>
      </c>
      <c r="J1639">
        <v>14224.1</v>
      </c>
      <c r="K1639" s="3">
        <v>43777</v>
      </c>
      <c r="L1639">
        <v>48</v>
      </c>
      <c r="M1639" t="s">
        <v>3359</v>
      </c>
      <c r="N1639"/>
    </row>
    <row r="1640" spans="1:14">
      <c r="A1640" t="s">
        <v>3360</v>
      </c>
      <c r="B1640" t="s">
        <v>832</v>
      </c>
      <c r="C1640">
        <v>41.15</v>
      </c>
      <c r="D1640">
        <v>45.45</v>
      </c>
      <c r="E1640">
        <v>41.15</v>
      </c>
      <c r="F1640">
        <v>44</v>
      </c>
      <c r="G1640">
        <v>44</v>
      </c>
      <c r="H1640">
        <v>43.9</v>
      </c>
      <c r="I1640">
        <v>479</v>
      </c>
      <c r="J1640">
        <v>20838.55</v>
      </c>
      <c r="K1640" s="3">
        <v>43777</v>
      </c>
      <c r="L1640">
        <v>32</v>
      </c>
      <c r="M1640" t="s">
        <v>3361</v>
      </c>
      <c r="N1640"/>
    </row>
    <row r="1641" spans="1:14">
      <c r="A1641" t="s">
        <v>584</v>
      </c>
      <c r="B1641" t="s">
        <v>832</v>
      </c>
      <c r="C1641">
        <v>193</v>
      </c>
      <c r="D1641">
        <v>193</v>
      </c>
      <c r="E1641">
        <v>188.2</v>
      </c>
      <c r="F1641">
        <v>189.15</v>
      </c>
      <c r="G1641">
        <v>190.15</v>
      </c>
      <c r="H1641">
        <v>191.4</v>
      </c>
      <c r="I1641">
        <v>29054</v>
      </c>
      <c r="J1641">
        <v>5506785.9500000002</v>
      </c>
      <c r="K1641" s="3">
        <v>43777</v>
      </c>
      <c r="L1641">
        <v>2959</v>
      </c>
      <c r="M1641" t="s">
        <v>3362</v>
      </c>
      <c r="N1641"/>
    </row>
    <row r="1642" spans="1:14" hidden="1">
      <c r="A1642" t="s">
        <v>3363</v>
      </c>
      <c r="B1642" t="s">
        <v>832</v>
      </c>
      <c r="C1642">
        <v>65.8</v>
      </c>
      <c r="D1642">
        <v>67.8</v>
      </c>
      <c r="E1642">
        <v>63.4</v>
      </c>
      <c r="F1642">
        <v>64.400000000000006</v>
      </c>
      <c r="G1642">
        <v>64</v>
      </c>
      <c r="H1642">
        <v>65.849999999999994</v>
      </c>
      <c r="I1642">
        <v>55474</v>
      </c>
      <c r="J1642">
        <v>3628909.75</v>
      </c>
      <c r="K1642" s="3">
        <v>43777</v>
      </c>
      <c r="L1642">
        <v>624</v>
      </c>
      <c r="M1642" t="s">
        <v>3364</v>
      </c>
      <c r="N1642"/>
    </row>
    <row r="1643" spans="1:14">
      <c r="A1643" t="s">
        <v>3365</v>
      </c>
      <c r="B1643" t="s">
        <v>851</v>
      </c>
      <c r="C1643">
        <v>1.4</v>
      </c>
      <c r="D1643">
        <v>1.4</v>
      </c>
      <c r="E1643">
        <v>1.4</v>
      </c>
      <c r="F1643">
        <v>1.4</v>
      </c>
      <c r="G1643">
        <v>1.4</v>
      </c>
      <c r="H1643">
        <v>1.35</v>
      </c>
      <c r="I1643">
        <v>20234</v>
      </c>
      <c r="J1643">
        <v>28327.599999999999</v>
      </c>
      <c r="K1643" s="3">
        <v>43777</v>
      </c>
      <c r="L1643">
        <v>18</v>
      </c>
      <c r="M1643" t="s">
        <v>3366</v>
      </c>
      <c r="N1643"/>
    </row>
    <row r="1644" spans="1:14">
      <c r="A1644" t="s">
        <v>3367</v>
      </c>
      <c r="B1644" t="s">
        <v>832</v>
      </c>
      <c r="C1644">
        <v>188</v>
      </c>
      <c r="D1644">
        <v>191</v>
      </c>
      <c r="E1644">
        <v>186</v>
      </c>
      <c r="F1644">
        <v>187</v>
      </c>
      <c r="G1644">
        <v>187.75</v>
      </c>
      <c r="H1644">
        <v>191.75</v>
      </c>
      <c r="I1644">
        <v>631</v>
      </c>
      <c r="J1644">
        <v>118537.85</v>
      </c>
      <c r="K1644" s="3">
        <v>43777</v>
      </c>
      <c r="L1644">
        <v>123</v>
      </c>
      <c r="M1644" t="s">
        <v>3368</v>
      </c>
      <c r="N1644"/>
    </row>
    <row r="1645" spans="1:14">
      <c r="A1645" t="s">
        <v>3369</v>
      </c>
      <c r="B1645" t="s">
        <v>832</v>
      </c>
      <c r="C1645">
        <v>38.65</v>
      </c>
      <c r="D1645">
        <v>38.65</v>
      </c>
      <c r="E1645">
        <v>31.95</v>
      </c>
      <c r="F1645">
        <v>32.65</v>
      </c>
      <c r="G1645">
        <v>33.85</v>
      </c>
      <c r="H1645">
        <v>36.9</v>
      </c>
      <c r="I1645">
        <v>13554</v>
      </c>
      <c r="J1645">
        <v>469325.4</v>
      </c>
      <c r="K1645" s="3">
        <v>43777</v>
      </c>
      <c r="L1645">
        <v>370</v>
      </c>
      <c r="M1645" t="s">
        <v>3370</v>
      </c>
      <c r="N1645"/>
    </row>
    <row r="1646" spans="1:14">
      <c r="A1646" t="s">
        <v>3371</v>
      </c>
      <c r="B1646" t="s">
        <v>832</v>
      </c>
      <c r="C1646">
        <v>183</v>
      </c>
      <c r="D1646">
        <v>187</v>
      </c>
      <c r="E1646">
        <v>183</v>
      </c>
      <c r="F1646">
        <v>183.35</v>
      </c>
      <c r="G1646">
        <v>187</v>
      </c>
      <c r="H1646">
        <v>184.5</v>
      </c>
      <c r="I1646">
        <v>22252</v>
      </c>
      <c r="J1646">
        <v>4100845.35</v>
      </c>
      <c r="K1646" s="3">
        <v>43777</v>
      </c>
      <c r="L1646">
        <v>113</v>
      </c>
      <c r="M1646" t="s">
        <v>3372</v>
      </c>
      <c r="N1646"/>
    </row>
    <row r="1647" spans="1:14">
      <c r="A1647" t="s">
        <v>3373</v>
      </c>
      <c r="B1647" t="s">
        <v>832</v>
      </c>
      <c r="C1647">
        <v>92.35</v>
      </c>
      <c r="D1647">
        <v>95.4</v>
      </c>
      <c r="E1647">
        <v>90.45</v>
      </c>
      <c r="F1647">
        <v>92.2</v>
      </c>
      <c r="G1647">
        <v>92.05</v>
      </c>
      <c r="H1647">
        <v>91.5</v>
      </c>
      <c r="I1647">
        <v>50497</v>
      </c>
      <c r="J1647">
        <v>4695842.2</v>
      </c>
      <c r="K1647" s="3">
        <v>43777</v>
      </c>
      <c r="L1647">
        <v>2121</v>
      </c>
      <c r="M1647" t="s">
        <v>3374</v>
      </c>
      <c r="N1647"/>
    </row>
    <row r="1648" spans="1:14">
      <c r="A1648" t="s">
        <v>3375</v>
      </c>
      <c r="B1648" t="s">
        <v>832</v>
      </c>
      <c r="C1648">
        <v>59.95</v>
      </c>
      <c r="D1648">
        <v>62.5</v>
      </c>
      <c r="E1648">
        <v>58.5</v>
      </c>
      <c r="F1648">
        <v>61.15</v>
      </c>
      <c r="G1648">
        <v>61.9</v>
      </c>
      <c r="H1648">
        <v>59.45</v>
      </c>
      <c r="I1648">
        <v>40597</v>
      </c>
      <c r="J1648">
        <v>2463748.4500000002</v>
      </c>
      <c r="K1648" s="3">
        <v>43777</v>
      </c>
      <c r="L1648">
        <v>553</v>
      </c>
      <c r="M1648" t="s">
        <v>3376</v>
      </c>
      <c r="N1648" s="2"/>
    </row>
    <row r="1649" spans="1:14">
      <c r="A1649" t="s">
        <v>585</v>
      </c>
      <c r="B1649" t="s">
        <v>832</v>
      </c>
      <c r="C1649">
        <v>1645</v>
      </c>
      <c r="D1649">
        <v>1659.15</v>
      </c>
      <c r="E1649">
        <v>1610.1</v>
      </c>
      <c r="F1649">
        <v>1620.7</v>
      </c>
      <c r="G1649">
        <v>1617</v>
      </c>
      <c r="H1649">
        <v>1643.65</v>
      </c>
      <c r="I1649">
        <v>9654</v>
      </c>
      <c r="J1649">
        <v>15788518.35</v>
      </c>
      <c r="K1649" s="3">
        <v>43777</v>
      </c>
      <c r="L1649">
        <v>1556</v>
      </c>
      <c r="M1649" t="s">
        <v>3377</v>
      </c>
      <c r="N1649" s="2"/>
    </row>
    <row r="1650" spans="1:14">
      <c r="A1650" t="s">
        <v>3367</v>
      </c>
      <c r="B1650" t="s">
        <v>832</v>
      </c>
      <c r="C1650">
        <v>182.15</v>
      </c>
      <c r="D1650">
        <v>192</v>
      </c>
      <c r="E1650">
        <v>182.1</v>
      </c>
      <c r="F1650">
        <v>191.75</v>
      </c>
      <c r="G1650">
        <v>191.75</v>
      </c>
      <c r="H1650">
        <v>190.85</v>
      </c>
      <c r="I1650">
        <v>213</v>
      </c>
      <c r="J1650">
        <v>40728.85</v>
      </c>
      <c r="K1650" s="3">
        <v>43776</v>
      </c>
      <c r="L1650">
        <v>13</v>
      </c>
      <c r="M1650" t="s">
        <v>3368</v>
      </c>
      <c r="N1650" s="2"/>
    </row>
    <row r="1651" spans="1:14">
      <c r="A1651" t="s">
        <v>3369</v>
      </c>
      <c r="B1651" t="s">
        <v>832</v>
      </c>
      <c r="C1651">
        <v>31.1</v>
      </c>
      <c r="D1651">
        <v>38.9</v>
      </c>
      <c r="E1651">
        <v>31.1</v>
      </c>
      <c r="F1651">
        <v>36.9</v>
      </c>
      <c r="G1651">
        <v>37.5</v>
      </c>
      <c r="H1651">
        <v>35.799999999999997</v>
      </c>
      <c r="I1651">
        <v>3838</v>
      </c>
      <c r="J1651">
        <v>140697.45000000001</v>
      </c>
      <c r="K1651" s="3">
        <v>43776</v>
      </c>
      <c r="L1651">
        <v>221</v>
      </c>
      <c r="M1651" t="s">
        <v>3370</v>
      </c>
      <c r="N1651" s="2"/>
    </row>
    <row r="1652" spans="1:14">
      <c r="A1652" t="s">
        <v>3371</v>
      </c>
      <c r="B1652" t="s">
        <v>832</v>
      </c>
      <c r="C1652">
        <v>184.95</v>
      </c>
      <c r="D1652">
        <v>185.65</v>
      </c>
      <c r="E1652">
        <v>183</v>
      </c>
      <c r="F1652">
        <v>184.5</v>
      </c>
      <c r="G1652">
        <v>184.5</v>
      </c>
      <c r="H1652">
        <v>184.95</v>
      </c>
      <c r="I1652">
        <v>21682</v>
      </c>
      <c r="J1652">
        <v>3990272.45</v>
      </c>
      <c r="K1652" s="3">
        <v>43776</v>
      </c>
      <c r="L1652">
        <v>70</v>
      </c>
      <c r="M1652" t="s">
        <v>3372</v>
      </c>
      <c r="N1652" s="2"/>
    </row>
    <row r="1653" spans="1:14">
      <c r="A1653" t="s">
        <v>3373</v>
      </c>
      <c r="B1653" t="s">
        <v>832</v>
      </c>
      <c r="C1653">
        <v>95.6</v>
      </c>
      <c r="D1653">
        <v>96.55</v>
      </c>
      <c r="E1653">
        <v>90.5</v>
      </c>
      <c r="F1653">
        <v>91.5</v>
      </c>
      <c r="G1653">
        <v>91.45</v>
      </c>
      <c r="H1653">
        <v>94.6</v>
      </c>
      <c r="I1653">
        <v>37496</v>
      </c>
      <c r="J1653">
        <v>3490554.6</v>
      </c>
      <c r="K1653" s="3">
        <v>43776</v>
      </c>
      <c r="L1653">
        <v>2143</v>
      </c>
      <c r="M1653" t="s">
        <v>3374</v>
      </c>
      <c r="N1653" s="2"/>
    </row>
    <row r="1654" spans="1:14">
      <c r="A1654" t="s">
        <v>3375</v>
      </c>
      <c r="B1654" t="s">
        <v>832</v>
      </c>
      <c r="C1654">
        <v>60.5</v>
      </c>
      <c r="D1654">
        <v>60.8</v>
      </c>
      <c r="E1654">
        <v>58.25</v>
      </c>
      <c r="F1654">
        <v>59.45</v>
      </c>
      <c r="G1654">
        <v>59.4</v>
      </c>
      <c r="H1654">
        <v>60.1</v>
      </c>
      <c r="I1654">
        <v>21531</v>
      </c>
      <c r="J1654">
        <v>1289853.5</v>
      </c>
      <c r="K1654" s="3">
        <v>43776</v>
      </c>
      <c r="L1654">
        <v>294</v>
      </c>
      <c r="M1654" t="s">
        <v>3376</v>
      </c>
      <c r="N1654" s="2"/>
    </row>
    <row r="1655" spans="1:14">
      <c r="A1655" t="s">
        <v>585</v>
      </c>
      <c r="B1655" t="s">
        <v>832</v>
      </c>
      <c r="C1655">
        <v>1684.45</v>
      </c>
      <c r="D1655">
        <v>1684.45</v>
      </c>
      <c r="E1655">
        <v>1636.95</v>
      </c>
      <c r="F1655">
        <v>1643.65</v>
      </c>
      <c r="G1655">
        <v>1637.5</v>
      </c>
      <c r="H1655">
        <v>1669.8</v>
      </c>
      <c r="I1655">
        <v>5653</v>
      </c>
      <c r="J1655">
        <v>9327202.3000000007</v>
      </c>
      <c r="K1655" s="3">
        <v>43776</v>
      </c>
      <c r="L1655">
        <v>1020</v>
      </c>
      <c r="M1655" t="s">
        <v>3377</v>
      </c>
      <c r="N1655" s="2"/>
    </row>
    <row r="1656" spans="1:14">
      <c r="A1656" t="s">
        <v>3365</v>
      </c>
      <c r="B1656" t="s">
        <v>851</v>
      </c>
      <c r="C1656">
        <v>1.1499999999999999</v>
      </c>
      <c r="D1656">
        <v>1.2</v>
      </c>
      <c r="E1656">
        <v>1.1499999999999999</v>
      </c>
      <c r="F1656">
        <v>1.2</v>
      </c>
      <c r="G1656">
        <v>1.2</v>
      </c>
      <c r="H1656">
        <v>1.1499999999999999</v>
      </c>
      <c r="I1656">
        <v>7182</v>
      </c>
      <c r="J1656">
        <v>8368.2999999999993</v>
      </c>
      <c r="K1656" s="3">
        <v>43773</v>
      </c>
      <c r="L1656">
        <v>16</v>
      </c>
      <c r="M1656" t="s">
        <v>3366</v>
      </c>
      <c r="N1656" s="2"/>
    </row>
    <row r="1657" spans="1:14">
      <c r="A1657" t="s">
        <v>3367</v>
      </c>
      <c r="B1657" t="s">
        <v>832</v>
      </c>
      <c r="C1657">
        <v>190.1</v>
      </c>
      <c r="D1657">
        <v>198</v>
      </c>
      <c r="E1657">
        <v>190</v>
      </c>
      <c r="F1657">
        <v>193.8</v>
      </c>
      <c r="G1657">
        <v>193.7</v>
      </c>
      <c r="H1657">
        <v>191.55</v>
      </c>
      <c r="I1657">
        <v>610</v>
      </c>
      <c r="J1657">
        <v>117574.6</v>
      </c>
      <c r="K1657" s="3">
        <v>43773</v>
      </c>
      <c r="L1657">
        <v>38</v>
      </c>
      <c r="M1657" t="s">
        <v>3368</v>
      </c>
      <c r="N1657" s="2"/>
    </row>
    <row r="1658" spans="1:14">
      <c r="A1658" t="s">
        <v>3369</v>
      </c>
      <c r="B1658" t="s">
        <v>832</v>
      </c>
      <c r="C1658">
        <v>32.85</v>
      </c>
      <c r="D1658">
        <v>36.049999999999997</v>
      </c>
      <c r="E1658">
        <v>30.5</v>
      </c>
      <c r="F1658">
        <v>35.549999999999997</v>
      </c>
      <c r="G1658">
        <v>36.049999999999997</v>
      </c>
      <c r="H1658">
        <v>30.05</v>
      </c>
      <c r="I1658">
        <v>16593</v>
      </c>
      <c r="J1658">
        <v>574578.30000000005</v>
      </c>
      <c r="K1658" s="3">
        <v>43773</v>
      </c>
      <c r="L1658">
        <v>427</v>
      </c>
      <c r="M1658" t="s">
        <v>3370</v>
      </c>
      <c r="N1658" s="2"/>
    </row>
    <row r="1659" spans="1:14" hidden="1">
      <c r="A1659" t="s">
        <v>3371</v>
      </c>
      <c r="B1659" t="s">
        <v>832</v>
      </c>
      <c r="C1659">
        <v>187</v>
      </c>
      <c r="D1659">
        <v>189.75</v>
      </c>
      <c r="E1659">
        <v>185.9</v>
      </c>
      <c r="F1659">
        <v>187.3</v>
      </c>
      <c r="G1659">
        <v>188</v>
      </c>
      <c r="H1659">
        <v>187.5</v>
      </c>
      <c r="I1659">
        <v>21840</v>
      </c>
      <c r="J1659">
        <v>4082248.25</v>
      </c>
      <c r="K1659" s="3">
        <v>43773</v>
      </c>
      <c r="L1659">
        <v>166</v>
      </c>
      <c r="M1659" t="s">
        <v>3372</v>
      </c>
      <c r="N1659" s="2"/>
    </row>
    <row r="1660" spans="1:14">
      <c r="A1660" t="s">
        <v>3373</v>
      </c>
      <c r="B1660" t="s">
        <v>832</v>
      </c>
      <c r="C1660">
        <v>94.6</v>
      </c>
      <c r="D1660">
        <v>97.05</v>
      </c>
      <c r="E1660">
        <v>93.8</v>
      </c>
      <c r="F1660">
        <v>95.45</v>
      </c>
      <c r="G1660">
        <v>95.15</v>
      </c>
      <c r="H1660">
        <v>94.2</v>
      </c>
      <c r="I1660">
        <v>49030</v>
      </c>
      <c r="J1660">
        <v>4683279.45</v>
      </c>
      <c r="K1660" s="3">
        <v>43773</v>
      </c>
      <c r="L1660">
        <v>1700</v>
      </c>
      <c r="M1660" t="s">
        <v>3374</v>
      </c>
      <c r="N1660" s="2"/>
    </row>
    <row r="1661" spans="1:14">
      <c r="A1661" t="s">
        <v>3375</v>
      </c>
      <c r="B1661" t="s">
        <v>832</v>
      </c>
      <c r="C1661">
        <v>62.7</v>
      </c>
      <c r="D1661">
        <v>62.7</v>
      </c>
      <c r="E1661">
        <v>60.3</v>
      </c>
      <c r="F1661">
        <v>60.65</v>
      </c>
      <c r="G1661">
        <v>60.55</v>
      </c>
      <c r="H1661">
        <v>61.05</v>
      </c>
      <c r="I1661">
        <v>39866</v>
      </c>
      <c r="J1661">
        <v>2428010.35</v>
      </c>
      <c r="K1661" s="3">
        <v>43773</v>
      </c>
      <c r="L1661">
        <v>273</v>
      </c>
      <c r="M1661" t="s">
        <v>3376</v>
      </c>
      <c r="N1661" s="2"/>
    </row>
    <row r="1662" spans="1:14">
      <c r="A1662" t="s">
        <v>585</v>
      </c>
      <c r="B1662" t="s">
        <v>832</v>
      </c>
      <c r="C1662">
        <v>1698</v>
      </c>
      <c r="D1662">
        <v>1712.8</v>
      </c>
      <c r="E1662">
        <v>1685</v>
      </c>
      <c r="F1662">
        <v>1690.3</v>
      </c>
      <c r="G1662">
        <v>1685</v>
      </c>
      <c r="H1662">
        <v>1682.45</v>
      </c>
      <c r="I1662">
        <v>8104</v>
      </c>
      <c r="J1662">
        <v>13756516.1</v>
      </c>
      <c r="K1662" s="3">
        <v>43773</v>
      </c>
      <c r="L1662">
        <v>1053</v>
      </c>
      <c r="M1662" t="s">
        <v>3377</v>
      </c>
      <c r="N1662" s="2"/>
    </row>
    <row r="1663" spans="1:14">
      <c r="A1663" t="s">
        <v>584</v>
      </c>
      <c r="B1663" t="s">
        <v>832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3362</v>
      </c>
      <c r="N1663" s="2"/>
    </row>
    <row r="1664" spans="1:14" hidden="1">
      <c r="A1664" t="s">
        <v>3363</v>
      </c>
      <c r="B1664" t="s">
        <v>832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3364</v>
      </c>
      <c r="N1664" s="2"/>
    </row>
    <row r="1665" spans="1:14" hidden="1">
      <c r="A1665" t="s">
        <v>3365</v>
      </c>
      <c r="B1665" t="s">
        <v>851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3366</v>
      </c>
      <c r="N1665" s="2"/>
    </row>
    <row r="1666" spans="1:14">
      <c r="A1666" t="s">
        <v>3367</v>
      </c>
      <c r="B1666" t="s">
        <v>832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3368</v>
      </c>
      <c r="N1666" s="2"/>
    </row>
    <row r="1667" spans="1:14">
      <c r="A1667" t="s">
        <v>3369</v>
      </c>
      <c r="B1667" t="s">
        <v>832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3370</v>
      </c>
      <c r="N1667" s="2"/>
    </row>
    <row r="1668" spans="1:14">
      <c r="A1668" t="s">
        <v>3371</v>
      </c>
      <c r="B1668" t="s">
        <v>832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3372</v>
      </c>
      <c r="N1668" s="2"/>
    </row>
    <row r="1669" spans="1:14">
      <c r="A1669" t="s">
        <v>3373</v>
      </c>
      <c r="B1669" t="s">
        <v>832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3374</v>
      </c>
      <c r="N1669" s="2"/>
    </row>
    <row r="1670" spans="1:14">
      <c r="A1670" t="s">
        <v>3375</v>
      </c>
      <c r="B1670" t="s">
        <v>832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3376</v>
      </c>
      <c r="N1670" s="2"/>
    </row>
    <row r="1671" spans="1:14">
      <c r="A1671" t="s">
        <v>585</v>
      </c>
      <c r="B1671" t="s">
        <v>832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3377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3378</v>
      </c>
      <c r="B1686" t="s">
        <v>3379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3380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3381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3382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3383</v>
      </c>
      <c r="B1706" t="s">
        <v>3384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3385</v>
      </c>
    </row>
    <row r="1707" spans="1:13" hidden="1">
      <c r="A1707" t="s">
        <v>3383</v>
      </c>
      <c r="B1707" t="s">
        <v>3386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3387</v>
      </c>
    </row>
    <row r="1708" spans="1:13" hidden="1">
      <c r="A1708" t="s">
        <v>3383</v>
      </c>
      <c r="B1708" t="s">
        <v>3388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3389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3390</v>
      </c>
      <c r="B1748" t="s">
        <v>3379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3391</v>
      </c>
    </row>
    <row r="1749" spans="1:13" hidden="1">
      <c r="A1749" t="s">
        <v>3392</v>
      </c>
      <c r="B1749" t="s">
        <v>3379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3393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3394</v>
      </c>
      <c r="B1757" t="s">
        <v>3379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3395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3396</v>
      </c>
      <c r="B1759" t="s">
        <v>3379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3397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3398</v>
      </c>
      <c r="B1792" t="s">
        <v>3379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3399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3400</v>
      </c>
      <c r="B1797" t="s">
        <v>3379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3401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3402</v>
      </c>
      <c r="B1799" t="s">
        <v>3403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3404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3405</v>
      </c>
      <c r="B1802" t="s">
        <v>3379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3406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3407</v>
      </c>
      <c r="B1805" t="s">
        <v>3408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3409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3410</v>
      </c>
      <c r="B1816" t="s">
        <v>3379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3411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3412</v>
      </c>
      <c r="B1827" t="s">
        <v>3379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3413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3414</v>
      </c>
      <c r="B1833" t="s">
        <v>3403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3415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3416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3417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3418</v>
      </c>
      <c r="B1896" t="s">
        <v>3379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3419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3371</v>
      </c>
      <c r="B1899" t="s">
        <v>3379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3372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2019-11-11T02:42:37Z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