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(Equity)'!$A$63:$B$274</definedName>
  </definedNames>
  <calcPr calcId="152511"/>
</workbook>
</file>

<file path=xl/calcChain.xml><?xml version="1.0" encoding="utf-8"?>
<calcChain xmlns="http://schemas.openxmlformats.org/spreadsheetml/2006/main">
  <c r="K30" i="7" l="1"/>
  <c r="M30" i="7" s="1"/>
  <c r="K29" i="7"/>
  <c r="M29" i="7" s="1"/>
  <c r="K28" i="7"/>
  <c r="M28" i="7" s="1"/>
  <c r="K27" i="7"/>
  <c r="M27" i="7" s="1"/>
  <c r="K26" i="7"/>
  <c r="M26" i="7" s="1"/>
  <c r="M25" i="7"/>
  <c r="K25" i="7"/>
  <c r="K24" i="7"/>
  <c r="M24" i="7" s="1"/>
  <c r="K23" i="7"/>
  <c r="M23" i="7" s="1"/>
  <c r="K22" i="7"/>
  <c r="M22" i="7" s="1"/>
  <c r="K21" i="7"/>
  <c r="M21" i="7" s="1"/>
  <c r="K13" i="7"/>
  <c r="M13" i="7" s="1"/>
  <c r="K12" i="7"/>
  <c r="M12" i="7" s="1"/>
  <c r="K10" i="7"/>
  <c r="M10" i="7" s="1"/>
  <c r="L46" i="6" l="1"/>
  <c r="K46" i="6"/>
  <c r="M46" i="6" s="1"/>
  <c r="L24" i="6"/>
  <c r="K24" i="6"/>
  <c r="M24" i="6" s="1"/>
  <c r="P29" i="6"/>
  <c r="P28" i="6"/>
  <c r="L23" i="6"/>
  <c r="K23" i="6"/>
  <c r="M23" i="6" l="1"/>
  <c r="L44" i="6"/>
  <c r="K44" i="6"/>
  <c r="M44" i="6" s="1"/>
  <c r="L11" i="6"/>
  <c r="K11" i="6"/>
  <c r="M11" i="6" s="1"/>
  <c r="L15" i="6"/>
  <c r="K15" i="6"/>
  <c r="M15" i="6" s="1"/>
  <c r="P27" i="6"/>
  <c r="L20" i="6"/>
  <c r="K20" i="6"/>
  <c r="M20" i="6" l="1"/>
  <c r="L14" i="6"/>
  <c r="K14" i="6"/>
  <c r="L17" i="6"/>
  <c r="K17" i="6"/>
  <c r="M17" i="6" s="1"/>
  <c r="L18" i="6"/>
  <c r="K18" i="6"/>
  <c r="P26" i="6"/>
  <c r="P25" i="6"/>
  <c r="M14" i="6" l="1"/>
  <c r="M18" i="6"/>
  <c r="L19" i="6" l="1"/>
  <c r="K19" i="6"/>
  <c r="M19" i="6" l="1"/>
  <c r="L16" i="6"/>
  <c r="K16" i="6"/>
  <c r="K280" i="6"/>
  <c r="L280" i="6" s="1"/>
  <c r="M16" i="6" l="1"/>
  <c r="P22" i="6" l="1"/>
  <c r="L43" i="6"/>
  <c r="K43" i="6"/>
  <c r="M43" i="6" s="1"/>
  <c r="P21" i="6" l="1"/>
  <c r="K268" i="6" l="1"/>
  <c r="L268" i="6" s="1"/>
  <c r="P13" i="6" l="1"/>
  <c r="P12" i="6"/>
  <c r="K258" i="6" l="1"/>
  <c r="L258" i="6" s="1"/>
  <c r="K276" i="6"/>
  <c r="L276" i="6" s="1"/>
  <c r="K267" i="6" l="1"/>
  <c r="L267" i="6" s="1"/>
  <c r="P10" i="6" l="1"/>
  <c r="P56" i="6" l="1"/>
  <c r="K279" i="6" l="1"/>
  <c r="L279" i="6" s="1"/>
  <c r="K277" i="6" l="1"/>
  <c r="L277" i="6" s="1"/>
  <c r="K263" i="6" l="1"/>
  <c r="L263" i="6" s="1"/>
  <c r="K278" i="6" l="1"/>
  <c r="L278" i="6" s="1"/>
  <c r="K275" i="6" l="1"/>
  <c r="L275" i="6" s="1"/>
  <c r="K252" i="6" l="1"/>
  <c r="L252" i="6" s="1"/>
  <c r="K273" i="6" l="1"/>
  <c r="L273" i="6" s="1"/>
  <c r="K274" i="6" l="1"/>
  <c r="L274" i="6" s="1"/>
  <c r="K240" i="6" l="1"/>
  <c r="L240" i="6" s="1"/>
  <c r="K259" i="6" l="1"/>
  <c r="L259" i="6" s="1"/>
  <c r="K265" i="6" l="1"/>
  <c r="L265" i="6" s="1"/>
  <c r="K271" i="6" l="1"/>
  <c r="L271" i="6" s="1"/>
  <c r="K250" i="6" l="1"/>
  <c r="L250" i="6" s="1"/>
  <c r="K260" i="6" l="1"/>
  <c r="L260" i="6" s="1"/>
  <c r="K266" i="6" l="1"/>
  <c r="L266" i="6" s="1"/>
  <c r="K234" i="6" l="1"/>
  <c r="L234" i="6" s="1"/>
  <c r="K235" i="6" l="1"/>
  <c r="L235" i="6" s="1"/>
  <c r="K261" i="6" l="1"/>
  <c r="L261" i="6" s="1"/>
  <c r="K253" i="6" l="1"/>
  <c r="L253" i="6" s="1"/>
  <c r="K257" i="6" l="1"/>
  <c r="L257" i="6" s="1"/>
  <c r="K262" i="6" l="1"/>
  <c r="L262" i="6" s="1"/>
  <c r="K254" i="6" l="1"/>
  <c r="L254" i="6" s="1"/>
  <c r="K248" i="6"/>
  <c r="L248" i="6" s="1"/>
  <c r="K256" i="6" l="1"/>
  <c r="L256" i="6" s="1"/>
  <c r="K244" i="6" l="1"/>
  <c r="L244" i="6" s="1"/>
  <c r="K245" i="6" l="1"/>
  <c r="L245" i="6" s="1"/>
  <c r="K238" i="6"/>
  <c r="L238" i="6" s="1"/>
  <c r="K255" i="6" l="1"/>
  <c r="L255" i="6" s="1"/>
  <c r="K249" i="6"/>
  <c r="L249" i="6" s="1"/>
  <c r="K251" i="6" l="1"/>
  <c r="L251" i="6" s="1"/>
  <c r="L6" i="2" l="1"/>
  <c r="K6" i="3"/>
  <c r="D7" i="5" l="1"/>
  <c r="M7" i="6"/>
  <c r="K246" i="6" l="1"/>
  <c r="L246" i="6" s="1"/>
  <c r="K243" i="6" l="1"/>
  <c r="L243" i="6" s="1"/>
  <c r="K247" i="6" l="1"/>
  <c r="L247" i="6" s="1"/>
  <c r="K242" i="6"/>
  <c r="L242" i="6" s="1"/>
  <c r="K241" i="6"/>
  <c r="L241" i="6" s="1"/>
  <c r="K239" i="6"/>
  <c r="L239" i="6" s="1"/>
  <c r="H237" i="6"/>
  <c r="K237" i="6" s="1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F198" i="6"/>
  <c r="K198" i="6" s="1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7" i="6"/>
  <c r="L177" i="6" s="1"/>
  <c r="F176" i="6"/>
  <c r="K176" i="6" s="1"/>
  <c r="L176" i="6" s="1"/>
  <c r="K175" i="6"/>
  <c r="L175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8" i="6"/>
  <c r="L148" i="6" s="1"/>
  <c r="K146" i="6"/>
  <c r="L146" i="6" s="1"/>
  <c r="K144" i="6"/>
  <c r="L144" i="6" s="1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K136" i="6"/>
  <c r="L136" i="6" s="1"/>
  <c r="K135" i="6"/>
  <c r="L135" i="6" s="1"/>
  <c r="K133" i="6"/>
  <c r="L133" i="6" s="1"/>
  <c r="K132" i="6"/>
  <c r="L132" i="6" s="1"/>
  <c r="K131" i="6"/>
  <c r="L131" i="6" s="1"/>
  <c r="K130" i="6"/>
  <c r="L130" i="6" s="1"/>
  <c r="K129" i="6"/>
  <c r="L129" i="6" s="1"/>
  <c r="F128" i="6"/>
  <c r="K128" i="6" s="1"/>
  <c r="L128" i="6" s="1"/>
  <c r="H127" i="6"/>
  <c r="K127" i="6" s="1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H93" i="6"/>
  <c r="K93" i="6" s="1"/>
  <c r="L93" i="6" s="1"/>
  <c r="F92" i="6"/>
  <c r="K92" i="6" s="1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" i="4"/>
</calcChain>
</file>

<file path=xl/sharedStrings.xml><?xml version="1.0" encoding="utf-8"?>
<sst xmlns="http://schemas.openxmlformats.org/spreadsheetml/2006/main" count="3727" uniqueCount="1239">
  <si>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</si>
  <si>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</si>
  <si>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</si>
  <si>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</si>
  <si>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</si>
  <si>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</si>
  <si>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</si>
  <si>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</si>
  <si>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</si>
  <si>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</si>
  <si>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</si>
  <si>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</si>
  <si>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</si>
  <si>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</si>
  <si>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</si>
  <si>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</si>
  <si>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</si>
  <si>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</si>
  <si>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</si>
  <si>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</si>
  <si>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</si>
  <si>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</si>
  <si>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</si>
  <si>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</si>
  <si>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</si>
  <si>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</si>
  <si>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</si>
  <si>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</si>
  <si>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</si>
  <si>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</si>
  <si>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</si>
  <si>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</si>
  <si>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</si>
  <si>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</si>
  <si>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</si>
  <si>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</si>
  <si>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</si>
  <si>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</si>
  <si>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</si>
  <si>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</si>
  <si>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</si>
  <si>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</si>
  <si>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</si>
  <si>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</si>
  <si>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</si>
  <si>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</si>
  <si>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</si>
  <si>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</si>
  <si>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</si>
  <si>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</si>
  <si>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</si>
  <si>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</si>
  <si>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</si>
  <si>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</si>
  <si>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</si>
  <si>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</si>
  <si>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</si>
  <si>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</si>
  <si>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</si>
  <si>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</si>
  <si>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</si>
  <si>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</si>
  <si>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</si>
  <si>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</si>
  <si>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</si>
  <si>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</si>
  <si>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</si>
  <si>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</si>
  <si>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</si>
  <si>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</si>
  <si>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</si>
  <si>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</si>
  <si>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</si>
  <si>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</si>
  <si>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</si>
  <si>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</si>
  <si>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</si>
  <si>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</si>
  <si>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</si>
  <si>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</si>
  <si>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</si>
  <si>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</si>
  <si>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</si>
  <si>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</si>
  <si>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</si>
  <si>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</si>
  <si>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</si>
  <si>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</si>
  <si>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</si>
  <si>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</si>
  <si>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</si>
  <si>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</si>
  <si>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</si>
  <si>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</si>
  <si>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</si>
  <si>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</si>
  <si>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</si>
  <si>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</si>
  <si>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</si>
  <si>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</si>
  <si>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</si>
  <si>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</si>
  <si>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</si>
  <si>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</si>
  <si>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</si>
  <si>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</si>
  <si>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</si>
  <si>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</si>
  <si>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</si>
  <si>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</si>
  <si>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</si>
  <si>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</si>
  <si>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</si>
  <si>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</si>
  <si>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</si>
  <si>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</si>
  <si>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</si>
  <si>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</si>
  <si>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</si>
  <si>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</si>
  <si>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</si>
  <si>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</si>
  <si>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</si>
  <si>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</si>
  <si>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</si>
  <si>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</si>
  <si>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</si>
  <si>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</si>
  <si>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</si>
  <si>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</si>
  <si>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</si>
  <si>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</si>
  <si>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</si>
  <si>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</si>
  <si>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</si>
  <si>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</si>
  <si>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</si>
  <si>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</si>
  <si>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</si>
  <si>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</si>
  <si>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</si>
  <si>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</si>
  <si>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</si>
  <si>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</si>
  <si>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</si>
  <si>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</si>
  <si>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</si>
  <si>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</si>
  <si>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</si>
  <si>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</si>
  <si>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</si>
  <si>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</si>
  <si>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</si>
  <si>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</si>
  <si>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</si>
  <si>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</si>
  <si>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</si>
  <si>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</si>
  <si>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</si>
  <si>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</si>
  <si>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</si>
  <si>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</si>
  <si>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</si>
  <si>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</si>
  <si>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</si>
  <si>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</si>
  <si>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</si>
  <si>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</si>
  <si>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</si>
  <si>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</si>
  <si>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</si>
  <si>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</si>
  <si>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</si>
  <si>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</si>
  <si>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</si>
  <si>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</si>
  <si>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</si>
  <si>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</si>
  <si>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</si>
  <si>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</si>
  <si>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</si>
  <si>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</si>
  <si>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</si>
  <si>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</si>
  <si>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</si>
  <si>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</si>
  <si>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</si>
  <si>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</si>
  <si>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</si>
  <si>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</si>
  <si>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</si>
  <si>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</si>
  <si>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</si>
  <si>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</si>
  <si>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</si>
  <si>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</si>
  <si>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</si>
  <si>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</si>
  <si>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</si>
  <si>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</si>
  <si>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</si>
  <si>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</si>
  <si>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</si>
  <si>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</si>
  <si>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</si>
  <si>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</si>
  <si>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</si>
  <si>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</si>
  <si>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</si>
  <si>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</si>
  <si>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</si>
  <si>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</si>
  <si>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</si>
  <si>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</si>
  <si>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</si>
  <si>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</si>
  <si>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</si>
  <si>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</si>
  <si>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</si>
  <si>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</si>
  <si>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</si>
  <si>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</si>
  <si>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</si>
  <si>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</si>
  <si>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</si>
  <si>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</si>
  <si>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</si>
  <si>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</si>
  <si>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</si>
  <si>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</si>
  <si>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</si>
  <si>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</si>
  <si>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</si>
  <si>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</si>
  <si>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</si>
  <si>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</si>
  <si>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</si>
  <si>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</si>
  <si>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</si>
  <si>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</si>
  <si>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</si>
  <si>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</si>
  <si>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</si>
  <si>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</si>
  <si>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</si>
  <si>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</si>
  <si>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</si>
  <si>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</si>
  <si>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</si>
  <si>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</si>
  <si>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</si>
  <si>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</si>
  <si>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</si>
  <si>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</si>
  <si>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</si>
  <si>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</si>
  <si>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</si>
  <si>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</si>
  <si>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</si>
  <si>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</si>
  <si>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</si>
  <si>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</si>
  <si>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</si>
  <si>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</si>
  <si>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</si>
  <si>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</si>
  <si>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</si>
  <si>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</si>
  <si>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</si>
  <si>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</si>
  <si>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</si>
  <si>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</si>
  <si>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</si>
  <si>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</si>
  <si>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</si>
  <si>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</si>
  <si>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</si>
  <si>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</si>
  <si>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</si>
  <si>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</si>
  <si>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</si>
  <si>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</si>
  <si>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</si>
  <si>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</si>
  <si>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</si>
  <si>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</si>
  <si>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</si>
  <si>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</si>
  <si>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</si>
  <si>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</si>
  <si>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</si>
  <si>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</si>
  <si>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</si>
  <si>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</si>
  <si>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</si>
  <si>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</si>
  <si>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</si>
  <si>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</si>
  <si>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</si>
  <si>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</si>
  <si>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</si>
  <si>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</si>
  <si>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</si>
  <si>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</si>
  <si>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</si>
  <si>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</si>
  <si>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</si>
  <si>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</si>
  <si>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</si>
  <si>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</si>
  <si>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</si>
  <si>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</si>
  <si>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</si>
  <si>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</si>
  <si>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</si>
  <si>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</si>
  <si>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</si>
  <si>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</si>
  <si>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</si>
  <si>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</si>
  <si>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</si>
  <si>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</si>
  <si>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</si>
  <si>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</si>
  <si>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</si>
  <si>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</si>
  <si>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</si>
  <si>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</si>
  <si>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</si>
  <si>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</si>
  <si>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</si>
  <si>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</si>
  <si>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</si>
  <si>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</si>
  <si>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</si>
  <si>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</si>
  <si>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</si>
  <si>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</si>
  <si>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</si>
  <si>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</si>
  <si>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</si>
  <si>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</si>
  <si>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</si>
  <si>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</si>
  <si>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</si>
  <si>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</si>
  <si>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</si>
  <si>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</si>
  <si>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</si>
  <si>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</si>
  <si>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</si>
  <si>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</si>
  <si>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</si>
  <si>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</si>
  <si>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</si>
  <si>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</si>
  <si>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</si>
  <si>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</si>
  <si>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</si>
  <si>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</si>
  <si>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</si>
  <si>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</si>
  <si>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</si>
  <si>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</si>
  <si>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</si>
  <si>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</si>
  <si>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</si>
  <si>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</si>
  <si>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</si>
  <si>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</si>
  <si>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</si>
  <si>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</si>
  <si>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</si>
  <si>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</si>
  <si>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</si>
  <si>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</si>
  <si>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</si>
  <si>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</si>
  <si>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</si>
  <si>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</si>
  <si>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</si>
  <si>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</si>
  <si>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</si>
  <si>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</si>
  <si>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</si>
  <si>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</si>
  <si>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</si>
  <si>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</si>
  <si>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</si>
  <si>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</si>
  <si>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</si>
  <si>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</si>
  <si>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</si>
  <si>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</si>
  <si>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</si>
  <si>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</si>
  <si>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</si>
  <si>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</si>
  <si>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</si>
  <si>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</si>
  <si>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</si>
  <si>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</si>
  <si>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</si>
  <si>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</si>
  <si>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</si>
  <si>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</si>
  <si>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</si>
  <si>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</si>
  <si>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</si>
  <si>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</si>
  <si>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</si>
  <si>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</si>
  <si>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</si>
  <si>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</si>
  <si>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</si>
  <si>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</si>
  <si>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</si>
  <si>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</si>
  <si>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</si>
  <si>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</si>
  <si>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</si>
  <si>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</si>
  <si>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</si>
  <si>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</si>
  <si>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</si>
  <si>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</si>
  <si>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</si>
  <si>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</si>
  <si>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</si>
  <si>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</si>
  <si>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</si>
  <si>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</si>
  <si>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</si>
  <si>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</si>
  <si>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</si>
  <si>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</si>
  <si>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</si>
  <si>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</si>
  <si>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</si>
  <si>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</si>
  <si>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</si>
  <si>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</si>
  <si>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</si>
  <si>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</si>
  <si>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</si>
  <si>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</si>
  <si>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</si>
  <si>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</si>
  <si>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</si>
  <si>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</si>
  <si>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</si>
  <si>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</si>
  <si>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</si>
  <si>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</si>
  <si>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</si>
  <si>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</si>
  <si>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</si>
  <si>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</si>
  <si>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</si>
  <si>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</si>
  <si>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</si>
  <si>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</si>
  <si>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</si>
  <si>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</si>
  <si>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</si>
  <si>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</si>
  <si>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</si>
  <si>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</si>
  <si>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</si>
  <si>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</si>
  <si>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</si>
  <si>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</si>
  <si>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</si>
  <si>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</si>
  <si>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</si>
  <si>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</si>
  <si>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</si>
  <si>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</si>
  <si>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</si>
  <si>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</si>
  <si>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</si>
  <si>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</si>
  <si>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</si>
  <si>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</si>
  <si>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</si>
  <si>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</si>
  <si>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</si>
  <si>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</si>
  <si>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</si>
  <si>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</si>
  <si>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</si>
  <si>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</si>
  <si>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</si>
  <si>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</si>
  <si>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</si>
  <si>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</si>
  <si>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</si>
  <si>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</si>
  <si>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</si>
  <si>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</si>
  <si>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</si>
  <si>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</si>
  <si>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</si>
  <si>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</si>
  <si>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</si>
  <si>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</si>
  <si>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</si>
  <si>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</si>
  <si>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</si>
  <si>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</si>
  <si>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</si>
  <si>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</si>
  <si>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</si>
  <si>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</si>
  <si>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</si>
  <si>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</si>
  <si>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</si>
  <si>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</si>
  <si>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</si>
  <si>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</si>
  <si>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</si>
  <si>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</si>
  <si>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</si>
  <si>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</si>
  <si>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</si>
  <si>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</si>
  <si>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</si>
  <si>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</si>
  <si>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</si>
  <si>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</si>
  <si>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</si>
  <si>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</si>
  <si>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</si>
  <si>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</si>
  <si>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</si>
  <si>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</si>
  <si>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</si>
  <si>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</si>
  <si>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</si>
  <si>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</si>
  <si>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</si>
  <si>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</si>
  <si>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</si>
  <si>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</si>
  <si>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</si>
  <si>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</si>
  <si>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</si>
  <si>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</si>
  <si>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</si>
  <si>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</si>
  <si>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</si>
  <si>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</si>
  <si>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</si>
  <si>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</si>
  <si>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</si>
  <si>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</si>
  <si>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</si>
  <si>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</si>
  <si>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</si>
  <si>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</si>
  <si>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</si>
  <si>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</si>
  <si>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</si>
  <si>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</si>
  <si>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</si>
  <si>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</si>
  <si>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</si>
  <si>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</si>
  <si>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</si>
  <si>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</si>
  <si>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</si>
  <si>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</si>
  <si>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</si>
  <si>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</si>
  <si>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</si>
  <si>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</si>
  <si>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</si>
  <si>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</si>
  <si>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</si>
  <si>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</si>
  <si>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</si>
  <si>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</si>
  <si>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</si>
  <si>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</si>
  <si>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</si>
  <si>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</si>
  <si>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</si>
  <si>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</si>
  <si>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</si>
  <si>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</si>
  <si>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</si>
  <si>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</si>
  <si>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</si>
  <si>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</si>
  <si>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</si>
  <si>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</si>
  <si>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</si>
  <si>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</si>
  <si>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</si>
  <si>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</si>
  <si>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</si>
  <si>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</si>
  <si>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</si>
  <si>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</si>
  <si>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</si>
  <si>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</si>
  <si>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</si>
  <si>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</si>
  <si>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</si>
  <si>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</si>
  <si>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</si>
  <si>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</si>
  <si>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</si>
  <si>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</si>
  <si>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</si>
  <si>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</si>
  <si>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</si>
  <si>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</si>
  <si>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</si>
  <si>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</si>
  <si>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</si>
  <si>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</si>
  <si>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</si>
  <si>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</si>
  <si>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</si>
  <si>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</si>
  <si>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</si>
  <si>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</si>
  <si>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</si>
  <si>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</si>
  <si>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</si>
  <si>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</si>
  <si>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</si>
  <si>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</si>
  <si>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</si>
  <si>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</si>
  <si>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</si>
  <si>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</si>
  <si>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</si>
  <si>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</si>
  <si>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</si>
  <si>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</si>
  <si>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</si>
  <si>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</si>
  <si>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</si>
  <si>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</si>
  <si>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</si>
  <si>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</si>
  <si>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</si>
  <si>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</si>
  <si>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</si>
  <si>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</si>
  <si>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</si>
  <si>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</si>
  <si>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</si>
  <si>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</si>
  <si>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</si>
  <si>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</si>
  <si>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</si>
  <si>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</si>
  <si>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</si>
  <si>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</si>
  <si>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</si>
  <si>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</si>
  <si>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</si>
  <si>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</si>
  <si>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</si>
  <si>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</si>
  <si>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</si>
  <si>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</si>
  <si>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</si>
  <si>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</si>
  <si>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</si>
  <si>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</si>
  <si>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</si>
  <si>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</si>
  <si>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</si>
  <si>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</si>
  <si>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</si>
  <si>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</si>
  <si>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</si>
  <si>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</si>
  <si>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</si>
  <si>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</si>
  <si>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</si>
  <si>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</si>
  <si>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</si>
  <si>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</si>
  <si>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</si>
  <si>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</si>
  <si>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</si>
  <si>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</si>
  <si>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</si>
  <si>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</si>
  <si>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</si>
  <si>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</si>
  <si>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</si>
  <si>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</si>
  <si>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</si>
  <si>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</si>
  <si>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</si>
  <si>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</si>
  <si>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</si>
  <si>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</si>
  <si>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</si>
  <si>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</si>
  <si>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</si>
  <si>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</si>
  <si>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</si>
  <si>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</si>
  <si>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</si>
  <si>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</si>
  <si>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</si>
  <si>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</si>
  <si>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</si>
  <si>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</si>
  <si>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</si>
  <si>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</si>
  <si>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</si>
  <si>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</si>
  <si>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</si>
  <si>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</si>
  <si>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</si>
  <si>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</si>
  <si>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</si>
  <si>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</si>
  <si>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</si>
  <si>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</si>
  <si>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</si>
  <si>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</si>
  <si>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</si>
  <si>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</si>
  <si>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</si>
  <si>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</si>
  <si>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</si>
  <si>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</si>
  <si>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</si>
  <si>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</si>
  <si>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</si>
  <si>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</si>
  <si>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</si>
  <si>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</si>
  <si>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</si>
  <si>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</si>
  <si>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</si>
  <si>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</si>
  <si>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</si>
  <si>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</si>
  <si>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</si>
  <si>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</si>
  <si>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</si>
  <si>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</si>
  <si>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</si>
  <si>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</si>
  <si>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</si>
  <si>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</si>
  <si>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</si>
  <si>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</si>
  <si>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</si>
  <si>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</si>
  <si>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</si>
  <si>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</si>
  <si>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</si>
  <si>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</si>
  <si>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</si>
  <si>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</si>
  <si>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</si>
  <si>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</si>
  <si>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</si>
  <si>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</si>
  <si>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</si>
  <si>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</si>
  <si>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</si>
  <si>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</si>
  <si>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</si>
  <si>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</si>
  <si>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</si>
  <si>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</si>
  <si>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</si>
  <si>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</si>
  <si>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</si>
  <si>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</si>
  <si>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</si>
  <si>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</si>
  <si>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</si>
  <si>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</si>
  <si>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</si>
  <si>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</si>
  <si>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</si>
  <si>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</si>
  <si>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</si>
  <si>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</si>
  <si>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</si>
  <si>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</si>
  <si>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</si>
  <si>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</si>
  <si>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</si>
  <si>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</si>
  <si>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</si>
  <si>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</si>
  <si>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</si>
  <si>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</si>
  <si>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</si>
  <si>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</si>
  <si>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</si>
  <si>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</si>
  <si>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</si>
  <si>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</si>
  <si>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</si>
  <si>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</si>
  <si>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</si>
  <si>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</si>
  <si>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</si>
  <si>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</si>
  <si>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</si>
  <si>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</si>
  <si>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</si>
  <si>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</si>
  <si>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</si>
  <si>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</si>
  <si>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</si>
  <si>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</si>
  <si>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</si>
  <si>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</si>
  <si>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</si>
  <si>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</si>
  <si>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</si>
  <si>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</si>
  <si>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</si>
  <si>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</si>
  <si>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</si>
  <si>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</si>
  <si>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</si>
  <si>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</si>
  <si>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</si>
  <si>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</si>
  <si>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</si>
  <si>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</si>
  <si>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</si>
  <si>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</si>
  <si>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</si>
  <si>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</si>
  <si>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</si>
  <si>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</si>
  <si>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</si>
  <si>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</si>
  <si>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</si>
  <si>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</si>
  <si>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</si>
  <si>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</si>
  <si>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</si>
  <si>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</si>
  <si>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</si>
  <si>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</si>
  <si>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</si>
  <si>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</si>
  <si>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</si>
  <si>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</si>
  <si>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</si>
  <si>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</si>
  <si>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</si>
  <si>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</si>
  <si>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</si>
  <si>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</si>
  <si>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</si>
  <si>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</si>
  <si>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</si>
  <si>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</si>
  <si>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</si>
  <si>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</si>
  <si>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</si>
  <si>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</si>
  <si>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</si>
  <si>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</si>
  <si>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</si>
  <si>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</si>
  <si>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</si>
  <si>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</si>
  <si>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</si>
  <si>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</si>
  <si>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</si>
  <si>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</si>
  <si>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</si>
  <si>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</si>
  <si>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</si>
  <si>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</si>
  <si>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</si>
  <si>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</si>
  <si>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</si>
  <si>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</si>
  <si>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</si>
  <si>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</si>
  <si>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</si>
  <si>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</si>
  <si>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</si>
  <si>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</si>
  <si>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</si>
  <si>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</si>
  <si>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</si>
  <si>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</si>
  <si>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</si>
  <si>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</si>
  <si>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</si>
  <si>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</si>
  <si>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</si>
  <si>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</si>
  <si>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</si>
  <si>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</si>
  <si>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</si>
  <si>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</si>
  <si>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</si>
  <si>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</si>
  <si>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</si>
  <si>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</si>
  <si>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GATECH</t>
  </si>
  <si>
    <t>GACM Technologies Limited</t>
  </si>
  <si>
    <t>ZAGGLE</t>
  </si>
  <si>
    <t>390-420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</si>
  <si>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</si>
  <si>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</si>
  <si>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</si>
  <si>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</si>
  <si>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</si>
  <si>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</si>
  <si>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</si>
  <si>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</si>
  <si>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DDIL</t>
  </si>
  <si>
    <t>SABAR</t>
  </si>
  <si>
    <t>Sabar Flex India Limited</t>
  </si>
  <si>
    <t>TATACONSUM 1250 CE 26 SEP</t>
  </si>
  <si>
    <t>BALKRISIND 3000 CE 26 SEP</t>
  </si>
  <si>
    <t>SRUSTEELS</t>
  </si>
  <si>
    <t>RAMASTEEL</t>
  </si>
  <si>
    <t>Rama Steel Tubes Limited</t>
  </si>
  <si>
    <t>SKSE SECURITIES LTD</t>
  </si>
  <si>
    <t>MAHAMMADFARUK HAJIBHAI MIR</t>
  </si>
  <si>
    <t>365-390</t>
  </si>
  <si>
    <t>Profit of Rs.110/-</t>
  </si>
  <si>
    <t>Loss of Rs.8.5/-</t>
  </si>
  <si>
    <t>BANDHANBNK 205 CE 26 SEP</t>
  </si>
  <si>
    <t>ECOSMOBLTY</t>
  </si>
  <si>
    <t>GOPAIST</t>
  </si>
  <si>
    <t>Ecos (India) Mob &amp; Hosp L</t>
  </si>
  <si>
    <t>MOREPENLAB</t>
  </si>
  <si>
    <t>Morepan Laboratories Ltd.</t>
  </si>
  <si>
    <t>MITTAL RIMPY</t>
  </si>
  <si>
    <t>450-480</t>
  </si>
  <si>
    <t>Loss of Rs.16/-</t>
  </si>
  <si>
    <t>NMDC SEP FUT</t>
  </si>
  <si>
    <t>Profit of Rs.1.8/-</t>
  </si>
  <si>
    <t>BANKNIFTY 51500 CE 11 SEP</t>
  </si>
  <si>
    <t>SUMANCHEPURI</t>
  </si>
  <si>
    <t>RAMESH LAL</t>
  </si>
  <si>
    <t>JAI VINAYAK SECURITIES</t>
  </si>
  <si>
    <t>RAJKOTINV</t>
  </si>
  <si>
    <t>SAURABH GUPTA</t>
  </si>
  <si>
    <t>RGRL</t>
  </si>
  <si>
    <t>SUUMAYA</t>
  </si>
  <si>
    <t>TRAVELS</t>
  </si>
  <si>
    <t>UNISHIRE</t>
  </si>
  <si>
    <t>SHRISHTI AGRAWAL</t>
  </si>
  <si>
    <t>KAMOPAINTS</t>
  </si>
  <si>
    <t>Kamdhenu Ventures Limited</t>
  </si>
  <si>
    <t>SHARE INDIA SECURITIES LIMITED</t>
  </si>
  <si>
    <t>1496-1536</t>
  </si>
  <si>
    <t>1650-1750</t>
  </si>
  <si>
    <t>450-458</t>
  </si>
  <si>
    <t>480-500</t>
  </si>
  <si>
    <t>Profit of Rs.57/-</t>
  </si>
  <si>
    <t>Loss of Rs.10/-</t>
  </si>
  <si>
    <t>Loss of Rs.290/-</t>
  </si>
  <si>
    <t>Loss of Rs.3.1/-</t>
  </si>
  <si>
    <t>Profit of Rs.15.5/-</t>
  </si>
  <si>
    <t>Loss of Rs.72.5/-</t>
  </si>
  <si>
    <t>ARCFIN</t>
  </si>
  <si>
    <t>SKSE SECURITIES LIMITED CORP CM/TM PROP A/C</t>
  </si>
  <si>
    <t>BHAVISHYA ECOMMERCE PRIVATE LIMITED</t>
  </si>
  <si>
    <t>RAJNISH</t>
  </si>
  <si>
    <t>NIMIT JAYENDRA SHAH</t>
  </si>
  <si>
    <t>CMMIPL</t>
  </si>
  <si>
    <t>CMM Infraprojects Limited</t>
  </si>
  <si>
    <t>MOTISONS</t>
  </si>
  <si>
    <t>Motisons Jewellers Ltd</t>
  </si>
  <si>
    <t>MRO-TEK</t>
  </si>
  <si>
    <t>MRO-TEK Realty Ltd</t>
  </si>
  <si>
    <t>NDL</t>
  </si>
  <si>
    <t>Nandan Denim Limited</t>
  </si>
  <si>
    <t>SETU SECURITIES PRIVATE LIMITED</t>
  </si>
  <si>
    <t>PARAMATRIX</t>
  </si>
  <si>
    <t>Paramatrix Technologies L</t>
  </si>
  <si>
    <t>HI GROWTH CORPORATE SERVICES PVT LTD</t>
  </si>
  <si>
    <t>VSTIND</t>
  </si>
  <si>
    <t>VST Industries Ltd.</t>
  </si>
  <si>
    <t>JITENDRA MOHANDAS VIRWANI</t>
  </si>
  <si>
    <t>SOMANI VENTURES AND INNOVATIONS LIMITED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</si>
  <si>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</si>
  <si>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</si>
  <si>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</si>
  <si>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</si>
  <si>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</si>
  <si>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</si>
  <si>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</si>
  <si>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</si>
  <si>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</si>
  <si>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</si>
  <si>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</si>
  <si>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</si>
  <si>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</si>
  <si>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BONANZA PORTFOLIO LIMITED</t>
  </si>
  <si>
    <t>GANONPRO</t>
  </si>
  <si>
    <t>GKCONS</t>
  </si>
  <si>
    <t>AARAV REALITY PRIVATE LIMITED</t>
  </si>
  <si>
    <t>JAINAM UDAY SHAH</t>
  </si>
  <si>
    <t>IMPREST GLOBAL LLP</t>
  </si>
  <si>
    <t>RUCHIRA GOYAL</t>
  </si>
  <si>
    <t>INNOVATIVE</t>
  </si>
  <si>
    <t>PARTH INFIN BROKERS PVT LTD</t>
  </si>
  <si>
    <t>PRADHIN</t>
  </si>
  <si>
    <t>NITIN VITTHALRAO THORAVE</t>
  </si>
  <si>
    <t>RAKESH BHADE</t>
  </si>
  <si>
    <t>SRESTHA</t>
  </si>
  <si>
    <t>SYLPH TECHNOLOGIES LIMITED</t>
  </si>
  <si>
    <t>ISH TRAVEL &amp; TOURS PRIVATE LIMITED</t>
  </si>
  <si>
    <t>TOYAMSL</t>
  </si>
  <si>
    <t>RAVINDRA NAUPATLAL SAKLA</t>
  </si>
  <si>
    <t>MANSI SHARE &amp; STOCK ADVISORS PRIVATE LIMITED</t>
  </si>
  <si>
    <t>YAMNINV</t>
  </si>
  <si>
    <t>VT CAPITAL MARKET PVT LTD</t>
  </si>
  <si>
    <t>ISHAAN TRADEFIN LLP</t>
  </si>
  <si>
    <t>DCW</t>
  </si>
  <si>
    <t>DCW Ltd</t>
  </si>
  <si>
    <t>DHARIWAL</t>
  </si>
  <si>
    <t>Dhariwalcorp Limited</t>
  </si>
  <si>
    <t>BAHETI PANKAJ HUF</t>
  </si>
  <si>
    <t>EPACK</t>
  </si>
  <si>
    <t>EPACK Durable Limited</t>
  </si>
  <si>
    <t>GULFPETRO</t>
  </si>
  <si>
    <t>GP Petroleums Limited</t>
  </si>
  <si>
    <t>HEADSUP</t>
  </si>
  <si>
    <t>Heads UP Ventures Limited</t>
  </si>
  <si>
    <t>JEYYAM</t>
  </si>
  <si>
    <t>Jeyyam Global Foods Ltd</t>
  </si>
  <si>
    <t>NNM SECURITIES PVT LTD</t>
  </si>
  <si>
    <t>MVGJL</t>
  </si>
  <si>
    <t>Manoj Vaibhav Gem N Jew L</t>
  </si>
  <si>
    <t>TBZ</t>
  </si>
  <si>
    <t>Trib Bhimji Zaveri Ltd</t>
  </si>
  <si>
    <t>UNIECOM</t>
  </si>
  <si>
    <t>Unicommerce Esolutions L</t>
  </si>
  <si>
    <t>IDEALTECHO</t>
  </si>
  <si>
    <t>Ideal Technoplast Ind Ltd</t>
  </si>
  <si>
    <t>VLEGOV</t>
  </si>
  <si>
    <t>VL E Gov and IT Sol Ltd</t>
  </si>
  <si>
    <t>DINESH BIRDILAL NANDWANA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</si>
  <si>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</si>
  <si>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</si>
  <si>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</si>
  <si>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</si>
  <si>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</si>
  <si>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</si>
  <si>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</si>
  <si>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Rs.31.5/-</t>
  </si>
  <si>
    <t>Profit of Rs.120/-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</si>
  <si>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</si>
  <si>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</si>
  <si>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</si>
  <si>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</si>
  <si>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</si>
  <si>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</si>
  <si>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</si>
  <si>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AASTAFIN</t>
  </si>
  <si>
    <t>KARTIKBATHLA</t>
  </si>
  <si>
    <t>AEIM</t>
  </si>
  <si>
    <t>YASHIV HOLDINGS PRIVATE LIMITED</t>
  </si>
  <si>
    <t>BAZELINTER</t>
  </si>
  <si>
    <t>SUSHIL KUMAR SINGLA</t>
  </si>
  <si>
    <t>VENEET CAPITAL SERVICES PRIVATE LIMITED</t>
  </si>
  <si>
    <t>CORNE</t>
  </si>
  <si>
    <t>URMIL SATISHKUMAR SHAH</t>
  </si>
  <si>
    <t>KRISHNA RAMANUJA MANTRARATNAM</t>
  </si>
  <si>
    <t>PRERNA KAILASH VYAS</t>
  </si>
  <si>
    <t>MANISHA KHEMKA</t>
  </si>
  <si>
    <t>DELTA</t>
  </si>
  <si>
    <t>SUNIT MORARJEE</t>
  </si>
  <si>
    <t>NAV CAPITAL VCC - NAV CAPITAL EMERGING STAR FUND</t>
  </si>
  <si>
    <t>DHYAANITR</t>
  </si>
  <si>
    <t>SHIV SHAKTI TRADING COMPANY</t>
  </si>
  <si>
    <t>ANAND MUNIVENKATTAPPA SRINIVASAMURITHY</t>
  </si>
  <si>
    <t>VANDANATIWARI</t>
  </si>
  <si>
    <t>MALVIKA KRISHNAKUMAR AGARWAL</t>
  </si>
  <si>
    <t>SILONI UPPAL</t>
  </si>
  <si>
    <t>ANIL KUMAR GARG ANIL KUMAR GARG ANIL KUMAR GARG</t>
  </si>
  <si>
    <t>RITURANJNASHARMA</t>
  </si>
  <si>
    <t>PRITHVI FINMART PRIVATE LIMITED</t>
  </si>
  <si>
    <t>MADHUSUDAN RAO POLINENI</t>
  </si>
  <si>
    <t>GRANDMA</t>
  </si>
  <si>
    <t>DULCET ADVISORY PRIVATE LIMITED</t>
  </si>
  <si>
    <t>HARSHILAGR</t>
  </si>
  <si>
    <t>NIARSH TRADING PRIVATE LIMITED</t>
  </si>
  <si>
    <t>VISHMOR TRADING PRIVATE LIMITED</t>
  </si>
  <si>
    <t>SANGEETABEN SHAILESHKUMAR SHAH</t>
  </si>
  <si>
    <t>KANCHANBEN KIRTILAL SHAH</t>
  </si>
  <si>
    <t>DIMPALBAHEN HASMUKH JAIN</t>
  </si>
  <si>
    <t>RIYA RONIT SHAH</t>
  </si>
  <si>
    <t>IFL</t>
  </si>
  <si>
    <t>INDLEASE</t>
  </si>
  <si>
    <t>SETU SECURITIES PVT. LTD.</t>
  </si>
  <si>
    <t>AFFLUENCE GEMS PRIVATELIMITED</t>
  </si>
  <si>
    <t>VIR BHUVAN KHIMJI</t>
  </si>
  <si>
    <t>INNOVATUS</t>
  </si>
  <si>
    <t>MINIBOSS CONSULTANCY PRIVATE LIMITED</t>
  </si>
  <si>
    <t>SANAL KUMAR PUNATHIL ILLATH</t>
  </si>
  <si>
    <t>JAIHINDS</t>
  </si>
  <si>
    <t>CHONG NINOU KIPGEN</t>
  </si>
  <si>
    <t>LELAVOIR</t>
  </si>
  <si>
    <t>NAVKAR</t>
  </si>
  <si>
    <t>LEMON TREE TRUST</t>
  </si>
  <si>
    <t>DIPAKKUMAR CHIMANLAL SHAH</t>
  </si>
  <si>
    <t>NHL</t>
  </si>
  <si>
    <t>PURE BROKING PRIVATE LIMITED</t>
  </si>
  <si>
    <t>SANJAY POPATLAL JAIN</t>
  </si>
  <si>
    <t>OSWALAGRO</t>
  </si>
  <si>
    <t>ALLIANCE TECHNO PROJECTS LIMITED</t>
  </si>
  <si>
    <t>VICTOR BUILDERS LIMITED</t>
  </si>
  <si>
    <t>PASUFIN</t>
  </si>
  <si>
    <t>RAJESH SETHI</t>
  </si>
  <si>
    <t>JANAKI RAMAN SUNDAR VIGNESH</t>
  </si>
  <si>
    <t>SAIABHISHEKKEDARI</t>
  </si>
  <si>
    <t>SHIPRABATHLA</t>
  </si>
  <si>
    <t>VIKRAMBHAI GOKALBHAI CHAUDHARI</t>
  </si>
  <si>
    <t>ROHIT SINGH</t>
  </si>
  <si>
    <t>VIVEK KANDA</t>
  </si>
  <si>
    <t>PROFINC</t>
  </si>
  <si>
    <t>MAMTA KAPIL KOTHARI</t>
  </si>
  <si>
    <t>URJA INVESTMENT PRIVATE LIMITED</t>
  </si>
  <si>
    <t>QUASAR</t>
  </si>
  <si>
    <t>ALPESHBHAI RASIKLAL SHAH</t>
  </si>
  <si>
    <t>GAJRAJ COMMOSALES LLP</t>
  </si>
  <si>
    <t>ABHINAV COMMOSALES</t>
  </si>
  <si>
    <t>AZMAT TRADERS LLP</t>
  </si>
  <si>
    <t>ROJL</t>
  </si>
  <si>
    <t>BHARAT RASIKLAL SHAH</t>
  </si>
  <si>
    <t>SCANPGEOM</t>
  </si>
  <si>
    <t>BALAJI FOREX (INDIA) PRIVATE LIMITED</t>
  </si>
  <si>
    <t>SHRYDUS</t>
  </si>
  <si>
    <t>SONALIS</t>
  </si>
  <si>
    <t>ANUPAMA KISHOR PATIL</t>
  </si>
  <si>
    <t>SRESTHA FINVEST LIMITED</t>
  </si>
  <si>
    <t>RUPABEN BIPINBHAI NATHWANI</t>
  </si>
  <si>
    <t>SHREE SADGURU INVESTMENTS</t>
  </si>
  <si>
    <t>VISHAL KUMAR MISHRA</t>
  </si>
  <si>
    <t>PRANJUL GUPTA</t>
  </si>
  <si>
    <t>PRIYANKA GUPTA</t>
  </si>
  <si>
    <t>THREEMPAPE</t>
  </si>
  <si>
    <t>JINENDRA KUMAR JAIN</t>
  </si>
  <si>
    <t>NEXT ORBIT VENTURES FUND</t>
  </si>
  <si>
    <t>UNISTRMU</t>
  </si>
  <si>
    <t>SUVENI ENTERPRISES LLP</t>
  </si>
  <si>
    <t>YARNSYN</t>
  </si>
  <si>
    <t>ASHOKBHAI MADHUBHAI KORAT</t>
  </si>
  <si>
    <t>YURANUS</t>
  </si>
  <si>
    <t>AABHAR HOLDING PVT LTD</t>
  </si>
  <si>
    <t>ZMILGFIN</t>
  </si>
  <si>
    <t>SHRENI CONSTRUCTION PRIVATE LIMITED</t>
  </si>
  <si>
    <t>AERON</t>
  </si>
  <si>
    <t>Aeron Composite Limited</t>
  </si>
  <si>
    <t>ANNAPURNA</t>
  </si>
  <si>
    <t>Annapurna Swadisht Ltd</t>
  </si>
  <si>
    <t>SUMICKSHA BANSAL</t>
  </si>
  <si>
    <t>BEARDSELL</t>
  </si>
  <si>
    <t>Beardsell Limited</t>
  </si>
  <si>
    <t>BULKCORP</t>
  </si>
  <si>
    <t>Bulkcorp International L</t>
  </si>
  <si>
    <t>STEPTRADE REVOLUTION FUND</t>
  </si>
  <si>
    <t>NITA MAHESH DOSHI</t>
  </si>
  <si>
    <t>ESFL</t>
  </si>
  <si>
    <t>Essen Speciality Films L</t>
  </si>
  <si>
    <t>GURVINDER SINGH</t>
  </si>
  <si>
    <t>GATECHDVR</t>
  </si>
  <si>
    <t>AMIN ABDULBHAI NAYANI</t>
  </si>
  <si>
    <t>GLOBUSSPR</t>
  </si>
  <si>
    <t>Globus Spirits Limited</t>
  </si>
  <si>
    <t>INTERARCH</t>
  </si>
  <si>
    <t>Interarch Building Prod L</t>
  </si>
  <si>
    <t>BRONZE SECURITIES PVT LTD</t>
  </si>
  <si>
    <t>JAINAM BROKING LIMITED</t>
  </si>
  <si>
    <t>MARSHALL</t>
  </si>
  <si>
    <t>Marshall Machines Ltd</t>
  </si>
  <si>
    <t>LIESHA CORPORATION PRIVATE LIMITED .</t>
  </si>
  <si>
    <t>MCLEODRUSS</t>
  </si>
  <si>
    <t>Mcleod Russel India Limit</t>
  </si>
  <si>
    <t>MFML</t>
  </si>
  <si>
    <t>Mahalaxmi Fabric Mills Lt</t>
  </si>
  <si>
    <t>SHIBAM GUPTA</t>
  </si>
  <si>
    <t>SAPAN ANIL SHAH</t>
  </si>
  <si>
    <t>MATALIA STOCK BROKING PRIVATE LIMITED</t>
  </si>
  <si>
    <t>RAJAT GOENKA</t>
  </si>
  <si>
    <t>MTNL</t>
  </si>
  <si>
    <t>Maha Tel Nigam Ltd.</t>
  </si>
  <si>
    <t>ANKITA VISHAL SHAH</t>
  </si>
  <si>
    <t>NIRAJ</t>
  </si>
  <si>
    <t>Niraj Cement Struc Ltd</t>
  </si>
  <si>
    <t>PASUPTAC</t>
  </si>
  <si>
    <t>Pasupati Acrylon Limited</t>
  </si>
  <si>
    <t>CRONY VYAPAR PVT LTD</t>
  </si>
  <si>
    <t>PIONEEREMB</t>
  </si>
  <si>
    <t>Pioneer Embroideries Limi</t>
  </si>
  <si>
    <t>PRIYASHA MEVEN FINANCE LTD</t>
  </si>
  <si>
    <t>PRAXIS</t>
  </si>
  <si>
    <t>Praxis Home Retail Ltd</t>
  </si>
  <si>
    <t>SUBHASH PHOOTARMAL RATHOD</t>
  </si>
  <si>
    <t>PRECWIRE</t>
  </si>
  <si>
    <t>Precision Wires India Ltd</t>
  </si>
  <si>
    <t>Prism Johnson LTD</t>
  </si>
  <si>
    <t>SBC</t>
  </si>
  <si>
    <t>SBC Exports Limited</t>
  </si>
  <si>
    <t>SECL</t>
  </si>
  <si>
    <t>Salasar Exterior Cont Ltd</t>
  </si>
  <si>
    <t>TIRUPATI FINCORP LIMITED</t>
  </si>
  <si>
    <t>SSEGL</t>
  </si>
  <si>
    <t>Sathlokhar Syn E&amp;C Glob L</t>
  </si>
  <si>
    <t>YUGA STOCKS AND COMMODITIES PRIVATE LIMITED  .</t>
  </si>
  <si>
    <t>VDEAL</t>
  </si>
  <si>
    <t>Vdeal System Limited</t>
  </si>
  <si>
    <t>VRAJ</t>
  </si>
  <si>
    <t>Vraj Iron and Steel Ltd</t>
  </si>
  <si>
    <t>ACSAL</t>
  </si>
  <si>
    <t>Arvind and Company</t>
  </si>
  <si>
    <t>KAVITA DEVI</t>
  </si>
  <si>
    <t>LEADING LIGHT FUND VCC THE TRIUMPH FUND</t>
  </si>
  <si>
    <t>BRIDGE INDIA FUND</t>
  </si>
  <si>
    <t>BASUKINATH PROPERTIES PVT LTD</t>
  </si>
  <si>
    <t>MANOJKUMAR MADHAVLAL CHAUDHARI</t>
  </si>
  <si>
    <t>CHANDAN  CHAURASIYA</t>
  </si>
  <si>
    <t>CHETAN RASIKLAL SHAH</t>
  </si>
  <si>
    <t>FUTURE HOSPITALITY PRIVATE LIMITED</t>
  </si>
  <si>
    <t>NIKUNJ ANILKUMAR MITTAL</t>
  </si>
  <si>
    <t>SUPREMEENG</t>
  </si>
  <si>
    <t>Supreme Engineering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</si>
</sst>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88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center"/>
    </xf>
    <xf numFmtId="165" fontId="38" fillId="0" borderId="28" xfId="0" applyNumberFormat="1" applyFont="1" applyFill="1" applyBorder="1" applyAlignment="1">
      <alignment horizontal="center" vertical="center"/>
    </xf>
    <xf numFmtId="15" fontId="5" fillId="0" borderId="28" xfId="0" applyNumberFormat="1" applyFont="1" applyFill="1" applyBorder="1" applyAlignment="1">
      <alignment horizontal="center" vertical="center"/>
    </xf>
    <xf numFmtId="43" fontId="38" fillId="0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9" t="s">
        <v>16</v>
      </c>
      <c r="B9" s="381" t="s">
        <v>17</v>
      </c>
      <c r="C9" s="381" t="s">
        <v>18</v>
      </c>
      <c r="D9" s="381" t="s">
        <v>19</v>
      </c>
      <c r="E9" s="26" t="s">
        <v>20</v>
      </c>
      <c r="F9" s="26" t="s">
        <v>21</v>
      </c>
      <c r="G9" s="376" t="s">
        <v>22</v>
      </c>
      <c r="H9" s="377"/>
      <c r="I9" s="378"/>
      <c r="J9" s="376" t="s">
        <v>23</v>
      </c>
      <c r="K9" s="377"/>
      <c r="L9" s="378"/>
      <c r="M9" s="26"/>
      <c r="N9" s="27"/>
      <c r="O9" s="27"/>
      <c r="P9" s="27"/>
    </row>
    <row r="10" spans="1:16" ht="38.25">
      <c r="A10" s="380"/>
      <c r="B10" s="382"/>
      <c r="C10" s="382"/>
      <c r="D10" s="382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25083</v>
      </c>
      <c r="F11" s="197">
        <v>25058.833333333332</v>
      </c>
      <c r="G11" s="196">
        <v>24943.666666666664</v>
      </c>
      <c r="H11" s="196">
        <v>24804.333333333332</v>
      </c>
      <c r="I11" s="196">
        <v>24689.166666666664</v>
      </c>
      <c r="J11" s="196">
        <v>25198.166666666664</v>
      </c>
      <c r="K11" s="196">
        <v>25313.333333333328</v>
      </c>
      <c r="L11" s="196">
        <v>25452.666666666664</v>
      </c>
      <c r="M11" s="195">
        <v>25174</v>
      </c>
      <c r="N11" s="195">
        <v>24919.5</v>
      </c>
      <c r="O11" s="195">
        <v>14694775</v>
      </c>
      <c r="P11" s="198">
        <v>-2.8666188538812636E-2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51371.199999999997</v>
      </c>
      <c r="F12" s="197">
        <v>51334.083333333336</v>
      </c>
      <c r="G12" s="196">
        <v>51172.166666666672</v>
      </c>
      <c r="H12" s="196">
        <v>50973.133333333339</v>
      </c>
      <c r="I12" s="196">
        <v>50811.216666666674</v>
      </c>
      <c r="J12" s="196">
        <v>51533.116666666669</v>
      </c>
      <c r="K12" s="196">
        <v>51695.03333333334</v>
      </c>
      <c r="L12" s="196">
        <v>51894.066666666666</v>
      </c>
      <c r="M12" s="195">
        <v>51496</v>
      </c>
      <c r="N12" s="195">
        <v>51135.05</v>
      </c>
      <c r="O12" s="195">
        <v>2627310</v>
      </c>
      <c r="P12" s="198">
        <v>-1.0177728801107627E-2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23705.200000000001</v>
      </c>
      <c r="F13" s="210">
        <v>23772.066666666666</v>
      </c>
      <c r="G13" s="212">
        <v>23588.133333333331</v>
      </c>
      <c r="H13" s="212">
        <v>23471.066666666666</v>
      </c>
      <c r="I13" s="212">
        <v>23287.133333333331</v>
      </c>
      <c r="J13" s="212">
        <v>23889.133333333331</v>
      </c>
      <c r="K13" s="212">
        <v>24073.066666666666</v>
      </c>
      <c r="L13" s="212">
        <v>24190.133333333331</v>
      </c>
      <c r="M13" s="213">
        <v>23956</v>
      </c>
      <c r="N13" s="213">
        <v>23655</v>
      </c>
      <c r="O13" s="213">
        <v>109275</v>
      </c>
      <c r="P13" s="214">
        <v>-0.11696969696969697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13206.85</v>
      </c>
      <c r="F14" s="210">
        <v>13178.133333333333</v>
      </c>
      <c r="G14" s="212">
        <v>13108.566666666666</v>
      </c>
      <c r="H14" s="212">
        <v>13010.283333333333</v>
      </c>
      <c r="I14" s="212">
        <v>12940.716666666665</v>
      </c>
      <c r="J14" s="212">
        <v>13276.416666666666</v>
      </c>
      <c r="K14" s="212">
        <v>13345.983333333335</v>
      </c>
      <c r="L14" s="212">
        <v>13444.266666666666</v>
      </c>
      <c r="M14" s="213">
        <v>13247.7</v>
      </c>
      <c r="N14" s="213">
        <v>13079.85</v>
      </c>
      <c r="O14" s="213">
        <v>2266450</v>
      </c>
      <c r="P14" s="214">
        <v>7.3558824836659409E-3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74754.899999999994</v>
      </c>
      <c r="F15" s="210">
        <v>74818.283333333326</v>
      </c>
      <c r="G15" s="212">
        <v>74536.566666666651</v>
      </c>
      <c r="H15" s="212">
        <v>74318.233333333323</v>
      </c>
      <c r="I15" s="212">
        <v>74036.516666666648</v>
      </c>
      <c r="J15" s="212">
        <v>75036.616666666654</v>
      </c>
      <c r="K15" s="212">
        <v>75318.333333333328</v>
      </c>
      <c r="L15" s="212">
        <v>75536.666666666657</v>
      </c>
      <c r="M15" s="213">
        <v>75100</v>
      </c>
      <c r="N15" s="213">
        <v>74599.95</v>
      </c>
      <c r="O15" s="213">
        <v>14610</v>
      </c>
      <c r="P15" s="214">
        <v>-3.0524220305242204E-2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598.5</v>
      </c>
      <c r="F16" s="210">
        <v>598.41666666666663</v>
      </c>
      <c r="G16" s="212">
        <v>592.38333333333321</v>
      </c>
      <c r="H16" s="212">
        <v>586.26666666666654</v>
      </c>
      <c r="I16" s="212">
        <v>580.23333333333312</v>
      </c>
      <c r="J16" s="212">
        <v>604.5333333333333</v>
      </c>
      <c r="K16" s="212">
        <v>610.56666666666683</v>
      </c>
      <c r="L16" s="212">
        <v>616.68333333333339</v>
      </c>
      <c r="M16" s="213">
        <v>604.45000000000005</v>
      </c>
      <c r="N16" s="213">
        <v>592.29999999999995</v>
      </c>
      <c r="O16" s="213">
        <v>17118000</v>
      </c>
      <c r="P16" s="214">
        <v>1.9839142091152815E-2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7565.45</v>
      </c>
      <c r="F17" s="210">
        <v>7580.3999999999987</v>
      </c>
      <c r="G17" s="212">
        <v>7526.3999999999978</v>
      </c>
      <c r="H17" s="212">
        <v>7487.3499999999995</v>
      </c>
      <c r="I17" s="212">
        <v>7433.3499999999985</v>
      </c>
      <c r="J17" s="212">
        <v>7619.4499999999971</v>
      </c>
      <c r="K17" s="212">
        <v>7673.4499999999989</v>
      </c>
      <c r="L17" s="212">
        <v>7712.4999999999964</v>
      </c>
      <c r="M17" s="213">
        <v>7634.4</v>
      </c>
      <c r="N17" s="213">
        <v>7541.35</v>
      </c>
      <c r="O17" s="213">
        <v>1592375</v>
      </c>
      <c r="P17" s="214">
        <v>-4.2988901047365949E-3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29921.9</v>
      </c>
      <c r="F18" s="210">
        <v>30039.933333333331</v>
      </c>
      <c r="G18" s="212">
        <v>29698.066666666662</v>
      </c>
      <c r="H18" s="212">
        <v>29474.23333333333</v>
      </c>
      <c r="I18" s="212">
        <v>29132.366666666661</v>
      </c>
      <c r="J18" s="212">
        <v>30263.766666666663</v>
      </c>
      <c r="K18" s="212">
        <v>30605.633333333331</v>
      </c>
      <c r="L18" s="212">
        <v>30829.466666666664</v>
      </c>
      <c r="M18" s="213">
        <v>30381.8</v>
      </c>
      <c r="N18" s="213">
        <v>29816.1</v>
      </c>
      <c r="O18" s="213">
        <v>114680</v>
      </c>
      <c r="P18" s="214">
        <v>3.8391886997464687E-2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217.79</v>
      </c>
      <c r="F19" s="210">
        <v>218.51666666666665</v>
      </c>
      <c r="G19" s="212">
        <v>215.7833333333333</v>
      </c>
      <c r="H19" s="212">
        <v>213.77666666666664</v>
      </c>
      <c r="I19" s="212">
        <v>211.04333333333329</v>
      </c>
      <c r="J19" s="212">
        <v>220.52333333333331</v>
      </c>
      <c r="K19" s="212">
        <v>223.25666666666666</v>
      </c>
      <c r="L19" s="212">
        <v>225.26333333333332</v>
      </c>
      <c r="M19" s="213">
        <v>221.25</v>
      </c>
      <c r="N19" s="213">
        <v>216.51</v>
      </c>
      <c r="O19" s="213">
        <v>72343800</v>
      </c>
      <c r="P19" s="214">
        <v>2.7694610778443113E-3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317.3</v>
      </c>
      <c r="F20" s="210">
        <v>316.7</v>
      </c>
      <c r="G20" s="212">
        <v>314.59999999999997</v>
      </c>
      <c r="H20" s="212">
        <v>311.89999999999998</v>
      </c>
      <c r="I20" s="212">
        <v>309.79999999999995</v>
      </c>
      <c r="J20" s="212">
        <v>319.39999999999998</v>
      </c>
      <c r="K20" s="212">
        <v>321.5</v>
      </c>
      <c r="L20" s="212">
        <v>324.2</v>
      </c>
      <c r="M20" s="213">
        <v>318.8</v>
      </c>
      <c r="N20" s="213">
        <v>314</v>
      </c>
      <c r="O20" s="213">
        <v>55439800</v>
      </c>
      <c r="P20" s="214">
        <v>-9.6144914073385979E-3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2451.15</v>
      </c>
      <c r="F21" s="210">
        <v>2456.0666666666671</v>
      </c>
      <c r="G21" s="212">
        <v>2438.3333333333339</v>
      </c>
      <c r="H21" s="212">
        <v>2425.5166666666669</v>
      </c>
      <c r="I21" s="212">
        <v>2407.7833333333338</v>
      </c>
      <c r="J21" s="212">
        <v>2468.8833333333341</v>
      </c>
      <c r="K21" s="212">
        <v>2486.6166666666668</v>
      </c>
      <c r="L21" s="212">
        <v>2499.4333333333343</v>
      </c>
      <c r="M21" s="213">
        <v>2473.8000000000002</v>
      </c>
      <c r="N21" s="213">
        <v>2443.25</v>
      </c>
      <c r="O21" s="213">
        <v>5508300</v>
      </c>
      <c r="P21" s="214">
        <v>1.1569610489780177E-2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2989.8</v>
      </c>
      <c r="F22" s="210">
        <v>2985.4333333333329</v>
      </c>
      <c r="G22" s="212">
        <v>2955.8666666666659</v>
      </c>
      <c r="H22" s="212">
        <v>2921.9333333333329</v>
      </c>
      <c r="I22" s="212">
        <v>2892.3666666666659</v>
      </c>
      <c r="J22" s="212">
        <v>3019.3666666666659</v>
      </c>
      <c r="K22" s="212">
        <v>3048.9333333333325</v>
      </c>
      <c r="L22" s="212">
        <v>3082.8666666666659</v>
      </c>
      <c r="M22" s="213">
        <v>3015</v>
      </c>
      <c r="N22" s="213">
        <v>2951.5</v>
      </c>
      <c r="O22" s="213">
        <v>23948100</v>
      </c>
      <c r="P22" s="214">
        <v>5.0613786591123698E-3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1455.6</v>
      </c>
      <c r="F23" s="210">
        <v>1452.8333333333333</v>
      </c>
      <c r="G23" s="212">
        <v>1439.4166666666665</v>
      </c>
      <c r="H23" s="212">
        <v>1423.2333333333333</v>
      </c>
      <c r="I23" s="212">
        <v>1409.8166666666666</v>
      </c>
      <c r="J23" s="212">
        <v>1469.0166666666664</v>
      </c>
      <c r="K23" s="212">
        <v>1482.4333333333329</v>
      </c>
      <c r="L23" s="212">
        <v>1498.6166666666663</v>
      </c>
      <c r="M23" s="213">
        <v>1466.25</v>
      </c>
      <c r="N23" s="213">
        <v>1436.65</v>
      </c>
      <c r="O23" s="213">
        <v>28415600</v>
      </c>
      <c r="P23" s="214">
        <v>-1.7930214554302146E-2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6343.1</v>
      </c>
      <c r="F24" s="210">
        <v>6344.7</v>
      </c>
      <c r="G24" s="212">
        <v>6298.4</v>
      </c>
      <c r="H24" s="212">
        <v>6253.7</v>
      </c>
      <c r="I24" s="212">
        <v>6207.4</v>
      </c>
      <c r="J24" s="212">
        <v>6389.4</v>
      </c>
      <c r="K24" s="212">
        <v>6435.7000000000007</v>
      </c>
      <c r="L24" s="212">
        <v>6480.4</v>
      </c>
      <c r="M24" s="213">
        <v>6391</v>
      </c>
      <c r="N24" s="213">
        <v>6300</v>
      </c>
      <c r="O24" s="213">
        <v>2313000</v>
      </c>
      <c r="P24" s="214">
        <v>2.4267115401647329E-2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627.9</v>
      </c>
      <c r="F25" s="210">
        <v>629.13333333333333</v>
      </c>
      <c r="G25" s="212">
        <v>624.66666666666663</v>
      </c>
      <c r="H25" s="212">
        <v>621.43333333333328</v>
      </c>
      <c r="I25" s="212">
        <v>616.96666666666658</v>
      </c>
      <c r="J25" s="212">
        <v>632.36666666666667</v>
      </c>
      <c r="K25" s="212">
        <v>636.83333333333337</v>
      </c>
      <c r="L25" s="212">
        <v>640.06666666666672</v>
      </c>
      <c r="M25" s="213">
        <v>633.6</v>
      </c>
      <c r="N25" s="213">
        <v>625.9</v>
      </c>
      <c r="O25" s="213">
        <v>42264900</v>
      </c>
      <c r="P25" s="214">
        <v>-3.0146699785576292E-3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6930.05</v>
      </c>
      <c r="F26" s="210">
        <v>6922.4666666666672</v>
      </c>
      <c r="G26" s="212">
        <v>6857.8333333333339</v>
      </c>
      <c r="H26" s="212">
        <v>6785.6166666666668</v>
      </c>
      <c r="I26" s="212">
        <v>6720.9833333333336</v>
      </c>
      <c r="J26" s="212">
        <v>6994.6833333333343</v>
      </c>
      <c r="K26" s="212">
        <v>7059.3166666666675</v>
      </c>
      <c r="L26" s="212">
        <v>7131.5333333333347</v>
      </c>
      <c r="M26" s="213">
        <v>6987.1</v>
      </c>
      <c r="N26" s="213">
        <v>6850.25</v>
      </c>
      <c r="O26" s="213">
        <v>1842750</v>
      </c>
      <c r="P26" s="214">
        <v>6.623420962785934E-3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516.9</v>
      </c>
      <c r="F27" s="210">
        <v>515.1</v>
      </c>
      <c r="G27" s="212">
        <v>512.30000000000007</v>
      </c>
      <c r="H27" s="212">
        <v>507.70000000000005</v>
      </c>
      <c r="I27" s="212">
        <v>504.90000000000009</v>
      </c>
      <c r="J27" s="212">
        <v>519.70000000000005</v>
      </c>
      <c r="K27" s="212">
        <v>522.5</v>
      </c>
      <c r="L27" s="212">
        <v>527.1</v>
      </c>
      <c r="M27" s="213">
        <v>517.9</v>
      </c>
      <c r="N27" s="213">
        <v>510.5</v>
      </c>
      <c r="O27" s="213">
        <v>12411700</v>
      </c>
      <c r="P27" s="214">
        <v>-3.6171617161716171E-2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248.25</v>
      </c>
      <c r="F28" s="210">
        <v>247.28333333333333</v>
      </c>
      <c r="G28" s="212">
        <v>245.06666666666666</v>
      </c>
      <c r="H28" s="212">
        <v>241.88333333333333</v>
      </c>
      <c r="I28" s="212">
        <v>239.66666666666666</v>
      </c>
      <c r="J28" s="212">
        <v>250.46666666666667</v>
      </c>
      <c r="K28" s="212">
        <v>252.68333333333331</v>
      </c>
      <c r="L28" s="212">
        <v>255.86666666666667</v>
      </c>
      <c r="M28" s="213">
        <v>249.5</v>
      </c>
      <c r="N28" s="213">
        <v>244.1</v>
      </c>
      <c r="O28" s="213">
        <v>61705000</v>
      </c>
      <c r="P28" s="214">
        <v>2.25370784654901E-2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3298.95</v>
      </c>
      <c r="F29" s="210">
        <v>3295.7999999999997</v>
      </c>
      <c r="G29" s="212">
        <v>3277.7999999999993</v>
      </c>
      <c r="H29" s="212">
        <v>3256.6499999999996</v>
      </c>
      <c r="I29" s="212">
        <v>3238.6499999999992</v>
      </c>
      <c r="J29" s="212">
        <v>3316.9499999999994</v>
      </c>
      <c r="K29" s="212">
        <v>3334.9500000000003</v>
      </c>
      <c r="L29" s="212">
        <v>3356.0999999999995</v>
      </c>
      <c r="M29" s="213">
        <v>3313.8</v>
      </c>
      <c r="N29" s="213">
        <v>3274.65</v>
      </c>
      <c r="O29" s="213">
        <v>8611200</v>
      </c>
      <c r="P29" s="214">
        <v>-1.9240130740165512E-3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1949.85</v>
      </c>
      <c r="F30" s="210">
        <v>1943.1666666666667</v>
      </c>
      <c r="G30" s="212">
        <v>1926.6833333333334</v>
      </c>
      <c r="H30" s="212">
        <v>1903.5166666666667</v>
      </c>
      <c r="I30" s="212">
        <v>1887.0333333333333</v>
      </c>
      <c r="J30" s="212">
        <v>1966.3333333333335</v>
      </c>
      <c r="K30" s="212">
        <v>1982.8166666666666</v>
      </c>
      <c r="L30" s="212">
        <v>2005.9833333333336</v>
      </c>
      <c r="M30" s="213">
        <v>1959.65</v>
      </c>
      <c r="N30" s="213">
        <v>1920</v>
      </c>
      <c r="O30" s="213">
        <v>5051388</v>
      </c>
      <c r="P30" s="214">
        <v>-9.1426103232308681E-3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8028.95</v>
      </c>
      <c r="F31" s="210">
        <v>8052.4333333333343</v>
      </c>
      <c r="G31" s="212">
        <v>7963.3666666666686</v>
      </c>
      <c r="H31" s="212">
        <v>7897.7833333333347</v>
      </c>
      <c r="I31" s="212">
        <v>7808.716666666669</v>
      </c>
      <c r="J31" s="212">
        <v>8118.0166666666682</v>
      </c>
      <c r="K31" s="212">
        <v>8207.0833333333339</v>
      </c>
      <c r="L31" s="212">
        <v>8272.6666666666679</v>
      </c>
      <c r="M31" s="213">
        <v>8141.5</v>
      </c>
      <c r="N31" s="213">
        <v>7986.85</v>
      </c>
      <c r="O31" s="213">
        <v>941600</v>
      </c>
      <c r="P31" s="214">
        <v>0.21246458923512748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717.8</v>
      </c>
      <c r="F32" s="210">
        <v>718.73333333333323</v>
      </c>
      <c r="G32" s="212">
        <v>712.61666666666645</v>
      </c>
      <c r="H32" s="212">
        <v>707.43333333333317</v>
      </c>
      <c r="I32" s="212">
        <v>701.31666666666638</v>
      </c>
      <c r="J32" s="212">
        <v>723.91666666666652</v>
      </c>
      <c r="K32" s="212">
        <v>730.0333333333333</v>
      </c>
      <c r="L32" s="212">
        <v>735.21666666666658</v>
      </c>
      <c r="M32" s="213">
        <v>724.85</v>
      </c>
      <c r="N32" s="213">
        <v>713.55</v>
      </c>
      <c r="O32" s="213">
        <v>17919000</v>
      </c>
      <c r="P32" s="214">
        <v>-2.1995415347669467E-2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1524.85</v>
      </c>
      <c r="F33" s="210">
        <v>1528.3</v>
      </c>
      <c r="G33" s="212">
        <v>1517.55</v>
      </c>
      <c r="H33" s="212">
        <v>1510.25</v>
      </c>
      <c r="I33" s="212">
        <v>1499.5</v>
      </c>
      <c r="J33" s="212">
        <v>1535.6</v>
      </c>
      <c r="K33" s="212">
        <v>1546.35</v>
      </c>
      <c r="L33" s="212">
        <v>1553.6499999999999</v>
      </c>
      <c r="M33" s="213">
        <v>1539.05</v>
      </c>
      <c r="N33" s="213">
        <v>1521</v>
      </c>
      <c r="O33" s="213">
        <v>10874050</v>
      </c>
      <c r="P33" s="214">
        <v>1.7393094221170174E-2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1189.25</v>
      </c>
      <c r="F34" s="210">
        <v>1186.0666666666666</v>
      </c>
      <c r="G34" s="212">
        <v>1178.8833333333332</v>
      </c>
      <c r="H34" s="212">
        <v>1168.5166666666667</v>
      </c>
      <c r="I34" s="212">
        <v>1161.3333333333333</v>
      </c>
      <c r="J34" s="212">
        <v>1196.4333333333332</v>
      </c>
      <c r="K34" s="212">
        <v>1203.6166666666666</v>
      </c>
      <c r="L34" s="212">
        <v>1213.9833333333331</v>
      </c>
      <c r="M34" s="213">
        <v>1193.25</v>
      </c>
      <c r="N34" s="213">
        <v>1175.7</v>
      </c>
      <c r="O34" s="213">
        <v>56015625</v>
      </c>
      <c r="P34" s="214">
        <v>-1.4340859351801955E-2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11019.6</v>
      </c>
      <c r="F35" s="210">
        <v>10964.25</v>
      </c>
      <c r="G35" s="212">
        <v>10880.5</v>
      </c>
      <c r="H35" s="212">
        <v>10741.4</v>
      </c>
      <c r="I35" s="212">
        <v>10657.65</v>
      </c>
      <c r="J35" s="212">
        <v>11103.35</v>
      </c>
      <c r="K35" s="212">
        <v>11187.1</v>
      </c>
      <c r="L35" s="212">
        <v>11326.2</v>
      </c>
      <c r="M35" s="213">
        <v>11048</v>
      </c>
      <c r="N35" s="213">
        <v>10825.15</v>
      </c>
      <c r="O35" s="213">
        <v>1675800</v>
      </c>
      <c r="P35" s="214">
        <v>6.9400630914826502E-3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1829.3</v>
      </c>
      <c r="F36" s="210">
        <v>1842.5833333333333</v>
      </c>
      <c r="G36" s="212">
        <v>1808.3166666666666</v>
      </c>
      <c r="H36" s="212">
        <v>1787.3333333333333</v>
      </c>
      <c r="I36" s="212">
        <v>1753.0666666666666</v>
      </c>
      <c r="J36" s="212">
        <v>1863.5666666666666</v>
      </c>
      <c r="K36" s="212">
        <v>1897.8333333333335</v>
      </c>
      <c r="L36" s="212">
        <v>1918.8166666666666</v>
      </c>
      <c r="M36" s="213">
        <v>1876.85</v>
      </c>
      <c r="N36" s="213">
        <v>1821.6</v>
      </c>
      <c r="O36" s="213">
        <v>12878500</v>
      </c>
      <c r="P36" s="214">
        <v>1.8828369130967922E-2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7268.2</v>
      </c>
      <c r="F37" s="210">
        <v>7291.1833333333334</v>
      </c>
      <c r="G37" s="212">
        <v>7189.666666666667</v>
      </c>
      <c r="H37" s="212">
        <v>7111.1333333333332</v>
      </c>
      <c r="I37" s="212">
        <v>7009.6166666666668</v>
      </c>
      <c r="J37" s="212">
        <v>7369.7166666666672</v>
      </c>
      <c r="K37" s="212">
        <v>7471.2333333333336</v>
      </c>
      <c r="L37" s="212">
        <v>7549.7666666666673</v>
      </c>
      <c r="M37" s="213">
        <v>7392.7</v>
      </c>
      <c r="N37" s="213">
        <v>7212.65</v>
      </c>
      <c r="O37" s="213">
        <v>10624125</v>
      </c>
      <c r="P37" s="214">
        <v>1.6674840608141245E-2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3080.85</v>
      </c>
      <c r="F38" s="210">
        <v>3052.9666666666672</v>
      </c>
      <c r="G38" s="212">
        <v>3000.9333333333343</v>
      </c>
      <c r="H38" s="212">
        <v>2921.0166666666673</v>
      </c>
      <c r="I38" s="212">
        <v>2868.9833333333345</v>
      </c>
      <c r="J38" s="212">
        <v>3132.8833333333341</v>
      </c>
      <c r="K38" s="212">
        <v>3184.916666666667</v>
      </c>
      <c r="L38" s="212">
        <v>3264.8333333333339</v>
      </c>
      <c r="M38" s="213">
        <v>3105</v>
      </c>
      <c r="N38" s="213">
        <v>2973.05</v>
      </c>
      <c r="O38" s="213">
        <v>2041200</v>
      </c>
      <c r="P38" s="214">
        <v>1.5977303270120948E-2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560.4</v>
      </c>
      <c r="F39" s="210">
        <v>563.2833333333333</v>
      </c>
      <c r="G39" s="212">
        <v>556.91666666666663</v>
      </c>
      <c r="H39" s="212">
        <v>553.43333333333328</v>
      </c>
      <c r="I39" s="212">
        <v>547.06666666666661</v>
      </c>
      <c r="J39" s="212">
        <v>566.76666666666665</v>
      </c>
      <c r="K39" s="212">
        <v>573.13333333333344</v>
      </c>
      <c r="L39" s="212">
        <v>576.61666666666667</v>
      </c>
      <c r="M39" s="213">
        <v>569.65</v>
      </c>
      <c r="N39" s="213">
        <v>559.79999999999995</v>
      </c>
      <c r="O39" s="213">
        <v>10363200</v>
      </c>
      <c r="P39" s="214">
        <v>-3.3851361747961224E-3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201.56</v>
      </c>
      <c r="F40" s="210">
        <v>200.31333333333336</v>
      </c>
      <c r="G40" s="212">
        <v>198.24666666666673</v>
      </c>
      <c r="H40" s="212">
        <v>194.93333333333337</v>
      </c>
      <c r="I40" s="212">
        <v>192.86666666666673</v>
      </c>
      <c r="J40" s="212">
        <v>203.62666666666672</v>
      </c>
      <c r="K40" s="212">
        <v>205.69333333333338</v>
      </c>
      <c r="L40" s="212">
        <v>209.00666666666672</v>
      </c>
      <c r="M40" s="213">
        <v>202.38</v>
      </c>
      <c r="N40" s="213">
        <v>197</v>
      </c>
      <c r="O40" s="213">
        <v>120058400</v>
      </c>
      <c r="P40" s="214">
        <v>-6.9939786938397405E-3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235.95</v>
      </c>
      <c r="F41" s="210">
        <v>236.44999999999996</v>
      </c>
      <c r="G41" s="212">
        <v>234.79999999999993</v>
      </c>
      <c r="H41" s="212">
        <v>233.64999999999998</v>
      </c>
      <c r="I41" s="212">
        <v>231.99999999999994</v>
      </c>
      <c r="J41" s="212">
        <v>237.59999999999991</v>
      </c>
      <c r="K41" s="212">
        <v>239.24999999999994</v>
      </c>
      <c r="L41" s="212">
        <v>240.39999999999989</v>
      </c>
      <c r="M41" s="213">
        <v>238.1</v>
      </c>
      <c r="N41" s="213">
        <v>235.3</v>
      </c>
      <c r="O41" s="213">
        <v>205905375</v>
      </c>
      <c r="P41" s="214">
        <v>-1.4655244813974972E-2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1435.2</v>
      </c>
      <c r="F42" s="210">
        <v>1438.0166666666667</v>
      </c>
      <c r="G42" s="212">
        <v>1426.3333333333333</v>
      </c>
      <c r="H42" s="212">
        <v>1417.4666666666667</v>
      </c>
      <c r="I42" s="212">
        <v>1405.7833333333333</v>
      </c>
      <c r="J42" s="212">
        <v>1446.8833333333332</v>
      </c>
      <c r="K42" s="212">
        <v>1458.5666666666666</v>
      </c>
      <c r="L42" s="212">
        <v>1467.4333333333332</v>
      </c>
      <c r="M42" s="213">
        <v>1449.7</v>
      </c>
      <c r="N42" s="213">
        <v>1429.15</v>
      </c>
      <c r="O42" s="213">
        <v>3390750</v>
      </c>
      <c r="P42" s="214">
        <v>-1.8765868197372778E-3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286.64999999999998</v>
      </c>
      <c r="F43" s="210">
        <v>286.36666666666662</v>
      </c>
      <c r="G43" s="212">
        <v>283.48333333333323</v>
      </c>
      <c r="H43" s="212">
        <v>280.31666666666661</v>
      </c>
      <c r="I43" s="212">
        <v>277.43333333333322</v>
      </c>
      <c r="J43" s="212">
        <v>289.53333333333325</v>
      </c>
      <c r="K43" s="212">
        <v>292.41666666666657</v>
      </c>
      <c r="L43" s="212">
        <v>295.58333333333326</v>
      </c>
      <c r="M43" s="213">
        <v>289.25</v>
      </c>
      <c r="N43" s="213">
        <v>283.2</v>
      </c>
      <c r="O43" s="213">
        <v>168808350</v>
      </c>
      <c r="P43" s="214">
        <v>-1.2635649869142677E-2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604.29999999999995</v>
      </c>
      <c r="F44" s="210">
        <v>606.24999999999989</v>
      </c>
      <c r="G44" s="212">
        <v>600.8499999999998</v>
      </c>
      <c r="H44" s="212">
        <v>597.39999999999986</v>
      </c>
      <c r="I44" s="212">
        <v>591.99999999999977</v>
      </c>
      <c r="J44" s="212">
        <v>609.69999999999982</v>
      </c>
      <c r="K44" s="212">
        <v>615.09999999999991</v>
      </c>
      <c r="L44" s="212">
        <v>618.54999999999984</v>
      </c>
      <c r="M44" s="213">
        <v>611.65</v>
      </c>
      <c r="N44" s="213">
        <v>602.79999999999995</v>
      </c>
      <c r="O44" s="213">
        <v>12683880</v>
      </c>
      <c r="P44" s="214">
        <v>9.1367359798361688E-3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1572.5</v>
      </c>
      <c r="F45" s="210">
        <v>1569.3833333333332</v>
      </c>
      <c r="G45" s="212">
        <v>1558.8666666666663</v>
      </c>
      <c r="H45" s="212">
        <v>1545.2333333333331</v>
      </c>
      <c r="I45" s="212">
        <v>1534.7166666666662</v>
      </c>
      <c r="J45" s="212">
        <v>1583.0166666666664</v>
      </c>
      <c r="K45" s="212">
        <v>1593.5333333333333</v>
      </c>
      <c r="L45" s="212">
        <v>1607.1666666666665</v>
      </c>
      <c r="M45" s="213">
        <v>1579.9</v>
      </c>
      <c r="N45" s="213">
        <v>1555.75</v>
      </c>
      <c r="O45" s="213">
        <v>7773500</v>
      </c>
      <c r="P45" s="214">
        <v>-2.4716140769086004E-2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1578.6</v>
      </c>
      <c r="F46" s="210">
        <v>1571</v>
      </c>
      <c r="G46" s="212">
        <v>1554.65</v>
      </c>
      <c r="H46" s="212">
        <v>1530.7</v>
      </c>
      <c r="I46" s="212">
        <v>1514.3500000000001</v>
      </c>
      <c r="J46" s="212">
        <v>1594.95</v>
      </c>
      <c r="K46" s="212">
        <v>1611.3</v>
      </c>
      <c r="L46" s="212">
        <v>1635.25</v>
      </c>
      <c r="M46" s="213">
        <v>1587.35</v>
      </c>
      <c r="N46" s="213">
        <v>1547.05</v>
      </c>
      <c r="O46" s="213">
        <v>40565000</v>
      </c>
      <c r="P46" s="214">
        <v>-4.7608426546521095E-2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265</v>
      </c>
      <c r="F47" s="210">
        <v>265.2</v>
      </c>
      <c r="G47" s="212">
        <v>262.14999999999998</v>
      </c>
      <c r="H47" s="212">
        <v>259.3</v>
      </c>
      <c r="I47" s="212">
        <v>256.25</v>
      </c>
      <c r="J47" s="212">
        <v>268.04999999999995</v>
      </c>
      <c r="K47" s="212">
        <v>271.10000000000002</v>
      </c>
      <c r="L47" s="212">
        <v>273.94999999999993</v>
      </c>
      <c r="M47" s="213">
        <v>268.25</v>
      </c>
      <c r="N47" s="213">
        <v>262.35000000000002</v>
      </c>
      <c r="O47" s="213">
        <v>98797125</v>
      </c>
      <c r="P47" s="214">
        <v>3.6533333333333335E-3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387.2</v>
      </c>
      <c r="F48" s="210">
        <v>385.41666666666669</v>
      </c>
      <c r="G48" s="212">
        <v>380.93333333333339</v>
      </c>
      <c r="H48" s="212">
        <v>374.66666666666669</v>
      </c>
      <c r="I48" s="212">
        <v>370.18333333333339</v>
      </c>
      <c r="J48" s="212">
        <v>391.68333333333339</v>
      </c>
      <c r="K48" s="212">
        <v>396.16666666666663</v>
      </c>
      <c r="L48" s="212">
        <v>402.43333333333339</v>
      </c>
      <c r="M48" s="213">
        <v>389.9</v>
      </c>
      <c r="N48" s="213">
        <v>379.15</v>
      </c>
      <c r="O48" s="213">
        <v>44712500</v>
      </c>
      <c r="P48" s="214">
        <v>-3.8440860215053767E-2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33620.199999999997</v>
      </c>
      <c r="F49" s="210">
        <v>33592.066666666666</v>
      </c>
      <c r="G49" s="212">
        <v>33150.133333333331</v>
      </c>
      <c r="H49" s="212">
        <v>32680.066666666666</v>
      </c>
      <c r="I49" s="212">
        <v>32238.133333333331</v>
      </c>
      <c r="J49" s="212">
        <v>34062.133333333331</v>
      </c>
      <c r="K49" s="212">
        <v>34504.066666666666</v>
      </c>
      <c r="L49" s="212">
        <v>34974.133333333331</v>
      </c>
      <c r="M49" s="213">
        <v>34034</v>
      </c>
      <c r="N49" s="213">
        <v>33122</v>
      </c>
      <c r="O49" s="213">
        <v>294025</v>
      </c>
      <c r="P49" s="214">
        <v>-3.771886761577483E-2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347.15</v>
      </c>
      <c r="F50" s="210">
        <v>348.13333333333338</v>
      </c>
      <c r="G50" s="212">
        <v>344.36666666666679</v>
      </c>
      <c r="H50" s="212">
        <v>341.58333333333343</v>
      </c>
      <c r="I50" s="212">
        <v>337.81666666666683</v>
      </c>
      <c r="J50" s="212">
        <v>350.91666666666674</v>
      </c>
      <c r="K50" s="212">
        <v>354.68333333333328</v>
      </c>
      <c r="L50" s="212">
        <v>357.4666666666667</v>
      </c>
      <c r="M50" s="213">
        <v>351.9</v>
      </c>
      <c r="N50" s="213">
        <v>345.35</v>
      </c>
      <c r="O50" s="213">
        <v>61137000</v>
      </c>
      <c r="P50" s="214">
        <v>-8.4369708647165295E-3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5976.85</v>
      </c>
      <c r="F51" s="210">
        <v>5979.0333333333328</v>
      </c>
      <c r="G51" s="212">
        <v>5938.0666666666657</v>
      </c>
      <c r="H51" s="212">
        <v>5899.2833333333328</v>
      </c>
      <c r="I51" s="212">
        <v>5858.3166666666657</v>
      </c>
      <c r="J51" s="212">
        <v>6017.8166666666657</v>
      </c>
      <c r="K51" s="212">
        <v>6058.7833333333328</v>
      </c>
      <c r="L51" s="212">
        <v>6097.5666666666657</v>
      </c>
      <c r="M51" s="213">
        <v>6020</v>
      </c>
      <c r="N51" s="213">
        <v>5940.25</v>
      </c>
      <c r="O51" s="213">
        <v>2291200</v>
      </c>
      <c r="P51" s="214">
        <v>-1.6652360515021458E-2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643.65</v>
      </c>
      <c r="F52" s="210">
        <v>641.56666666666672</v>
      </c>
      <c r="G52" s="212">
        <v>632.88333333333344</v>
      </c>
      <c r="H52" s="212">
        <v>622.11666666666667</v>
      </c>
      <c r="I52" s="212">
        <v>613.43333333333339</v>
      </c>
      <c r="J52" s="212">
        <v>652.33333333333348</v>
      </c>
      <c r="K52" s="212">
        <v>661.01666666666665</v>
      </c>
      <c r="L52" s="212">
        <v>671.78333333333353</v>
      </c>
      <c r="M52" s="213">
        <v>650.25</v>
      </c>
      <c r="N52" s="213">
        <v>630.79999999999995</v>
      </c>
      <c r="O52" s="213">
        <v>13168000</v>
      </c>
      <c r="P52" s="214">
        <v>-1.1708195737015911E-2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103.73</v>
      </c>
      <c r="F53" s="210">
        <v>104.13666666666667</v>
      </c>
      <c r="G53" s="212">
        <v>103.15333333333334</v>
      </c>
      <c r="H53" s="212">
        <v>102.57666666666667</v>
      </c>
      <c r="I53" s="212">
        <v>101.59333333333333</v>
      </c>
      <c r="J53" s="212">
        <v>104.71333333333334</v>
      </c>
      <c r="K53" s="212">
        <v>105.69666666666666</v>
      </c>
      <c r="L53" s="212">
        <v>106.27333333333334</v>
      </c>
      <c r="M53" s="213">
        <v>105.12</v>
      </c>
      <c r="N53" s="213">
        <v>103.56</v>
      </c>
      <c r="O53" s="213">
        <v>339896250</v>
      </c>
      <c r="P53" s="214">
        <v>-4.4287154748017948E-3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850.25</v>
      </c>
      <c r="F54" s="210">
        <v>857.13333333333333</v>
      </c>
      <c r="G54" s="212">
        <v>840.7166666666667</v>
      </c>
      <c r="H54" s="212">
        <v>831.18333333333339</v>
      </c>
      <c r="I54" s="212">
        <v>814.76666666666677</v>
      </c>
      <c r="J54" s="212">
        <v>866.66666666666663</v>
      </c>
      <c r="K54" s="212">
        <v>883.08333333333337</v>
      </c>
      <c r="L54" s="212">
        <v>892.61666666666656</v>
      </c>
      <c r="M54" s="213">
        <v>873.55</v>
      </c>
      <c r="N54" s="213">
        <v>847.6</v>
      </c>
      <c r="O54" s="213">
        <v>4755075</v>
      </c>
      <c r="P54" s="214">
        <v>-5.5057096247960848E-3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512.45000000000005</v>
      </c>
      <c r="F55" s="210">
        <v>512.23333333333335</v>
      </c>
      <c r="G55" s="212">
        <v>508.26666666666665</v>
      </c>
      <c r="H55" s="212">
        <v>504.08333333333331</v>
      </c>
      <c r="I55" s="212">
        <v>500.11666666666662</v>
      </c>
      <c r="J55" s="212">
        <v>516.41666666666674</v>
      </c>
      <c r="K55" s="212">
        <v>520.38333333333344</v>
      </c>
      <c r="L55" s="212">
        <v>524.56666666666672</v>
      </c>
      <c r="M55" s="213">
        <v>516.20000000000005</v>
      </c>
      <c r="N55" s="213">
        <v>508.05</v>
      </c>
      <c r="O55" s="213">
        <v>12750900</v>
      </c>
      <c r="P55" s="214">
        <v>-2.0148926850635129E-2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1509.5</v>
      </c>
      <c r="F56" s="210">
        <v>1521.6166666666668</v>
      </c>
      <c r="G56" s="212">
        <v>1491.7333333333336</v>
      </c>
      <c r="H56" s="212">
        <v>1473.9666666666667</v>
      </c>
      <c r="I56" s="212">
        <v>1444.0833333333335</v>
      </c>
      <c r="J56" s="212">
        <v>1539.3833333333337</v>
      </c>
      <c r="K56" s="212">
        <v>1569.2666666666669</v>
      </c>
      <c r="L56" s="212">
        <v>1587.0333333333338</v>
      </c>
      <c r="M56" s="213">
        <v>1551.5</v>
      </c>
      <c r="N56" s="213">
        <v>1503.85</v>
      </c>
      <c r="O56" s="213">
        <v>11822500</v>
      </c>
      <c r="P56" s="214">
        <v>-8.3875026210945697E-3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1636.4</v>
      </c>
      <c r="F57" s="210">
        <v>1635.95</v>
      </c>
      <c r="G57" s="212">
        <v>1625.8000000000002</v>
      </c>
      <c r="H57" s="212">
        <v>1615.2</v>
      </c>
      <c r="I57" s="212">
        <v>1605.0500000000002</v>
      </c>
      <c r="J57" s="212">
        <v>1646.5500000000002</v>
      </c>
      <c r="K57" s="212">
        <v>1656.7000000000003</v>
      </c>
      <c r="L57" s="212">
        <v>1667.3000000000002</v>
      </c>
      <c r="M57" s="213">
        <v>1646.1</v>
      </c>
      <c r="N57" s="213">
        <v>1625.35</v>
      </c>
      <c r="O57" s="213">
        <v>10881650</v>
      </c>
      <c r="P57" s="214">
        <v>-2.3221891592274928E-2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491.8</v>
      </c>
      <c r="F58" s="210">
        <v>489.31666666666666</v>
      </c>
      <c r="G58" s="212">
        <v>485.68333333333334</v>
      </c>
      <c r="H58" s="212">
        <v>479.56666666666666</v>
      </c>
      <c r="I58" s="212">
        <v>475.93333333333334</v>
      </c>
      <c r="J58" s="212">
        <v>495.43333333333334</v>
      </c>
      <c r="K58" s="212">
        <v>499.06666666666666</v>
      </c>
      <c r="L58" s="212">
        <v>505.18333333333334</v>
      </c>
      <c r="M58" s="213">
        <v>492.95</v>
      </c>
      <c r="N58" s="213">
        <v>483.2</v>
      </c>
      <c r="O58" s="213">
        <v>61853400</v>
      </c>
      <c r="P58" s="214">
        <v>1.7058011049723758E-2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6814.25</v>
      </c>
      <c r="F59" s="210">
        <v>6747.7</v>
      </c>
      <c r="G59" s="212">
        <v>6616.4</v>
      </c>
      <c r="H59" s="212">
        <v>6418.55</v>
      </c>
      <c r="I59" s="212">
        <v>6287.25</v>
      </c>
      <c r="J59" s="212">
        <v>6945.5499999999993</v>
      </c>
      <c r="K59" s="212">
        <v>7076.85</v>
      </c>
      <c r="L59" s="212">
        <v>7274.6999999999989</v>
      </c>
      <c r="M59" s="213">
        <v>6879</v>
      </c>
      <c r="N59" s="213">
        <v>6549.85</v>
      </c>
      <c r="O59" s="213">
        <v>2163000</v>
      </c>
      <c r="P59" s="214">
        <v>-2.7662517289073307E-3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3678.35</v>
      </c>
      <c r="F60" s="210">
        <v>3687.1833333333329</v>
      </c>
      <c r="G60" s="212">
        <v>3663.266666666666</v>
      </c>
      <c r="H60" s="212">
        <v>3648.1833333333329</v>
      </c>
      <c r="I60" s="212">
        <v>3624.266666666666</v>
      </c>
      <c r="J60" s="212">
        <v>3702.266666666666</v>
      </c>
      <c r="K60" s="212">
        <v>3726.1833333333329</v>
      </c>
      <c r="L60" s="212">
        <v>3741.266666666666</v>
      </c>
      <c r="M60" s="213">
        <v>3711.1</v>
      </c>
      <c r="N60" s="213">
        <v>3672.1</v>
      </c>
      <c r="O60" s="213">
        <v>2503900</v>
      </c>
      <c r="P60" s="214">
        <v>-1.9597094696450598E-2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940.55</v>
      </c>
      <c r="F61" s="210">
        <v>943.44999999999993</v>
      </c>
      <c r="G61" s="212">
        <v>934.49999999999989</v>
      </c>
      <c r="H61" s="212">
        <v>928.44999999999993</v>
      </c>
      <c r="I61" s="212">
        <v>919.49999999999989</v>
      </c>
      <c r="J61" s="212">
        <v>949.49999999999989</v>
      </c>
      <c r="K61" s="212">
        <v>958.44999999999993</v>
      </c>
      <c r="L61" s="212">
        <v>964.49999999999989</v>
      </c>
      <c r="M61" s="213">
        <v>952.4</v>
      </c>
      <c r="N61" s="213">
        <v>937.4</v>
      </c>
      <c r="O61" s="213">
        <v>25160000</v>
      </c>
      <c r="P61" s="214">
        <v>2.8365895528488515E-2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1713.2</v>
      </c>
      <c r="F62" s="210">
        <v>1712.3833333333332</v>
      </c>
      <c r="G62" s="212">
        <v>1695.8166666666664</v>
      </c>
      <c r="H62" s="212">
        <v>1678.4333333333332</v>
      </c>
      <c r="I62" s="212">
        <v>1661.8666666666663</v>
      </c>
      <c r="J62" s="212">
        <v>1729.7666666666664</v>
      </c>
      <c r="K62" s="212">
        <v>1746.333333333333</v>
      </c>
      <c r="L62" s="212">
        <v>1763.7166666666665</v>
      </c>
      <c r="M62" s="213">
        <v>1728.95</v>
      </c>
      <c r="N62" s="213">
        <v>1695</v>
      </c>
      <c r="O62" s="213">
        <v>2784600</v>
      </c>
      <c r="P62" s="214">
        <v>-1.2553351744915891E-3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468.6</v>
      </c>
      <c r="F63" s="210">
        <v>468.23333333333335</v>
      </c>
      <c r="G63" s="212">
        <v>462.7166666666667</v>
      </c>
      <c r="H63" s="212">
        <v>456.83333333333337</v>
      </c>
      <c r="I63" s="212">
        <v>451.31666666666672</v>
      </c>
      <c r="J63" s="212">
        <v>474.11666666666667</v>
      </c>
      <c r="K63" s="212">
        <v>479.63333333333333</v>
      </c>
      <c r="L63" s="212">
        <v>485.51666666666665</v>
      </c>
      <c r="M63" s="213">
        <v>473.75</v>
      </c>
      <c r="N63" s="213">
        <v>462.35</v>
      </c>
      <c r="O63" s="213">
        <v>11619000</v>
      </c>
      <c r="P63" s="214">
        <v>1.8781565656565656E-2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168.41</v>
      </c>
      <c r="F64" s="210">
        <v>168.40333333333334</v>
      </c>
      <c r="G64" s="212">
        <v>167.30666666666667</v>
      </c>
      <c r="H64" s="212">
        <v>166.20333333333335</v>
      </c>
      <c r="I64" s="212">
        <v>165.10666666666668</v>
      </c>
      <c r="J64" s="212">
        <v>169.50666666666666</v>
      </c>
      <c r="K64" s="212">
        <v>170.6033333333333</v>
      </c>
      <c r="L64" s="212">
        <v>171.70666666666665</v>
      </c>
      <c r="M64" s="213">
        <v>169.5</v>
      </c>
      <c r="N64" s="213">
        <v>167.3</v>
      </c>
      <c r="O64" s="213">
        <v>29655000</v>
      </c>
      <c r="P64" s="214">
        <v>-3.6956156559717788E-3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3754.85</v>
      </c>
      <c r="F65" s="210">
        <v>3744.3833333333332</v>
      </c>
      <c r="G65" s="212">
        <v>3710.4666666666662</v>
      </c>
      <c r="H65" s="212">
        <v>3666.083333333333</v>
      </c>
      <c r="I65" s="212">
        <v>3632.1666666666661</v>
      </c>
      <c r="J65" s="212">
        <v>3788.7666666666664</v>
      </c>
      <c r="K65" s="212">
        <v>3822.6833333333334</v>
      </c>
      <c r="L65" s="212">
        <v>3867.0666666666666</v>
      </c>
      <c r="M65" s="213">
        <v>3778.3</v>
      </c>
      <c r="N65" s="213">
        <v>3700</v>
      </c>
      <c r="O65" s="213">
        <v>4217700</v>
      </c>
      <c r="P65" s="214">
        <v>9.768009768009768E-3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665.5</v>
      </c>
      <c r="F66" s="210">
        <v>666.2166666666667</v>
      </c>
      <c r="G66" s="212">
        <v>661.78333333333342</v>
      </c>
      <c r="H66" s="212">
        <v>658.06666666666672</v>
      </c>
      <c r="I66" s="212">
        <v>653.63333333333344</v>
      </c>
      <c r="J66" s="212">
        <v>669.93333333333339</v>
      </c>
      <c r="K66" s="212">
        <v>674.36666666666679</v>
      </c>
      <c r="L66" s="212">
        <v>678.08333333333337</v>
      </c>
      <c r="M66" s="213">
        <v>670.65</v>
      </c>
      <c r="N66" s="213">
        <v>662.5</v>
      </c>
      <c r="O66" s="213">
        <v>13002500</v>
      </c>
      <c r="P66" s="214">
        <v>-5.9068294889190409E-2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1894.95</v>
      </c>
      <c r="F67" s="210">
        <v>1900.05</v>
      </c>
      <c r="G67" s="212">
        <v>1880.6</v>
      </c>
      <c r="H67" s="212">
        <v>1866.25</v>
      </c>
      <c r="I67" s="212">
        <v>1846.8</v>
      </c>
      <c r="J67" s="212">
        <v>1914.3999999999999</v>
      </c>
      <c r="K67" s="212">
        <v>1933.8500000000001</v>
      </c>
      <c r="L67" s="212">
        <v>1948.1999999999998</v>
      </c>
      <c r="M67" s="213">
        <v>1919.5</v>
      </c>
      <c r="N67" s="213">
        <v>1885.7</v>
      </c>
      <c r="O67" s="213">
        <v>2947725</v>
      </c>
      <c r="P67" s="214">
        <v>1.1990181268882176E-2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2980.4</v>
      </c>
      <c r="F68" s="210">
        <v>2973.9166666666665</v>
      </c>
      <c r="G68" s="212">
        <v>2958.4833333333331</v>
      </c>
      <c r="H68" s="212">
        <v>2936.5666666666666</v>
      </c>
      <c r="I68" s="212">
        <v>2921.1333333333332</v>
      </c>
      <c r="J68" s="212">
        <v>2995.833333333333</v>
      </c>
      <c r="K68" s="212">
        <v>3011.2666666666664</v>
      </c>
      <c r="L68" s="212">
        <v>3033.1833333333329</v>
      </c>
      <c r="M68" s="213">
        <v>2989.35</v>
      </c>
      <c r="N68" s="213">
        <v>2952</v>
      </c>
      <c r="O68" s="213">
        <v>1944000</v>
      </c>
      <c r="P68" s="214">
        <v>-1.1743175232575873E-2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5400.1</v>
      </c>
      <c r="F69" s="210">
        <v>5337.7</v>
      </c>
      <c r="G69" s="212">
        <v>5264.4</v>
      </c>
      <c r="H69" s="212">
        <v>5128.7</v>
      </c>
      <c r="I69" s="212">
        <v>5055.3999999999996</v>
      </c>
      <c r="J69" s="212">
        <v>5473.4</v>
      </c>
      <c r="K69" s="212">
        <v>5546.7000000000007</v>
      </c>
      <c r="L69" s="212">
        <v>5682.4</v>
      </c>
      <c r="M69" s="213">
        <v>5411</v>
      </c>
      <c r="N69" s="213">
        <v>5202</v>
      </c>
      <c r="O69" s="213">
        <v>4011200</v>
      </c>
      <c r="P69" s="214">
        <v>0.33903057818133264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12528.45</v>
      </c>
      <c r="F70" s="210">
        <v>12556.5</v>
      </c>
      <c r="G70" s="212">
        <v>12413</v>
      </c>
      <c r="H70" s="212">
        <v>12297.55</v>
      </c>
      <c r="I70" s="212">
        <v>12154.05</v>
      </c>
      <c r="J70" s="212">
        <v>12671.95</v>
      </c>
      <c r="K70" s="212">
        <v>12815.45</v>
      </c>
      <c r="L70" s="212">
        <v>12930.900000000001</v>
      </c>
      <c r="M70" s="213">
        <v>12700</v>
      </c>
      <c r="N70" s="213">
        <v>12441.05</v>
      </c>
      <c r="O70" s="213">
        <v>2144300</v>
      </c>
      <c r="P70" s="214">
        <v>-2.8629671574178936E-2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832.2</v>
      </c>
      <c r="F71" s="210">
        <v>831.66666666666663</v>
      </c>
      <c r="G71" s="212">
        <v>824.63333333333321</v>
      </c>
      <c r="H71" s="212">
        <v>817.06666666666661</v>
      </c>
      <c r="I71" s="212">
        <v>810.03333333333319</v>
      </c>
      <c r="J71" s="212">
        <v>839.23333333333323</v>
      </c>
      <c r="K71" s="212">
        <v>846.26666666666677</v>
      </c>
      <c r="L71" s="212">
        <v>853.83333333333326</v>
      </c>
      <c r="M71" s="213">
        <v>838.7</v>
      </c>
      <c r="N71" s="213">
        <v>824.1</v>
      </c>
      <c r="O71" s="213">
        <v>39671775</v>
      </c>
      <c r="P71" s="214">
        <v>-2.2615984729023155E-3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6675.6</v>
      </c>
      <c r="F72" s="210">
        <v>6677.666666666667</v>
      </c>
      <c r="G72" s="212">
        <v>6638.3333333333339</v>
      </c>
      <c r="H72" s="212">
        <v>6601.0666666666666</v>
      </c>
      <c r="I72" s="212">
        <v>6561.7333333333336</v>
      </c>
      <c r="J72" s="212">
        <v>6714.9333333333343</v>
      </c>
      <c r="K72" s="212">
        <v>6754.2666666666682</v>
      </c>
      <c r="L72" s="212">
        <v>6791.5333333333347</v>
      </c>
      <c r="M72" s="213">
        <v>6717</v>
      </c>
      <c r="N72" s="213">
        <v>6640.4</v>
      </c>
      <c r="O72" s="213">
        <v>2939500</v>
      </c>
      <c r="P72" s="214">
        <v>2.680988559951096E-2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4744.8999999999996</v>
      </c>
      <c r="F73" s="210">
        <v>4735.3833333333332</v>
      </c>
      <c r="G73" s="212">
        <v>4699.5166666666664</v>
      </c>
      <c r="H73" s="212">
        <v>4654.1333333333332</v>
      </c>
      <c r="I73" s="212">
        <v>4618.2666666666664</v>
      </c>
      <c r="J73" s="212">
        <v>4780.7666666666664</v>
      </c>
      <c r="K73" s="212">
        <v>4816.6333333333332</v>
      </c>
      <c r="L73" s="212">
        <v>4862.0166666666664</v>
      </c>
      <c r="M73" s="213">
        <v>4771.25</v>
      </c>
      <c r="N73" s="213">
        <v>4690</v>
      </c>
      <c r="O73" s="213">
        <v>3902500</v>
      </c>
      <c r="P73" s="214">
        <v>2.0034763516604152E-2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3747.25</v>
      </c>
      <c r="F74" s="210">
        <v>3732.7999999999997</v>
      </c>
      <c r="G74" s="212">
        <v>3708.6499999999996</v>
      </c>
      <c r="H74" s="212">
        <v>3670.0499999999997</v>
      </c>
      <c r="I74" s="212">
        <v>3645.8999999999996</v>
      </c>
      <c r="J74" s="212">
        <v>3771.3999999999996</v>
      </c>
      <c r="K74" s="212">
        <v>3795.55</v>
      </c>
      <c r="L74" s="212">
        <v>3834.1499999999996</v>
      </c>
      <c r="M74" s="213">
        <v>3756.95</v>
      </c>
      <c r="N74" s="213">
        <v>3694.2</v>
      </c>
      <c r="O74" s="213">
        <v>1921425</v>
      </c>
      <c r="P74" s="214">
        <v>-1.0199745006374841E-2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480.8</v>
      </c>
      <c r="F75" s="210">
        <v>480.98333333333329</v>
      </c>
      <c r="G75" s="212">
        <v>476.96666666666658</v>
      </c>
      <c r="H75" s="212">
        <v>473.13333333333327</v>
      </c>
      <c r="I75" s="212">
        <v>469.11666666666656</v>
      </c>
      <c r="J75" s="212">
        <v>484.81666666666661</v>
      </c>
      <c r="K75" s="212">
        <v>488.83333333333337</v>
      </c>
      <c r="L75" s="212">
        <v>492.66666666666663</v>
      </c>
      <c r="M75" s="213">
        <v>485</v>
      </c>
      <c r="N75" s="213">
        <v>477.15</v>
      </c>
      <c r="O75" s="213">
        <v>33832800</v>
      </c>
      <c r="P75" s="214">
        <v>-7.0787110406761757E-3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185.72</v>
      </c>
      <c r="F76" s="210">
        <v>185.76</v>
      </c>
      <c r="G76" s="212">
        <v>184.67</v>
      </c>
      <c r="H76" s="212">
        <v>183.62</v>
      </c>
      <c r="I76" s="212">
        <v>182.53</v>
      </c>
      <c r="J76" s="212">
        <v>186.80999999999997</v>
      </c>
      <c r="K76" s="212">
        <v>187.9</v>
      </c>
      <c r="L76" s="212">
        <v>188.94999999999996</v>
      </c>
      <c r="M76" s="213">
        <v>186.85</v>
      </c>
      <c r="N76" s="213">
        <v>184.71</v>
      </c>
      <c r="O76" s="213">
        <v>93110000</v>
      </c>
      <c r="P76" s="214">
        <v>-1.9481887110362257E-2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220.14</v>
      </c>
      <c r="F77" s="210">
        <v>220.0733333333333</v>
      </c>
      <c r="G77" s="212">
        <v>217.98666666666659</v>
      </c>
      <c r="H77" s="212">
        <v>215.83333333333329</v>
      </c>
      <c r="I77" s="212">
        <v>213.74666666666658</v>
      </c>
      <c r="J77" s="212">
        <v>222.2266666666666</v>
      </c>
      <c r="K77" s="212">
        <v>224.3133333333333</v>
      </c>
      <c r="L77" s="212">
        <v>226.46666666666661</v>
      </c>
      <c r="M77" s="213">
        <v>222.16</v>
      </c>
      <c r="N77" s="213">
        <v>217.92</v>
      </c>
      <c r="O77" s="213">
        <v>113359350</v>
      </c>
      <c r="P77" s="214">
        <v>-9.632679163835485E-3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1728.15</v>
      </c>
      <c r="F78" s="210">
        <v>1731.0333333333335</v>
      </c>
      <c r="G78" s="212">
        <v>1714.4666666666672</v>
      </c>
      <c r="H78" s="212">
        <v>1700.7833333333335</v>
      </c>
      <c r="I78" s="212">
        <v>1684.2166666666672</v>
      </c>
      <c r="J78" s="212">
        <v>1744.7166666666672</v>
      </c>
      <c r="K78" s="212">
        <v>1761.2833333333333</v>
      </c>
      <c r="L78" s="212">
        <v>1774.9666666666672</v>
      </c>
      <c r="M78" s="213">
        <v>1747.6</v>
      </c>
      <c r="N78" s="213">
        <v>1717.35</v>
      </c>
      <c r="O78" s="213">
        <v>6231375</v>
      </c>
      <c r="P78" s="214">
        <v>1.8123667377398719E-2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92.96</v>
      </c>
      <c r="F79" s="210">
        <v>92.759999999999991</v>
      </c>
      <c r="G79" s="212">
        <v>92.089999999999975</v>
      </c>
      <c r="H79" s="212">
        <v>91.219999999999985</v>
      </c>
      <c r="I79" s="212">
        <v>90.549999999999969</v>
      </c>
      <c r="J79" s="212">
        <v>93.629999999999981</v>
      </c>
      <c r="K79" s="212">
        <v>94.3</v>
      </c>
      <c r="L79" s="212">
        <v>95.169999999999987</v>
      </c>
      <c r="M79" s="213">
        <v>93.43</v>
      </c>
      <c r="N79" s="213">
        <v>91.89</v>
      </c>
      <c r="O79" s="213">
        <v>358593750</v>
      </c>
      <c r="P79" s="214">
        <v>7.8414013343029686E-3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681.7</v>
      </c>
      <c r="F80" s="210">
        <v>680.01666666666677</v>
      </c>
      <c r="G80" s="212">
        <v>676.28333333333353</v>
      </c>
      <c r="H80" s="212">
        <v>670.86666666666679</v>
      </c>
      <c r="I80" s="212">
        <v>667.13333333333355</v>
      </c>
      <c r="J80" s="212">
        <v>685.43333333333351</v>
      </c>
      <c r="K80" s="212">
        <v>689.16666666666686</v>
      </c>
      <c r="L80" s="212">
        <v>694.58333333333348</v>
      </c>
      <c r="M80" s="213">
        <v>683.75</v>
      </c>
      <c r="N80" s="213">
        <v>674.6</v>
      </c>
      <c r="O80" s="213">
        <v>7122700</v>
      </c>
      <c r="P80" s="214">
        <v>-2.3670793882010197E-3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1497.4</v>
      </c>
      <c r="F81" s="210">
        <v>1495.45</v>
      </c>
      <c r="G81" s="212">
        <v>1482.9</v>
      </c>
      <c r="H81" s="212">
        <v>1468.4</v>
      </c>
      <c r="I81" s="212">
        <v>1455.8500000000001</v>
      </c>
      <c r="J81" s="212">
        <v>1509.95</v>
      </c>
      <c r="K81" s="212">
        <v>1522.4999999999998</v>
      </c>
      <c r="L81" s="212">
        <v>1537</v>
      </c>
      <c r="M81" s="213">
        <v>1508</v>
      </c>
      <c r="N81" s="213">
        <v>1480.95</v>
      </c>
      <c r="O81" s="213">
        <v>8023500</v>
      </c>
      <c r="P81" s="214">
        <v>2.1858606045465898E-3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2892</v>
      </c>
      <c r="F82" s="210">
        <v>2889.75</v>
      </c>
      <c r="G82" s="212">
        <v>2871</v>
      </c>
      <c r="H82" s="212">
        <v>2850</v>
      </c>
      <c r="I82" s="212">
        <v>2831.25</v>
      </c>
      <c r="J82" s="212">
        <v>2910.75</v>
      </c>
      <c r="K82" s="212">
        <v>2929.5</v>
      </c>
      <c r="L82" s="212">
        <v>2950.5</v>
      </c>
      <c r="M82" s="213">
        <v>2908.5</v>
      </c>
      <c r="N82" s="213">
        <v>2868.75</v>
      </c>
      <c r="O82" s="213">
        <v>5419800</v>
      </c>
      <c r="P82" s="214">
        <v>-1.424128335243084E-2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694.45</v>
      </c>
      <c r="F83" s="210">
        <v>688.15</v>
      </c>
      <c r="G83" s="212">
        <v>678.84999999999991</v>
      </c>
      <c r="H83" s="212">
        <v>663.24999999999989</v>
      </c>
      <c r="I83" s="212">
        <v>653.94999999999982</v>
      </c>
      <c r="J83" s="212">
        <v>703.75</v>
      </c>
      <c r="K83" s="212">
        <v>713.05</v>
      </c>
      <c r="L83" s="212">
        <v>728.65000000000009</v>
      </c>
      <c r="M83" s="213">
        <v>697.45</v>
      </c>
      <c r="N83" s="213">
        <v>672.55</v>
      </c>
      <c r="O83" s="213">
        <v>7694000</v>
      </c>
      <c r="P83" s="214">
        <v>-7.1221632061805887E-2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2705.4</v>
      </c>
      <c r="F84" s="210">
        <v>2703.35</v>
      </c>
      <c r="G84" s="212">
        <v>2684.5499999999997</v>
      </c>
      <c r="H84" s="212">
        <v>2663.7</v>
      </c>
      <c r="I84" s="212">
        <v>2644.8999999999996</v>
      </c>
      <c r="J84" s="212">
        <v>2724.2</v>
      </c>
      <c r="K84" s="212">
        <v>2743</v>
      </c>
      <c r="L84" s="212">
        <v>2763.85</v>
      </c>
      <c r="M84" s="213">
        <v>2722.15</v>
      </c>
      <c r="N84" s="213">
        <v>2682.5</v>
      </c>
      <c r="O84" s="213">
        <v>8093750</v>
      </c>
      <c r="P84" s="214">
        <v>1.7313976872800403E-2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654.95000000000005</v>
      </c>
      <c r="F85" s="210">
        <v>654.05000000000007</v>
      </c>
      <c r="G85" s="212">
        <v>646.30000000000018</v>
      </c>
      <c r="H85" s="212">
        <v>637.65000000000009</v>
      </c>
      <c r="I85" s="212">
        <v>629.9000000000002</v>
      </c>
      <c r="J85" s="212">
        <v>662.70000000000016</v>
      </c>
      <c r="K85" s="212">
        <v>670.44999999999993</v>
      </c>
      <c r="L85" s="212">
        <v>679.10000000000014</v>
      </c>
      <c r="M85" s="213">
        <v>661.8</v>
      </c>
      <c r="N85" s="213">
        <v>645.4</v>
      </c>
      <c r="O85" s="213">
        <v>8783750</v>
      </c>
      <c r="P85" s="214">
        <v>3.5972283650302229E-2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4701.55</v>
      </c>
      <c r="F86" s="210">
        <v>4711.9833333333336</v>
      </c>
      <c r="G86" s="212">
        <v>4679.5666666666675</v>
      </c>
      <c r="H86" s="212">
        <v>4657.5833333333339</v>
      </c>
      <c r="I86" s="212">
        <v>4625.1666666666679</v>
      </c>
      <c r="J86" s="212">
        <v>4733.9666666666672</v>
      </c>
      <c r="K86" s="212">
        <v>4766.3833333333332</v>
      </c>
      <c r="L86" s="212">
        <v>4788.3666666666668</v>
      </c>
      <c r="M86" s="213">
        <v>4744.3999999999996</v>
      </c>
      <c r="N86" s="213">
        <v>4690</v>
      </c>
      <c r="O86" s="213">
        <v>13025100</v>
      </c>
      <c r="P86" s="214">
        <v>9.8385821277387538E-3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1929.05</v>
      </c>
      <c r="F87" s="210">
        <v>1925.6666666666667</v>
      </c>
      <c r="G87" s="212">
        <v>1906.3333333333335</v>
      </c>
      <c r="H87" s="212">
        <v>1883.6166666666668</v>
      </c>
      <c r="I87" s="212">
        <v>1864.2833333333335</v>
      </c>
      <c r="J87" s="212">
        <v>1948.3833333333334</v>
      </c>
      <c r="K87" s="212">
        <v>1967.7166666666669</v>
      </c>
      <c r="L87" s="212">
        <v>1990.4333333333334</v>
      </c>
      <c r="M87" s="213">
        <v>1945</v>
      </c>
      <c r="N87" s="213">
        <v>1902.95</v>
      </c>
      <c r="O87" s="213">
        <v>8293500</v>
      </c>
      <c r="P87" s="214">
        <v>1.2637362637362638E-2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1779.95</v>
      </c>
      <c r="F88" s="210">
        <v>1772.9666666666665</v>
      </c>
      <c r="G88" s="212">
        <v>1759.1833333333329</v>
      </c>
      <c r="H88" s="212">
        <v>1738.4166666666665</v>
      </c>
      <c r="I88" s="212">
        <v>1724.633333333333</v>
      </c>
      <c r="J88" s="212">
        <v>1793.7333333333329</v>
      </c>
      <c r="K88" s="212">
        <v>1807.5166666666662</v>
      </c>
      <c r="L88" s="212">
        <v>1828.2833333333328</v>
      </c>
      <c r="M88" s="213">
        <v>1786.75</v>
      </c>
      <c r="N88" s="213">
        <v>1752.2</v>
      </c>
      <c r="O88" s="213">
        <v>14920150</v>
      </c>
      <c r="P88" s="214">
        <v>-4.5302757863764798E-3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4390.8</v>
      </c>
      <c r="F89" s="210">
        <v>4408.0333333333338</v>
      </c>
      <c r="G89" s="212">
        <v>4323.9666666666672</v>
      </c>
      <c r="H89" s="212">
        <v>4257.1333333333332</v>
      </c>
      <c r="I89" s="212">
        <v>4173.0666666666666</v>
      </c>
      <c r="J89" s="212">
        <v>4474.8666666666677</v>
      </c>
      <c r="K89" s="212">
        <v>4558.9333333333352</v>
      </c>
      <c r="L89" s="212">
        <v>4625.7666666666682</v>
      </c>
      <c r="M89" s="213">
        <v>4492.1000000000004</v>
      </c>
      <c r="N89" s="213">
        <v>4341.2</v>
      </c>
      <c r="O89" s="213">
        <v>2649000</v>
      </c>
      <c r="P89" s="214">
        <v>1.7046763418567149E-2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1652.75</v>
      </c>
      <c r="F90" s="210">
        <v>1650.9333333333334</v>
      </c>
      <c r="G90" s="212">
        <v>1645.5166666666669</v>
      </c>
      <c r="H90" s="212">
        <v>1638.2833333333335</v>
      </c>
      <c r="I90" s="212">
        <v>1632.866666666667</v>
      </c>
      <c r="J90" s="212">
        <v>1658.1666666666667</v>
      </c>
      <c r="K90" s="212">
        <v>1663.5833333333333</v>
      </c>
      <c r="L90" s="212">
        <v>1670.8166666666666</v>
      </c>
      <c r="M90" s="213">
        <v>1656.35</v>
      </c>
      <c r="N90" s="213">
        <v>1643.7</v>
      </c>
      <c r="O90" s="213">
        <v>164397750</v>
      </c>
      <c r="P90" s="214">
        <v>3.6431401517695253E-3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705.05</v>
      </c>
      <c r="F91" s="210">
        <v>714.66666666666663</v>
      </c>
      <c r="G91" s="212">
        <v>693.88333333333321</v>
      </c>
      <c r="H91" s="212">
        <v>682.71666666666658</v>
      </c>
      <c r="I91" s="212">
        <v>661.93333333333317</v>
      </c>
      <c r="J91" s="212">
        <v>725.83333333333326</v>
      </c>
      <c r="K91" s="212">
        <v>746.61666666666679</v>
      </c>
      <c r="L91" s="212">
        <v>757.7833333333333</v>
      </c>
      <c r="M91" s="213">
        <v>735.45</v>
      </c>
      <c r="N91" s="213">
        <v>703.5</v>
      </c>
      <c r="O91" s="213">
        <v>22357500</v>
      </c>
      <c r="P91" s="214">
        <v>-1.0322831961824999E-2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5689.6</v>
      </c>
      <c r="F92" s="210">
        <v>5743.6500000000005</v>
      </c>
      <c r="G92" s="212">
        <v>5617.3000000000011</v>
      </c>
      <c r="H92" s="212">
        <v>5545.0000000000009</v>
      </c>
      <c r="I92" s="212">
        <v>5418.6500000000015</v>
      </c>
      <c r="J92" s="212">
        <v>5815.9500000000007</v>
      </c>
      <c r="K92" s="212">
        <v>5942.3000000000011</v>
      </c>
      <c r="L92" s="212">
        <v>6014.6</v>
      </c>
      <c r="M92" s="213">
        <v>5870</v>
      </c>
      <c r="N92" s="213">
        <v>5671.35</v>
      </c>
      <c r="O92" s="213">
        <v>4126950</v>
      </c>
      <c r="P92" s="214">
        <v>-6.9010605840476541E-4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662</v>
      </c>
      <c r="F93" s="210">
        <v>662.2166666666667</v>
      </c>
      <c r="G93" s="212">
        <v>655.28333333333342</v>
      </c>
      <c r="H93" s="212">
        <v>648.56666666666672</v>
      </c>
      <c r="I93" s="212">
        <v>641.63333333333344</v>
      </c>
      <c r="J93" s="212">
        <v>668.93333333333339</v>
      </c>
      <c r="K93" s="212">
        <v>675.86666666666679</v>
      </c>
      <c r="L93" s="212">
        <v>682.58333333333337</v>
      </c>
      <c r="M93" s="213">
        <v>669.15</v>
      </c>
      <c r="N93" s="213">
        <v>655.5</v>
      </c>
      <c r="O93" s="213">
        <v>43975400</v>
      </c>
      <c r="P93" s="214">
        <v>9.1563323266722358E-3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313.64999999999998</v>
      </c>
      <c r="F94" s="210">
        <v>314.08333333333331</v>
      </c>
      <c r="G94" s="212">
        <v>311.26666666666665</v>
      </c>
      <c r="H94" s="212">
        <v>308.88333333333333</v>
      </c>
      <c r="I94" s="212">
        <v>306.06666666666666</v>
      </c>
      <c r="J94" s="212">
        <v>316.46666666666664</v>
      </c>
      <c r="K94" s="212">
        <v>319.28333333333336</v>
      </c>
      <c r="L94" s="212">
        <v>321.66666666666663</v>
      </c>
      <c r="M94" s="213">
        <v>316.89999999999998</v>
      </c>
      <c r="N94" s="213">
        <v>311.7</v>
      </c>
      <c r="O94" s="213">
        <v>39810950</v>
      </c>
      <c r="P94" s="214">
        <v>-5.8235722321487654E-3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423.25</v>
      </c>
      <c r="F95" s="210">
        <v>422.7</v>
      </c>
      <c r="G95" s="212">
        <v>419.5</v>
      </c>
      <c r="H95" s="212">
        <v>415.75</v>
      </c>
      <c r="I95" s="212">
        <v>412.55</v>
      </c>
      <c r="J95" s="212">
        <v>426.45</v>
      </c>
      <c r="K95" s="212">
        <v>429.64999999999992</v>
      </c>
      <c r="L95" s="212">
        <v>433.4</v>
      </c>
      <c r="M95" s="213">
        <v>425.9</v>
      </c>
      <c r="N95" s="213">
        <v>418.95</v>
      </c>
      <c r="O95" s="213">
        <v>58650075</v>
      </c>
      <c r="P95" s="214">
        <v>-6.9048852062834453E-5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2908.65</v>
      </c>
      <c r="F96" s="210">
        <v>2918.1333333333337</v>
      </c>
      <c r="G96" s="212">
        <v>2887.5666666666675</v>
      </c>
      <c r="H96" s="212">
        <v>2866.483333333334</v>
      </c>
      <c r="I96" s="212">
        <v>2835.9166666666679</v>
      </c>
      <c r="J96" s="212">
        <v>2939.2166666666672</v>
      </c>
      <c r="K96" s="212">
        <v>2969.7833333333338</v>
      </c>
      <c r="L96" s="212">
        <v>2990.8666666666668</v>
      </c>
      <c r="M96" s="213">
        <v>2948.7</v>
      </c>
      <c r="N96" s="213">
        <v>2897.05</v>
      </c>
      <c r="O96" s="213">
        <v>14238300</v>
      </c>
      <c r="P96" s="214">
        <v>-2.4239309210526316E-2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1236.7</v>
      </c>
      <c r="F97" s="210">
        <v>1235.8666666666666</v>
      </c>
      <c r="G97" s="212">
        <v>1229.9333333333332</v>
      </c>
      <c r="H97" s="212">
        <v>1223.1666666666665</v>
      </c>
      <c r="I97" s="212">
        <v>1217.2333333333331</v>
      </c>
      <c r="J97" s="212">
        <v>1242.6333333333332</v>
      </c>
      <c r="K97" s="212">
        <v>1248.5666666666666</v>
      </c>
      <c r="L97" s="212">
        <v>1255.3333333333333</v>
      </c>
      <c r="M97" s="213">
        <v>1241.8</v>
      </c>
      <c r="N97" s="213">
        <v>1229.0999999999999</v>
      </c>
      <c r="O97" s="213">
        <v>76150200</v>
      </c>
      <c r="P97" s="214">
        <v>4.6730698189878092E-3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2158.9499999999998</v>
      </c>
      <c r="F98" s="210">
        <v>2182.75</v>
      </c>
      <c r="G98" s="212">
        <v>2124.6</v>
      </c>
      <c r="H98" s="212">
        <v>2090.25</v>
      </c>
      <c r="I98" s="212">
        <v>2032.1</v>
      </c>
      <c r="J98" s="212">
        <v>2217.1</v>
      </c>
      <c r="K98" s="212">
        <v>2275.2499999999995</v>
      </c>
      <c r="L98" s="212">
        <v>2309.6</v>
      </c>
      <c r="M98" s="213">
        <v>2240.9</v>
      </c>
      <c r="N98" s="213">
        <v>2148.4</v>
      </c>
      <c r="O98" s="213">
        <v>4961000</v>
      </c>
      <c r="P98" s="214">
        <v>-1.4305583151202067E-2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748.6</v>
      </c>
      <c r="F99" s="210">
        <v>750.45000000000016</v>
      </c>
      <c r="G99" s="212">
        <v>741.45000000000027</v>
      </c>
      <c r="H99" s="212">
        <v>734.30000000000007</v>
      </c>
      <c r="I99" s="212">
        <v>725.30000000000018</v>
      </c>
      <c r="J99" s="212">
        <v>757.60000000000036</v>
      </c>
      <c r="K99" s="212">
        <v>766.60000000000014</v>
      </c>
      <c r="L99" s="212">
        <v>773.75000000000045</v>
      </c>
      <c r="M99" s="213">
        <v>759.45</v>
      </c>
      <c r="N99" s="213">
        <v>743.3</v>
      </c>
      <c r="O99" s="213">
        <v>12984000</v>
      </c>
      <c r="P99" s="214">
        <v>-2.5554429809748959E-2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13.58</v>
      </c>
      <c r="F100" s="210">
        <v>13.590000000000002</v>
      </c>
      <c r="G100" s="212">
        <v>13.380000000000003</v>
      </c>
      <c r="H100" s="212">
        <v>13.180000000000001</v>
      </c>
      <c r="I100" s="212">
        <v>12.970000000000002</v>
      </c>
      <c r="J100" s="212">
        <v>13.790000000000003</v>
      </c>
      <c r="K100" s="212">
        <v>14</v>
      </c>
      <c r="L100" s="212">
        <v>14.200000000000003</v>
      </c>
      <c r="M100" s="213">
        <v>13.8</v>
      </c>
      <c r="N100" s="213">
        <v>13.39</v>
      </c>
      <c r="O100" s="213">
        <v>4839200000</v>
      </c>
      <c r="P100" s="214">
        <v>7.1092020045618763E-3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110.52</v>
      </c>
      <c r="F101" s="210">
        <v>110.79666666666667</v>
      </c>
      <c r="G101" s="212">
        <v>109.73333333333333</v>
      </c>
      <c r="H101" s="212">
        <v>108.94666666666667</v>
      </c>
      <c r="I101" s="212">
        <v>107.88333333333334</v>
      </c>
      <c r="J101" s="212">
        <v>111.58333333333333</v>
      </c>
      <c r="K101" s="212">
        <v>112.64666666666666</v>
      </c>
      <c r="L101" s="212">
        <v>113.43333333333332</v>
      </c>
      <c r="M101" s="213">
        <v>111.86</v>
      </c>
      <c r="N101" s="213">
        <v>110.01</v>
      </c>
      <c r="O101" s="213">
        <v>112285000</v>
      </c>
      <c r="P101" s="214">
        <v>2.4551379341130257E-3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72.7</v>
      </c>
      <c r="F102" s="210">
        <v>72.766666666666666</v>
      </c>
      <c r="G102" s="212">
        <v>72.153333333333336</v>
      </c>
      <c r="H102" s="212">
        <v>71.606666666666669</v>
      </c>
      <c r="I102" s="212">
        <v>70.993333333333339</v>
      </c>
      <c r="J102" s="212">
        <v>73.313333333333333</v>
      </c>
      <c r="K102" s="212">
        <v>73.926666666666648</v>
      </c>
      <c r="L102" s="212">
        <v>74.473333333333329</v>
      </c>
      <c r="M102" s="213">
        <v>73.38</v>
      </c>
      <c r="N102" s="213">
        <v>72.22</v>
      </c>
      <c r="O102" s="213">
        <v>505882500</v>
      </c>
      <c r="P102" s="214">
        <v>7.4681483472987704E-3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215.45</v>
      </c>
      <c r="F103" s="210">
        <v>215.56666666666669</v>
      </c>
      <c r="G103" s="212">
        <v>212.93333333333339</v>
      </c>
      <c r="H103" s="212">
        <v>210.41666666666671</v>
      </c>
      <c r="I103" s="212">
        <v>207.78333333333342</v>
      </c>
      <c r="J103" s="212">
        <v>218.08333333333337</v>
      </c>
      <c r="K103" s="212">
        <v>220.71666666666664</v>
      </c>
      <c r="L103" s="212">
        <v>223.23333333333335</v>
      </c>
      <c r="M103" s="213">
        <v>218.2</v>
      </c>
      <c r="N103" s="213">
        <v>213.05</v>
      </c>
      <c r="O103" s="213">
        <v>65647500</v>
      </c>
      <c r="P103" s="214">
        <v>-2.0369334079462786E-2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536.75</v>
      </c>
      <c r="F104" s="210">
        <v>535.16666666666663</v>
      </c>
      <c r="G104" s="212">
        <v>531.73333333333323</v>
      </c>
      <c r="H104" s="212">
        <v>526.71666666666658</v>
      </c>
      <c r="I104" s="212">
        <v>523.28333333333319</v>
      </c>
      <c r="J104" s="212">
        <v>540.18333333333328</v>
      </c>
      <c r="K104" s="212">
        <v>543.61666666666667</v>
      </c>
      <c r="L104" s="212">
        <v>548.63333333333333</v>
      </c>
      <c r="M104" s="213">
        <v>538.6</v>
      </c>
      <c r="N104" s="213">
        <v>530.15</v>
      </c>
      <c r="O104" s="213">
        <v>13035000</v>
      </c>
      <c r="P104" s="214">
        <v>4.3436804746265498E-3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696</v>
      </c>
      <c r="F105" s="210">
        <v>687.38333333333321</v>
      </c>
      <c r="G105" s="212">
        <v>677.1666666666664</v>
      </c>
      <c r="H105" s="212">
        <v>658.33333333333314</v>
      </c>
      <c r="I105" s="212">
        <v>648.11666666666633</v>
      </c>
      <c r="J105" s="212">
        <v>706.21666666666647</v>
      </c>
      <c r="K105" s="212">
        <v>716.43333333333317</v>
      </c>
      <c r="L105" s="212">
        <v>735.26666666666654</v>
      </c>
      <c r="M105" s="213">
        <v>697.6</v>
      </c>
      <c r="N105" s="213">
        <v>668.55</v>
      </c>
      <c r="O105" s="213">
        <v>19594000</v>
      </c>
      <c r="P105" s="214">
        <v>-1.453502992506161E-2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3139.4</v>
      </c>
      <c r="F107" s="210">
        <v>3112.7333333333336</v>
      </c>
      <c r="G107" s="212">
        <v>3068.5666666666671</v>
      </c>
      <c r="H107" s="212">
        <v>2997.7333333333336</v>
      </c>
      <c r="I107" s="212">
        <v>2953.5666666666671</v>
      </c>
      <c r="J107" s="212">
        <v>3183.5666666666671</v>
      </c>
      <c r="K107" s="212">
        <v>3227.7333333333331</v>
      </c>
      <c r="L107" s="212">
        <v>3298.5666666666671</v>
      </c>
      <c r="M107" s="213">
        <v>3156.9</v>
      </c>
      <c r="N107" s="213">
        <v>3041.9</v>
      </c>
      <c r="O107" s="213">
        <v>1453800</v>
      </c>
      <c r="P107" s="214">
        <v>6.0625957539943091E-2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4838.95</v>
      </c>
      <c r="F108" s="210">
        <v>4823.9833333333336</v>
      </c>
      <c r="G108" s="212">
        <v>4794.9666666666672</v>
      </c>
      <c r="H108" s="212">
        <v>4750.9833333333336</v>
      </c>
      <c r="I108" s="212">
        <v>4721.9666666666672</v>
      </c>
      <c r="J108" s="212">
        <v>4867.9666666666672</v>
      </c>
      <c r="K108" s="212">
        <v>4896.9833333333336</v>
      </c>
      <c r="L108" s="212">
        <v>4940.9666666666672</v>
      </c>
      <c r="M108" s="213">
        <v>4853</v>
      </c>
      <c r="N108" s="213">
        <v>4780</v>
      </c>
      <c r="O108" s="213">
        <v>10521300</v>
      </c>
      <c r="P108" s="214">
        <v>-2.502915327512159E-3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1437.35</v>
      </c>
      <c r="F109" s="210">
        <v>1434.5166666666667</v>
      </c>
      <c r="G109" s="212">
        <v>1428.3833333333332</v>
      </c>
      <c r="H109" s="212">
        <v>1419.4166666666665</v>
      </c>
      <c r="I109" s="212">
        <v>1413.2833333333331</v>
      </c>
      <c r="J109" s="212">
        <v>1443.4833333333333</v>
      </c>
      <c r="K109" s="212">
        <v>1449.616666666667</v>
      </c>
      <c r="L109" s="212">
        <v>1458.5833333333335</v>
      </c>
      <c r="M109" s="213">
        <v>1440.65</v>
      </c>
      <c r="N109" s="213">
        <v>1425.55</v>
      </c>
      <c r="O109" s="213">
        <v>34354000</v>
      </c>
      <c r="P109" s="214">
        <v>-2.7287505805852299E-3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425.85</v>
      </c>
      <c r="F110" s="210">
        <v>426.51666666666665</v>
      </c>
      <c r="G110" s="212">
        <v>422.5333333333333</v>
      </c>
      <c r="H110" s="212">
        <v>419.21666666666664</v>
      </c>
      <c r="I110" s="212">
        <v>415.23333333333329</v>
      </c>
      <c r="J110" s="212">
        <v>429.83333333333331</v>
      </c>
      <c r="K110" s="212">
        <v>433.81666666666666</v>
      </c>
      <c r="L110" s="212">
        <v>437.13333333333333</v>
      </c>
      <c r="M110" s="213">
        <v>430.5</v>
      </c>
      <c r="N110" s="213">
        <v>423.2</v>
      </c>
      <c r="O110" s="213">
        <v>82307200</v>
      </c>
      <c r="P110" s="214">
        <v>-1.6774298363185898E-2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1919.9</v>
      </c>
      <c r="F111" s="210">
        <v>1921.1166666666668</v>
      </c>
      <c r="G111" s="212">
        <v>1900.7833333333335</v>
      </c>
      <c r="H111" s="212">
        <v>1881.6666666666667</v>
      </c>
      <c r="I111" s="212">
        <v>1861.3333333333335</v>
      </c>
      <c r="J111" s="212">
        <v>1940.2333333333336</v>
      </c>
      <c r="K111" s="212">
        <v>1960.5666666666666</v>
      </c>
      <c r="L111" s="212">
        <v>1979.6833333333336</v>
      </c>
      <c r="M111" s="213">
        <v>1941.45</v>
      </c>
      <c r="N111" s="213">
        <v>1902</v>
      </c>
      <c r="O111" s="213">
        <v>43609600</v>
      </c>
      <c r="P111" s="214">
        <v>2.6670590615630804E-3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175.78</v>
      </c>
      <c r="F112" s="210">
        <v>175.85999999999999</v>
      </c>
      <c r="G112" s="212">
        <v>174.71999999999997</v>
      </c>
      <c r="H112" s="212">
        <v>173.66</v>
      </c>
      <c r="I112" s="212">
        <v>172.51999999999998</v>
      </c>
      <c r="J112" s="212">
        <v>176.91999999999996</v>
      </c>
      <c r="K112" s="212">
        <v>178.06</v>
      </c>
      <c r="L112" s="212">
        <v>179.11999999999995</v>
      </c>
      <c r="M112" s="213">
        <v>177</v>
      </c>
      <c r="N112" s="213">
        <v>174.8</v>
      </c>
      <c r="O112" s="213">
        <v>195541125</v>
      </c>
      <c r="P112" s="214">
        <v>-1.9051112741501591E-2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1444.25</v>
      </c>
      <c r="F113" s="210">
        <v>1436.7</v>
      </c>
      <c r="G113" s="212">
        <v>1423.7</v>
      </c>
      <c r="H113" s="212">
        <v>1403.15</v>
      </c>
      <c r="I113" s="212">
        <v>1390.15</v>
      </c>
      <c r="J113" s="212">
        <v>1457.25</v>
      </c>
      <c r="K113" s="212">
        <v>1470.25</v>
      </c>
      <c r="L113" s="212">
        <v>1490.8</v>
      </c>
      <c r="M113" s="213">
        <v>1449.7</v>
      </c>
      <c r="N113" s="213">
        <v>1416.15</v>
      </c>
      <c r="O113" s="213">
        <v>2982850</v>
      </c>
      <c r="P113" s="214">
        <v>6.3006717627982392E-2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932.55</v>
      </c>
      <c r="F114" s="210">
        <v>931.76666666666677</v>
      </c>
      <c r="G114" s="212">
        <v>925.93333333333351</v>
      </c>
      <c r="H114" s="212">
        <v>919.31666666666672</v>
      </c>
      <c r="I114" s="212">
        <v>913.48333333333346</v>
      </c>
      <c r="J114" s="212">
        <v>938.38333333333355</v>
      </c>
      <c r="K114" s="212">
        <v>944.21666666666681</v>
      </c>
      <c r="L114" s="212">
        <v>950.8333333333336</v>
      </c>
      <c r="M114" s="213">
        <v>937.6</v>
      </c>
      <c r="N114" s="213">
        <v>925.15</v>
      </c>
      <c r="O114" s="213">
        <v>20998250</v>
      </c>
      <c r="P114" s="214">
        <v>-1.6273826603812255E-2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514.20000000000005</v>
      </c>
      <c r="F115" s="210">
        <v>513.15</v>
      </c>
      <c r="G115" s="212">
        <v>510.54999999999995</v>
      </c>
      <c r="H115" s="212">
        <v>506.9</v>
      </c>
      <c r="I115" s="212">
        <v>504.29999999999995</v>
      </c>
      <c r="J115" s="212">
        <v>516.79999999999995</v>
      </c>
      <c r="K115" s="212">
        <v>519.40000000000009</v>
      </c>
      <c r="L115" s="212">
        <v>523.04999999999995</v>
      </c>
      <c r="M115" s="213">
        <v>515.75</v>
      </c>
      <c r="N115" s="213">
        <v>509.5</v>
      </c>
      <c r="O115" s="213">
        <v>108990400</v>
      </c>
      <c r="P115" s="214">
        <v>-2.8910716067686429E-2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964.5</v>
      </c>
      <c r="F116" s="210">
        <v>963.63333333333333</v>
      </c>
      <c r="G116" s="212">
        <v>951.76666666666665</v>
      </c>
      <c r="H116" s="212">
        <v>939.0333333333333</v>
      </c>
      <c r="I116" s="212">
        <v>927.16666666666663</v>
      </c>
      <c r="J116" s="212">
        <v>976.36666666666667</v>
      </c>
      <c r="K116" s="212">
        <v>988.23333333333323</v>
      </c>
      <c r="L116" s="212">
        <v>1000.9666666666667</v>
      </c>
      <c r="M116" s="213">
        <v>975.5</v>
      </c>
      <c r="N116" s="213">
        <v>950.9</v>
      </c>
      <c r="O116" s="213">
        <v>12875000</v>
      </c>
      <c r="P116" s="214">
        <v>-3.6753015991770319E-2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4669.8999999999996</v>
      </c>
      <c r="F117" s="210">
        <v>4731.5499999999993</v>
      </c>
      <c r="G117" s="212">
        <v>4574.1499999999987</v>
      </c>
      <c r="H117" s="212">
        <v>4478.3999999999996</v>
      </c>
      <c r="I117" s="212">
        <v>4320.9999999999991</v>
      </c>
      <c r="J117" s="212">
        <v>4827.2999999999984</v>
      </c>
      <c r="K117" s="212">
        <v>4984.7</v>
      </c>
      <c r="L117" s="212">
        <v>5080.449999999998</v>
      </c>
      <c r="M117" s="213">
        <v>4888.95</v>
      </c>
      <c r="N117" s="213">
        <v>4635.8</v>
      </c>
      <c r="O117" s="213">
        <v>958250</v>
      </c>
      <c r="P117" s="214">
        <v>6.5265631118652918E-4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940.6</v>
      </c>
      <c r="F118" s="210">
        <v>940.2166666666667</v>
      </c>
      <c r="G118" s="212">
        <v>930.98333333333335</v>
      </c>
      <c r="H118" s="212">
        <v>921.36666666666667</v>
      </c>
      <c r="I118" s="212">
        <v>912.13333333333333</v>
      </c>
      <c r="J118" s="212">
        <v>949.83333333333337</v>
      </c>
      <c r="K118" s="212">
        <v>959.06666666666672</v>
      </c>
      <c r="L118" s="212">
        <v>968.68333333333339</v>
      </c>
      <c r="M118" s="213">
        <v>949.45</v>
      </c>
      <c r="N118" s="213">
        <v>930.6</v>
      </c>
      <c r="O118" s="213">
        <v>19896300</v>
      </c>
      <c r="P118" s="214">
        <v>9.5557762783847651E-3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666.55</v>
      </c>
      <c r="F119" s="210">
        <v>661.61666666666667</v>
      </c>
      <c r="G119" s="212">
        <v>650.33333333333337</v>
      </c>
      <c r="H119" s="212">
        <v>634.11666666666667</v>
      </c>
      <c r="I119" s="212">
        <v>622.83333333333337</v>
      </c>
      <c r="J119" s="212">
        <v>677.83333333333337</v>
      </c>
      <c r="K119" s="212">
        <v>689.11666666666667</v>
      </c>
      <c r="L119" s="212">
        <v>705.33333333333337</v>
      </c>
      <c r="M119" s="213">
        <v>672.9</v>
      </c>
      <c r="N119" s="213">
        <v>645.4</v>
      </c>
      <c r="O119" s="213">
        <v>17667500</v>
      </c>
      <c r="P119" s="214">
        <v>2.2424768518518517E-2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1793.8</v>
      </c>
      <c r="F120" s="210">
        <v>1792.75</v>
      </c>
      <c r="G120" s="212">
        <v>1783.5</v>
      </c>
      <c r="H120" s="212">
        <v>1773.2</v>
      </c>
      <c r="I120" s="212">
        <v>1763.95</v>
      </c>
      <c r="J120" s="212">
        <v>1803.05</v>
      </c>
      <c r="K120" s="212">
        <v>1812.3</v>
      </c>
      <c r="L120" s="212">
        <v>1822.6</v>
      </c>
      <c r="M120" s="213">
        <v>1802</v>
      </c>
      <c r="N120" s="213">
        <v>1782.45</v>
      </c>
      <c r="O120" s="213">
        <v>37445600</v>
      </c>
      <c r="P120" s="214">
        <v>-5.809199137647221E-3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172.11</v>
      </c>
      <c r="F121" s="210">
        <v>170.85999999999999</v>
      </c>
      <c r="G121" s="212">
        <v>168.06999999999996</v>
      </c>
      <c r="H121" s="212">
        <v>164.02999999999997</v>
      </c>
      <c r="I121" s="212">
        <v>161.23999999999995</v>
      </c>
      <c r="J121" s="212">
        <v>174.89999999999998</v>
      </c>
      <c r="K121" s="212">
        <v>177.69</v>
      </c>
      <c r="L121" s="212">
        <v>181.73</v>
      </c>
      <c r="M121" s="213">
        <v>173.65</v>
      </c>
      <c r="N121" s="213">
        <v>166.82</v>
      </c>
      <c r="O121" s="213">
        <v>88682250</v>
      </c>
      <c r="P121" s="214">
        <v>-2.5150905432595576E-4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3386.9</v>
      </c>
      <c r="F122" s="210">
        <v>3399.6833333333329</v>
      </c>
      <c r="G122" s="212">
        <v>3352.3666666666659</v>
      </c>
      <c r="H122" s="212">
        <v>3317.833333333333</v>
      </c>
      <c r="I122" s="212">
        <v>3270.516666666666</v>
      </c>
      <c r="J122" s="212">
        <v>3434.2166666666658</v>
      </c>
      <c r="K122" s="212">
        <v>3481.5333333333324</v>
      </c>
      <c r="L122" s="212">
        <v>3516.0666666666657</v>
      </c>
      <c r="M122" s="213">
        <v>3447</v>
      </c>
      <c r="N122" s="213">
        <v>3365.15</v>
      </c>
      <c r="O122" s="213">
        <v>918300</v>
      </c>
      <c r="P122" s="214">
        <v>1.9653564290473019E-2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508.2</v>
      </c>
      <c r="F123" s="210">
        <v>508.01666666666671</v>
      </c>
      <c r="G123" s="212">
        <v>496.03333333333342</v>
      </c>
      <c r="H123" s="212">
        <v>483.86666666666673</v>
      </c>
      <c r="I123" s="212">
        <v>471.88333333333344</v>
      </c>
      <c r="J123" s="212">
        <v>520.18333333333339</v>
      </c>
      <c r="K123" s="212">
        <v>532.16666666666663</v>
      </c>
      <c r="L123" s="212">
        <v>544.33333333333337</v>
      </c>
      <c r="M123" s="213">
        <v>520</v>
      </c>
      <c r="N123" s="213">
        <v>495.85</v>
      </c>
      <c r="O123" s="213">
        <v>25013800</v>
      </c>
      <c r="P123" s="214">
        <v>2.3226703755215579E-2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689.55</v>
      </c>
      <c r="F124" s="210">
        <v>694.85</v>
      </c>
      <c r="G124" s="212">
        <v>681.5</v>
      </c>
      <c r="H124" s="212">
        <v>673.44999999999993</v>
      </c>
      <c r="I124" s="212">
        <v>660.09999999999991</v>
      </c>
      <c r="J124" s="212">
        <v>702.90000000000009</v>
      </c>
      <c r="K124" s="212">
        <v>716.25000000000023</v>
      </c>
      <c r="L124" s="212">
        <v>724.30000000000018</v>
      </c>
      <c r="M124" s="213">
        <v>708.2</v>
      </c>
      <c r="N124" s="213">
        <v>686.8</v>
      </c>
      <c r="O124" s="213">
        <v>30744000</v>
      </c>
      <c r="P124" s="214">
        <v>3.1470173790511979E-2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3607.8</v>
      </c>
      <c r="F125" s="210">
        <v>3604.75</v>
      </c>
      <c r="G125" s="212">
        <v>3578.15</v>
      </c>
      <c r="H125" s="212">
        <v>3548.5</v>
      </c>
      <c r="I125" s="212">
        <v>3521.9</v>
      </c>
      <c r="J125" s="212">
        <v>3634.4</v>
      </c>
      <c r="K125" s="212">
        <v>3661.0000000000005</v>
      </c>
      <c r="L125" s="212">
        <v>3690.65</v>
      </c>
      <c r="M125" s="213">
        <v>3631.35</v>
      </c>
      <c r="N125" s="213">
        <v>3575.1</v>
      </c>
      <c r="O125" s="213">
        <v>17658600</v>
      </c>
      <c r="P125" s="214">
        <v>-1.3491544739973519E-2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6351.4</v>
      </c>
      <c r="F126" s="210">
        <v>6317.7</v>
      </c>
      <c r="G126" s="212">
        <v>6222.9</v>
      </c>
      <c r="H126" s="212">
        <v>6094.4</v>
      </c>
      <c r="I126" s="212">
        <v>5999.5999999999995</v>
      </c>
      <c r="J126" s="212">
        <v>6446.2</v>
      </c>
      <c r="K126" s="212">
        <v>6541.0000000000009</v>
      </c>
      <c r="L126" s="212">
        <v>6669.5</v>
      </c>
      <c r="M126" s="213">
        <v>6412.5</v>
      </c>
      <c r="N126" s="213">
        <v>6189.2</v>
      </c>
      <c r="O126" s="213">
        <v>3089100</v>
      </c>
      <c r="P126" s="214">
        <v>1.9050917907862834E-2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5708.2</v>
      </c>
      <c r="F127" s="210">
        <v>5682.1833333333334</v>
      </c>
      <c r="G127" s="212">
        <v>5627.0166666666664</v>
      </c>
      <c r="H127" s="212">
        <v>5545.833333333333</v>
      </c>
      <c r="I127" s="212">
        <v>5490.6666666666661</v>
      </c>
      <c r="J127" s="212">
        <v>5763.3666666666668</v>
      </c>
      <c r="K127" s="212">
        <v>5818.5333333333328</v>
      </c>
      <c r="L127" s="212">
        <v>5899.7166666666672</v>
      </c>
      <c r="M127" s="213">
        <v>5737.35</v>
      </c>
      <c r="N127" s="213">
        <v>5601</v>
      </c>
      <c r="O127" s="213">
        <v>1107000</v>
      </c>
      <c r="P127" s="214">
        <v>-4.6100818612666954E-2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2226.35</v>
      </c>
      <c r="F128" s="210">
        <v>2235.3166666666666</v>
      </c>
      <c r="G128" s="212">
        <v>2211.083333333333</v>
      </c>
      <c r="H128" s="212">
        <v>2195.8166666666666</v>
      </c>
      <c r="I128" s="212">
        <v>2171.583333333333</v>
      </c>
      <c r="J128" s="212">
        <v>2250.583333333333</v>
      </c>
      <c r="K128" s="212">
        <v>2274.8166666666666</v>
      </c>
      <c r="L128" s="212">
        <v>2290.083333333333</v>
      </c>
      <c r="M128" s="213">
        <v>2259.5500000000002</v>
      </c>
      <c r="N128" s="213">
        <v>2220.0500000000002</v>
      </c>
      <c r="O128" s="213">
        <v>12726625</v>
      </c>
      <c r="P128" s="214">
        <v>1.2236757597268702E-2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2699.55</v>
      </c>
      <c r="F129" s="210">
        <v>2699.4833333333336</v>
      </c>
      <c r="G129" s="212">
        <v>2680.0666666666671</v>
      </c>
      <c r="H129" s="212">
        <v>2660.5833333333335</v>
      </c>
      <c r="I129" s="212">
        <v>2641.166666666667</v>
      </c>
      <c r="J129" s="212">
        <v>2718.9666666666672</v>
      </c>
      <c r="K129" s="212">
        <v>2738.3833333333332</v>
      </c>
      <c r="L129" s="212">
        <v>2757.8666666666672</v>
      </c>
      <c r="M129" s="213">
        <v>2718.9</v>
      </c>
      <c r="N129" s="213">
        <v>2680</v>
      </c>
      <c r="O129" s="213">
        <v>16367050</v>
      </c>
      <c r="P129" s="214">
        <v>8.2143935147255404E-3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326.35000000000002</v>
      </c>
      <c r="F130" s="210">
        <v>325.81666666666666</v>
      </c>
      <c r="G130" s="212">
        <v>323.23333333333335</v>
      </c>
      <c r="H130" s="212">
        <v>320.11666666666667</v>
      </c>
      <c r="I130" s="212">
        <v>317.53333333333336</v>
      </c>
      <c r="J130" s="212">
        <v>328.93333333333334</v>
      </c>
      <c r="K130" s="212">
        <v>331.51666666666671</v>
      </c>
      <c r="L130" s="212">
        <v>334.63333333333333</v>
      </c>
      <c r="M130" s="213">
        <v>328.4</v>
      </c>
      <c r="N130" s="213">
        <v>322.7</v>
      </c>
      <c r="O130" s="213">
        <v>37292000</v>
      </c>
      <c r="P130" s="214">
        <v>4.4171514759750053E-3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204.86</v>
      </c>
      <c r="F131" s="210">
        <v>205.00333333333333</v>
      </c>
      <c r="G131" s="212">
        <v>202.91666666666666</v>
      </c>
      <c r="H131" s="212">
        <v>200.97333333333333</v>
      </c>
      <c r="I131" s="212">
        <v>198.88666666666666</v>
      </c>
      <c r="J131" s="212">
        <v>206.94666666666666</v>
      </c>
      <c r="K131" s="212">
        <v>209.03333333333336</v>
      </c>
      <c r="L131" s="212">
        <v>210.97666666666666</v>
      </c>
      <c r="M131" s="213">
        <v>207.09</v>
      </c>
      <c r="N131" s="213">
        <v>203.06</v>
      </c>
      <c r="O131" s="213">
        <v>60543000</v>
      </c>
      <c r="P131" s="214">
        <v>4.6296296296296294E-3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679.65</v>
      </c>
      <c r="F132" s="210">
        <v>679.38333333333333</v>
      </c>
      <c r="G132" s="212">
        <v>674.61666666666667</v>
      </c>
      <c r="H132" s="212">
        <v>669.58333333333337</v>
      </c>
      <c r="I132" s="212">
        <v>664.81666666666672</v>
      </c>
      <c r="J132" s="212">
        <v>684.41666666666663</v>
      </c>
      <c r="K132" s="212">
        <v>689.18333333333328</v>
      </c>
      <c r="L132" s="212">
        <v>694.21666666666658</v>
      </c>
      <c r="M132" s="213">
        <v>684.15</v>
      </c>
      <c r="N132" s="213">
        <v>674.35</v>
      </c>
      <c r="O132" s="213">
        <v>14364000</v>
      </c>
      <c r="P132" s="214">
        <v>-3.1004614263741601E-2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12268.25</v>
      </c>
      <c r="F133" s="210">
        <v>12222.083333333334</v>
      </c>
      <c r="G133" s="212">
        <v>12156.166666666668</v>
      </c>
      <c r="H133" s="212">
        <v>12044.083333333334</v>
      </c>
      <c r="I133" s="212">
        <v>11978.166666666668</v>
      </c>
      <c r="J133" s="212">
        <v>12334.166666666668</v>
      </c>
      <c r="K133" s="212">
        <v>12400.083333333336</v>
      </c>
      <c r="L133" s="212">
        <v>12512.166666666668</v>
      </c>
      <c r="M133" s="213">
        <v>12288</v>
      </c>
      <c r="N133" s="213">
        <v>12110</v>
      </c>
      <c r="O133" s="213">
        <v>3438650</v>
      </c>
      <c r="P133" s="214">
        <v>1.4171533061994927E-2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1509.95</v>
      </c>
      <c r="F134" s="210">
        <v>1511.3666666666668</v>
      </c>
      <c r="G134" s="212">
        <v>1501.7333333333336</v>
      </c>
      <c r="H134" s="212">
        <v>1493.5166666666669</v>
      </c>
      <c r="I134" s="212">
        <v>1483.8833333333337</v>
      </c>
      <c r="J134" s="212">
        <v>1519.5833333333335</v>
      </c>
      <c r="K134" s="212">
        <v>1529.2166666666667</v>
      </c>
      <c r="L134" s="212">
        <v>1537.4333333333334</v>
      </c>
      <c r="M134" s="213">
        <v>1521</v>
      </c>
      <c r="N134" s="213">
        <v>1503.15</v>
      </c>
      <c r="O134" s="213">
        <v>9920400</v>
      </c>
      <c r="P134" s="214">
        <v>-1.2472998397324228E-2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5242.8500000000004</v>
      </c>
      <c r="F135" s="210">
        <v>5265.3499999999995</v>
      </c>
      <c r="G135" s="212">
        <v>5211.4999999999991</v>
      </c>
      <c r="H135" s="212">
        <v>5180.1499999999996</v>
      </c>
      <c r="I135" s="212">
        <v>5126.2999999999993</v>
      </c>
      <c r="J135" s="212">
        <v>5296.6999999999989</v>
      </c>
      <c r="K135" s="212">
        <v>5350.5499999999993</v>
      </c>
      <c r="L135" s="212">
        <v>5381.8999999999987</v>
      </c>
      <c r="M135" s="213">
        <v>5319.2</v>
      </c>
      <c r="N135" s="213">
        <v>5234</v>
      </c>
      <c r="O135" s="213">
        <v>2202600</v>
      </c>
      <c r="P135" s="214">
        <v>2.8291316526610644E-2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2167.6999999999998</v>
      </c>
      <c r="F136" s="210">
        <v>2173.7999999999997</v>
      </c>
      <c r="G136" s="212">
        <v>2152.8999999999996</v>
      </c>
      <c r="H136" s="212">
        <v>2138.1</v>
      </c>
      <c r="I136" s="212">
        <v>2117.1999999999998</v>
      </c>
      <c r="J136" s="212">
        <v>2188.5999999999995</v>
      </c>
      <c r="K136" s="212">
        <v>2209.5</v>
      </c>
      <c r="L136" s="212">
        <v>2224.2999999999993</v>
      </c>
      <c r="M136" s="213">
        <v>2194.6999999999998</v>
      </c>
      <c r="N136" s="213">
        <v>2159</v>
      </c>
      <c r="O136" s="213">
        <v>1530000</v>
      </c>
      <c r="P136" s="214">
        <v>2.6150627615062759E-4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1139.05</v>
      </c>
      <c r="F137" s="210">
        <v>1132.75</v>
      </c>
      <c r="G137" s="212">
        <v>1122.7</v>
      </c>
      <c r="H137" s="212">
        <v>1106.3500000000001</v>
      </c>
      <c r="I137" s="212">
        <v>1096.3000000000002</v>
      </c>
      <c r="J137" s="212">
        <v>1149.0999999999999</v>
      </c>
      <c r="K137" s="212">
        <v>1159.1500000000001</v>
      </c>
      <c r="L137" s="212">
        <v>1175.4999999999998</v>
      </c>
      <c r="M137" s="213">
        <v>1142.8</v>
      </c>
      <c r="N137" s="213">
        <v>1116.4000000000001</v>
      </c>
      <c r="O137" s="213">
        <v>9016800</v>
      </c>
      <c r="P137" s="214">
        <v>-4.2883831521739128E-2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1868.95</v>
      </c>
      <c r="F138" s="210">
        <v>1875.4166666666667</v>
      </c>
      <c r="G138" s="212">
        <v>1849.0333333333335</v>
      </c>
      <c r="H138" s="212">
        <v>1829.1166666666668</v>
      </c>
      <c r="I138" s="212">
        <v>1802.7333333333336</v>
      </c>
      <c r="J138" s="212">
        <v>1895.3333333333335</v>
      </c>
      <c r="K138" s="212">
        <v>1921.7166666666667</v>
      </c>
      <c r="L138" s="212">
        <v>1941.6333333333334</v>
      </c>
      <c r="M138" s="213">
        <v>1901.8</v>
      </c>
      <c r="N138" s="213">
        <v>1855.5</v>
      </c>
      <c r="O138" s="213">
        <v>1771200</v>
      </c>
      <c r="P138" s="214">
        <v>3.4579439252336447E-2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190.05</v>
      </c>
      <c r="F139" s="210">
        <v>189.19333333333336</v>
      </c>
      <c r="G139" s="212">
        <v>187.48666666666671</v>
      </c>
      <c r="H139" s="212">
        <v>184.92333333333335</v>
      </c>
      <c r="I139" s="212">
        <v>183.2166666666667</v>
      </c>
      <c r="J139" s="212">
        <v>191.75666666666672</v>
      </c>
      <c r="K139" s="212">
        <v>193.46333333333337</v>
      </c>
      <c r="L139" s="212">
        <v>196.02666666666673</v>
      </c>
      <c r="M139" s="213">
        <v>190.9</v>
      </c>
      <c r="N139" s="213">
        <v>186.63</v>
      </c>
      <c r="O139" s="213">
        <v>120366300</v>
      </c>
      <c r="P139" s="214">
        <v>-8.2485082485082486E-3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3087</v>
      </c>
      <c r="F140" s="210">
        <v>3076.15</v>
      </c>
      <c r="G140" s="212">
        <v>3034.3</v>
      </c>
      <c r="H140" s="212">
        <v>2981.6</v>
      </c>
      <c r="I140" s="212">
        <v>2939.75</v>
      </c>
      <c r="J140" s="212">
        <v>3128.8500000000004</v>
      </c>
      <c r="K140" s="212">
        <v>3170.7</v>
      </c>
      <c r="L140" s="212">
        <v>3223.4000000000005</v>
      </c>
      <c r="M140" s="213">
        <v>3118</v>
      </c>
      <c r="N140" s="213">
        <v>3023.45</v>
      </c>
      <c r="O140" s="213">
        <v>3792250</v>
      </c>
      <c r="P140" s="214">
        <v>1.6287125064485222E-2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135944.35</v>
      </c>
      <c r="F141" s="210">
        <v>135739.61666666667</v>
      </c>
      <c r="G141" s="212">
        <v>134949.23333333334</v>
      </c>
      <c r="H141" s="212">
        <v>133954.11666666667</v>
      </c>
      <c r="I141" s="212">
        <v>133163.73333333334</v>
      </c>
      <c r="J141" s="212">
        <v>136734.73333333334</v>
      </c>
      <c r="K141" s="212">
        <v>137525.1166666667</v>
      </c>
      <c r="L141" s="212">
        <v>138520.23333333334</v>
      </c>
      <c r="M141" s="213">
        <v>136530</v>
      </c>
      <c r="N141" s="213">
        <v>134744.5</v>
      </c>
      <c r="O141" s="213">
        <v>67145</v>
      </c>
      <c r="P141" s="214">
        <v>-2.4409734834725753E-2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1961.45</v>
      </c>
      <c r="F142" s="210">
        <v>1973.5</v>
      </c>
      <c r="G142" s="212">
        <v>1943.5</v>
      </c>
      <c r="H142" s="212">
        <v>1925.55</v>
      </c>
      <c r="I142" s="212">
        <v>1895.55</v>
      </c>
      <c r="J142" s="212">
        <v>1991.45</v>
      </c>
      <c r="K142" s="212">
        <v>2021.45</v>
      </c>
      <c r="L142" s="212">
        <v>2039.4</v>
      </c>
      <c r="M142" s="213">
        <v>2003.5</v>
      </c>
      <c r="N142" s="213">
        <v>1955.55</v>
      </c>
      <c r="O142" s="213">
        <v>3867600</v>
      </c>
      <c r="P142" s="214">
        <v>1.662570478531155E-2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174.23</v>
      </c>
      <c r="F143" s="210">
        <v>173.45000000000002</v>
      </c>
      <c r="G143" s="212">
        <v>170.90000000000003</v>
      </c>
      <c r="H143" s="212">
        <v>167.57000000000002</v>
      </c>
      <c r="I143" s="212">
        <v>165.02000000000004</v>
      </c>
      <c r="J143" s="212">
        <v>176.78000000000003</v>
      </c>
      <c r="K143" s="212">
        <v>179.33000000000004</v>
      </c>
      <c r="L143" s="212">
        <v>182.66000000000003</v>
      </c>
      <c r="M143" s="213">
        <v>176</v>
      </c>
      <c r="N143" s="213">
        <v>170.12</v>
      </c>
      <c r="O143" s="213">
        <v>90161250</v>
      </c>
      <c r="P143" s="214">
        <v>3.8664247451183686E-2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7504.8</v>
      </c>
      <c r="F144" s="210">
        <v>7508.2833333333328</v>
      </c>
      <c r="G144" s="212">
        <v>7446.5666666666657</v>
      </c>
      <c r="H144" s="212">
        <v>7388.333333333333</v>
      </c>
      <c r="I144" s="212">
        <v>7326.6166666666659</v>
      </c>
      <c r="J144" s="212">
        <v>7566.5166666666655</v>
      </c>
      <c r="K144" s="212">
        <v>7628.2333333333327</v>
      </c>
      <c r="L144" s="212">
        <v>7686.4666666666653</v>
      </c>
      <c r="M144" s="213">
        <v>7570</v>
      </c>
      <c r="N144" s="213">
        <v>7450.05</v>
      </c>
      <c r="O144" s="213">
        <v>1440300</v>
      </c>
      <c r="P144" s="214">
        <v>-2.5771103896103896E-2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3379.65</v>
      </c>
      <c r="F145" s="210">
        <v>3383.65</v>
      </c>
      <c r="G145" s="212">
        <v>3346.65</v>
      </c>
      <c r="H145" s="212">
        <v>3313.65</v>
      </c>
      <c r="I145" s="212">
        <v>3276.65</v>
      </c>
      <c r="J145" s="212">
        <v>3416.65</v>
      </c>
      <c r="K145" s="212">
        <v>3453.65</v>
      </c>
      <c r="L145" s="212">
        <v>3486.65</v>
      </c>
      <c r="M145" s="213">
        <v>3420.65</v>
      </c>
      <c r="N145" s="213">
        <v>3350.65</v>
      </c>
      <c r="O145" s="213">
        <v>2305800</v>
      </c>
      <c r="P145" s="214">
        <v>-2.0298906981931743E-2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2537.8000000000002</v>
      </c>
      <c r="F146" s="210">
        <v>2536.5666666666666</v>
      </c>
      <c r="G146" s="212">
        <v>2521.1833333333334</v>
      </c>
      <c r="H146" s="212">
        <v>2504.5666666666666</v>
      </c>
      <c r="I146" s="212">
        <v>2489.1833333333334</v>
      </c>
      <c r="J146" s="212">
        <v>2553.1833333333334</v>
      </c>
      <c r="K146" s="212">
        <v>2568.5666666666666</v>
      </c>
      <c r="L146" s="212">
        <v>2585.1833333333334</v>
      </c>
      <c r="M146" s="213">
        <v>2551.9499999999998</v>
      </c>
      <c r="N146" s="213">
        <v>2519.9499999999998</v>
      </c>
      <c r="O146" s="213">
        <v>6787200</v>
      </c>
      <c r="P146" s="214">
        <v>-2.454728370221328E-2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209.97</v>
      </c>
      <c r="F147" s="210">
        <v>209.63333333333333</v>
      </c>
      <c r="G147" s="212">
        <v>207.68666666666664</v>
      </c>
      <c r="H147" s="212">
        <v>205.40333333333331</v>
      </c>
      <c r="I147" s="212">
        <v>203.45666666666662</v>
      </c>
      <c r="J147" s="212">
        <v>211.91666666666666</v>
      </c>
      <c r="K147" s="212">
        <v>213.86333333333337</v>
      </c>
      <c r="L147" s="212">
        <v>216.14666666666668</v>
      </c>
      <c r="M147" s="213">
        <v>211.58</v>
      </c>
      <c r="N147" s="213">
        <v>207.35</v>
      </c>
      <c r="O147" s="213">
        <v>115339500</v>
      </c>
      <c r="P147" s="214">
        <v>8.6973632428177881E-3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398.45</v>
      </c>
      <c r="F148" s="210">
        <v>396.5</v>
      </c>
      <c r="G148" s="212">
        <v>392.2</v>
      </c>
      <c r="H148" s="212">
        <v>385.95</v>
      </c>
      <c r="I148" s="212">
        <v>381.65</v>
      </c>
      <c r="J148" s="212">
        <v>402.75</v>
      </c>
      <c r="K148" s="212">
        <v>407.04999999999995</v>
      </c>
      <c r="L148" s="212">
        <v>413.3</v>
      </c>
      <c r="M148" s="213">
        <v>400.8</v>
      </c>
      <c r="N148" s="213">
        <v>390.25</v>
      </c>
      <c r="O148" s="213">
        <v>112405500</v>
      </c>
      <c r="P148" s="214">
        <v>2.4037278963622948E-2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1765.75</v>
      </c>
      <c r="F149" s="210">
        <v>1762.3999999999999</v>
      </c>
      <c r="G149" s="212">
        <v>1747.5999999999997</v>
      </c>
      <c r="H149" s="212">
        <v>1729.4499999999998</v>
      </c>
      <c r="I149" s="212">
        <v>1714.6499999999996</v>
      </c>
      <c r="J149" s="212">
        <v>1780.5499999999997</v>
      </c>
      <c r="K149" s="212">
        <v>1795.35</v>
      </c>
      <c r="L149" s="212">
        <v>1813.4999999999998</v>
      </c>
      <c r="M149" s="213">
        <v>1777.2</v>
      </c>
      <c r="N149" s="213">
        <v>1744.25</v>
      </c>
      <c r="O149" s="213">
        <v>8626800</v>
      </c>
      <c r="P149" s="214">
        <v>2.8714524207011687E-2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11294.75</v>
      </c>
      <c r="F150" s="210">
        <v>11276.633333333333</v>
      </c>
      <c r="G150" s="212">
        <v>11079.116666666667</v>
      </c>
      <c r="H150" s="212">
        <v>10863.483333333334</v>
      </c>
      <c r="I150" s="212">
        <v>10665.966666666667</v>
      </c>
      <c r="J150" s="212">
        <v>11492.266666666666</v>
      </c>
      <c r="K150" s="212">
        <v>11689.783333333333</v>
      </c>
      <c r="L150" s="212">
        <v>11905.416666666666</v>
      </c>
      <c r="M150" s="213">
        <v>11474.15</v>
      </c>
      <c r="N150" s="213">
        <v>11061</v>
      </c>
      <c r="O150" s="213">
        <v>1329600</v>
      </c>
      <c r="P150" s="214">
        <v>-9.756460862441349E-3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296.2</v>
      </c>
      <c r="F151" s="210">
        <v>297.89999999999998</v>
      </c>
      <c r="G151" s="212">
        <v>293.89999999999998</v>
      </c>
      <c r="H151" s="212">
        <v>291.60000000000002</v>
      </c>
      <c r="I151" s="212">
        <v>287.60000000000002</v>
      </c>
      <c r="J151" s="212">
        <v>300.19999999999993</v>
      </c>
      <c r="K151" s="212">
        <v>304.19999999999993</v>
      </c>
      <c r="L151" s="212">
        <v>306.49999999999989</v>
      </c>
      <c r="M151" s="213">
        <v>301.89999999999998</v>
      </c>
      <c r="N151" s="213">
        <v>295.60000000000002</v>
      </c>
      <c r="O151" s="213">
        <v>125908475</v>
      </c>
      <c r="P151" s="214">
        <v>1.4880213505461768E-2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40532</v>
      </c>
      <c r="F152" s="210">
        <v>40628.199999999997</v>
      </c>
      <c r="G152" s="212">
        <v>40276.499999999993</v>
      </c>
      <c r="H152" s="212">
        <v>40020.999999999993</v>
      </c>
      <c r="I152" s="212">
        <v>39669.299999999988</v>
      </c>
      <c r="J152" s="212">
        <v>40883.699999999997</v>
      </c>
      <c r="K152" s="212">
        <v>41235.400000000009</v>
      </c>
      <c r="L152" s="212">
        <v>41490.9</v>
      </c>
      <c r="M152" s="213">
        <v>40979.9</v>
      </c>
      <c r="N152" s="213">
        <v>40372.699999999997</v>
      </c>
      <c r="O152" s="213">
        <v>166515</v>
      </c>
      <c r="P152" s="214">
        <v>-2.3486980999296272E-2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1062.05</v>
      </c>
      <c r="F153" s="210">
        <v>1066.1499999999999</v>
      </c>
      <c r="G153" s="212">
        <v>1053.3499999999997</v>
      </c>
      <c r="H153" s="212">
        <v>1044.6499999999999</v>
      </c>
      <c r="I153" s="212">
        <v>1031.8499999999997</v>
      </c>
      <c r="J153" s="212">
        <v>1074.8499999999997</v>
      </c>
      <c r="K153" s="212">
        <v>1087.6499999999999</v>
      </c>
      <c r="L153" s="212">
        <v>1096.3499999999997</v>
      </c>
      <c r="M153" s="213">
        <v>1078.95</v>
      </c>
      <c r="N153" s="213">
        <v>1057.45</v>
      </c>
      <c r="O153" s="213">
        <v>9777000</v>
      </c>
      <c r="P153" s="214">
        <v>1.5264797507788162E-2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5290.6</v>
      </c>
      <c r="F154" s="210">
        <v>5282.2666666666664</v>
      </c>
      <c r="G154" s="212">
        <v>5227.2833333333328</v>
      </c>
      <c r="H154" s="212">
        <v>5163.9666666666662</v>
      </c>
      <c r="I154" s="212">
        <v>5108.9833333333327</v>
      </c>
      <c r="J154" s="212">
        <v>5345.583333333333</v>
      </c>
      <c r="K154" s="212">
        <v>5400.5666666666666</v>
      </c>
      <c r="L154" s="212">
        <v>5463.8833333333332</v>
      </c>
      <c r="M154" s="213">
        <v>5337.25</v>
      </c>
      <c r="N154" s="213">
        <v>5218.95</v>
      </c>
      <c r="O154" s="213">
        <v>2017800</v>
      </c>
      <c r="P154" s="214">
        <v>-3.4453057708871665E-2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341.9</v>
      </c>
      <c r="F155" s="210">
        <v>343.26666666666665</v>
      </c>
      <c r="G155" s="212">
        <v>339.38333333333333</v>
      </c>
      <c r="H155" s="212">
        <v>336.86666666666667</v>
      </c>
      <c r="I155" s="212">
        <v>332.98333333333335</v>
      </c>
      <c r="J155" s="212">
        <v>345.7833333333333</v>
      </c>
      <c r="K155" s="212">
        <v>349.66666666666663</v>
      </c>
      <c r="L155" s="212">
        <v>352.18333333333328</v>
      </c>
      <c r="M155" s="213">
        <v>347.15</v>
      </c>
      <c r="N155" s="213">
        <v>340.75</v>
      </c>
      <c r="O155" s="213">
        <v>33651000</v>
      </c>
      <c r="P155" s="214">
        <v>1.7833259028087384E-4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512.70000000000005</v>
      </c>
      <c r="F156" s="210">
        <v>517.48333333333335</v>
      </c>
      <c r="G156" s="212">
        <v>505.26666666666665</v>
      </c>
      <c r="H156" s="212">
        <v>497.83333333333331</v>
      </c>
      <c r="I156" s="212">
        <v>485.61666666666662</v>
      </c>
      <c r="J156" s="212">
        <v>524.91666666666674</v>
      </c>
      <c r="K156" s="212">
        <v>537.13333333333344</v>
      </c>
      <c r="L156" s="212">
        <v>544.56666666666672</v>
      </c>
      <c r="M156" s="213">
        <v>529.70000000000005</v>
      </c>
      <c r="N156" s="213">
        <v>510.05</v>
      </c>
      <c r="O156" s="213">
        <v>53978600</v>
      </c>
      <c r="P156" s="214">
        <v>6.9658405894172812E-2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3242.75</v>
      </c>
      <c r="F157" s="210">
        <v>3258.0333333333328</v>
      </c>
      <c r="G157" s="212">
        <v>3222.4166666666656</v>
      </c>
      <c r="H157" s="212">
        <v>3202.0833333333326</v>
      </c>
      <c r="I157" s="212">
        <v>3166.4666666666653</v>
      </c>
      <c r="J157" s="212">
        <v>3278.3666666666659</v>
      </c>
      <c r="K157" s="212">
        <v>3313.9833333333327</v>
      </c>
      <c r="L157" s="212">
        <v>3334.3166666666662</v>
      </c>
      <c r="M157" s="213">
        <v>3293.65</v>
      </c>
      <c r="N157" s="213">
        <v>3237.7</v>
      </c>
      <c r="O157" s="213">
        <v>2686750</v>
      </c>
      <c r="P157" s="214">
        <v>-2.3532618571688171E-2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4694.95</v>
      </c>
      <c r="F158" s="210">
        <v>4672.25</v>
      </c>
      <c r="G158" s="212">
        <v>4639.45</v>
      </c>
      <c r="H158" s="212">
        <v>4583.95</v>
      </c>
      <c r="I158" s="212">
        <v>4551.1499999999996</v>
      </c>
      <c r="J158" s="212">
        <v>4727.75</v>
      </c>
      <c r="K158" s="212">
        <v>4760.5499999999993</v>
      </c>
      <c r="L158" s="212">
        <v>4816.05</v>
      </c>
      <c r="M158" s="213">
        <v>4705.05</v>
      </c>
      <c r="N158" s="213">
        <v>4616.75</v>
      </c>
      <c r="O158" s="213">
        <v>1816750</v>
      </c>
      <c r="P158" s="214">
        <v>-2.0091693635382955E-2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109.83</v>
      </c>
      <c r="F159" s="210">
        <v>110.06333333333333</v>
      </c>
      <c r="G159" s="212">
        <v>109.28666666666666</v>
      </c>
      <c r="H159" s="212">
        <v>108.74333333333333</v>
      </c>
      <c r="I159" s="212">
        <v>107.96666666666665</v>
      </c>
      <c r="J159" s="212">
        <v>110.60666666666667</v>
      </c>
      <c r="K159" s="212">
        <v>111.38333333333334</v>
      </c>
      <c r="L159" s="212">
        <v>111.92666666666668</v>
      </c>
      <c r="M159" s="213">
        <v>110.84</v>
      </c>
      <c r="N159" s="213">
        <v>109.52</v>
      </c>
      <c r="O159" s="213">
        <v>322576000</v>
      </c>
      <c r="P159" s="214">
        <v>1.8883864234955027E-3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6717.1</v>
      </c>
      <c r="F160" s="210">
        <v>6714.583333333333</v>
      </c>
      <c r="G160" s="212">
        <v>6665.7666666666664</v>
      </c>
      <c r="H160" s="212">
        <v>6614.4333333333334</v>
      </c>
      <c r="I160" s="212">
        <v>6565.6166666666668</v>
      </c>
      <c r="J160" s="212">
        <v>6765.9166666666661</v>
      </c>
      <c r="K160" s="212">
        <v>6814.7333333333336</v>
      </c>
      <c r="L160" s="212">
        <v>6866.0666666666657</v>
      </c>
      <c r="M160" s="213">
        <v>6763.4</v>
      </c>
      <c r="N160" s="213">
        <v>6663.25</v>
      </c>
      <c r="O160" s="213">
        <v>2379375</v>
      </c>
      <c r="P160" s="214">
        <v>-3.1593406593406592E-2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334.55</v>
      </c>
      <c r="F161" s="210">
        <v>332.86666666666667</v>
      </c>
      <c r="G161" s="212">
        <v>330.43333333333334</v>
      </c>
      <c r="H161" s="212">
        <v>326.31666666666666</v>
      </c>
      <c r="I161" s="212">
        <v>323.88333333333333</v>
      </c>
      <c r="J161" s="212">
        <v>336.98333333333335</v>
      </c>
      <c r="K161" s="212">
        <v>339.41666666666674</v>
      </c>
      <c r="L161" s="212">
        <v>343.53333333333336</v>
      </c>
      <c r="M161" s="213">
        <v>335.3</v>
      </c>
      <c r="N161" s="213">
        <v>328.75</v>
      </c>
      <c r="O161" s="213">
        <v>72327600</v>
      </c>
      <c r="P161" s="214">
        <v>-5.1729834332373624E-2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1595.45</v>
      </c>
      <c r="F162" s="210">
        <v>1588.3500000000001</v>
      </c>
      <c r="G162" s="212">
        <v>1572.5000000000002</v>
      </c>
      <c r="H162" s="212">
        <v>1549.5500000000002</v>
      </c>
      <c r="I162" s="212">
        <v>1533.7000000000003</v>
      </c>
      <c r="J162" s="212">
        <v>1611.3000000000002</v>
      </c>
      <c r="K162" s="212">
        <v>1627.15</v>
      </c>
      <c r="L162" s="212">
        <v>1650.1000000000001</v>
      </c>
      <c r="M162" s="213">
        <v>1604.2</v>
      </c>
      <c r="N162" s="213">
        <v>1565.4</v>
      </c>
      <c r="O162" s="213">
        <v>3696374</v>
      </c>
      <c r="P162" s="214">
        <v>1.3050752928053541E-2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845.05</v>
      </c>
      <c r="F163" s="210">
        <v>844.48333333333323</v>
      </c>
      <c r="G163" s="212">
        <v>839.06666666666649</v>
      </c>
      <c r="H163" s="212">
        <v>833.08333333333326</v>
      </c>
      <c r="I163" s="212">
        <v>827.66666666666652</v>
      </c>
      <c r="J163" s="212">
        <v>850.46666666666647</v>
      </c>
      <c r="K163" s="212">
        <v>855.88333333333321</v>
      </c>
      <c r="L163" s="212">
        <v>861.86666666666645</v>
      </c>
      <c r="M163" s="213">
        <v>849.9</v>
      </c>
      <c r="N163" s="213">
        <v>838.5</v>
      </c>
      <c r="O163" s="213">
        <v>10158350</v>
      </c>
      <c r="P163" s="214">
        <v>-1.7591450883682698E-2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214.47</v>
      </c>
      <c r="F164" s="210">
        <v>214.59</v>
      </c>
      <c r="G164" s="212">
        <v>211.98000000000002</v>
      </c>
      <c r="H164" s="212">
        <v>209.49</v>
      </c>
      <c r="I164" s="212">
        <v>206.88000000000002</v>
      </c>
      <c r="J164" s="212">
        <v>217.08</v>
      </c>
      <c r="K164" s="212">
        <v>219.68999999999997</v>
      </c>
      <c r="L164" s="212">
        <v>222.18</v>
      </c>
      <c r="M164" s="213">
        <v>217.2</v>
      </c>
      <c r="N164" s="213">
        <v>212.1</v>
      </c>
      <c r="O164" s="213">
        <v>79152500</v>
      </c>
      <c r="P164" s="214">
        <v>-1.5883376849434291E-2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579.5</v>
      </c>
      <c r="F165" s="210">
        <v>584.93333333333339</v>
      </c>
      <c r="G165" s="212">
        <v>571.16666666666674</v>
      </c>
      <c r="H165" s="212">
        <v>562.83333333333337</v>
      </c>
      <c r="I165" s="212">
        <v>549.06666666666672</v>
      </c>
      <c r="J165" s="212">
        <v>593.26666666666677</v>
      </c>
      <c r="K165" s="212">
        <v>607.03333333333342</v>
      </c>
      <c r="L165" s="212">
        <v>615.36666666666679</v>
      </c>
      <c r="M165" s="213">
        <v>598.70000000000005</v>
      </c>
      <c r="N165" s="213">
        <v>576.6</v>
      </c>
      <c r="O165" s="213">
        <v>56726000</v>
      </c>
      <c r="P165" s="214">
        <v>4.9975937511568501E-2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2932.65</v>
      </c>
      <c r="F166" s="210">
        <v>2933.25</v>
      </c>
      <c r="G166" s="212">
        <v>2918.6</v>
      </c>
      <c r="H166" s="212">
        <v>2904.5499999999997</v>
      </c>
      <c r="I166" s="212">
        <v>2889.8999999999996</v>
      </c>
      <c r="J166" s="212">
        <v>2947.3</v>
      </c>
      <c r="K166" s="212">
        <v>2961.95</v>
      </c>
      <c r="L166" s="212">
        <v>2976.0000000000005</v>
      </c>
      <c r="M166" s="213">
        <v>2947.9</v>
      </c>
      <c r="N166" s="213">
        <v>2919.2</v>
      </c>
      <c r="O166" s="213">
        <v>58092250</v>
      </c>
      <c r="P166" s="214">
        <v>6.8286299844449354E-3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128.62</v>
      </c>
      <c r="F167" s="210">
        <v>128.93</v>
      </c>
      <c r="G167" s="212">
        <v>127.26000000000002</v>
      </c>
      <c r="H167" s="212">
        <v>125.9</v>
      </c>
      <c r="I167" s="212">
        <v>124.23000000000002</v>
      </c>
      <c r="J167" s="212">
        <v>130.29000000000002</v>
      </c>
      <c r="K167" s="212">
        <v>131.95999999999998</v>
      </c>
      <c r="L167" s="212">
        <v>133.32000000000002</v>
      </c>
      <c r="M167" s="213">
        <v>130.6</v>
      </c>
      <c r="N167" s="213">
        <v>127.57</v>
      </c>
      <c r="O167" s="213">
        <v>155512000</v>
      </c>
      <c r="P167" s="214">
        <v>1.1999895879428377E-2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797.1</v>
      </c>
      <c r="F168" s="210">
        <v>799.53333333333342</v>
      </c>
      <c r="G168" s="212">
        <v>790.36666666666679</v>
      </c>
      <c r="H168" s="212">
        <v>783.63333333333333</v>
      </c>
      <c r="I168" s="212">
        <v>774.4666666666667</v>
      </c>
      <c r="J168" s="212">
        <v>806.26666666666688</v>
      </c>
      <c r="K168" s="212">
        <v>815.43333333333362</v>
      </c>
      <c r="L168" s="212">
        <v>822.16666666666697</v>
      </c>
      <c r="M168" s="213">
        <v>808.7</v>
      </c>
      <c r="N168" s="213">
        <v>792.8</v>
      </c>
      <c r="O168" s="213">
        <v>19448800</v>
      </c>
      <c r="P168" s="214">
        <v>-1.1788138693549043E-2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1853.8</v>
      </c>
      <c r="F169" s="210">
        <v>1865.7333333333336</v>
      </c>
      <c r="G169" s="212">
        <v>1832.4666666666672</v>
      </c>
      <c r="H169" s="212">
        <v>1811.1333333333337</v>
      </c>
      <c r="I169" s="212">
        <v>1777.8666666666672</v>
      </c>
      <c r="J169" s="212">
        <v>1887.0666666666671</v>
      </c>
      <c r="K169" s="212">
        <v>1920.3333333333335</v>
      </c>
      <c r="L169" s="212">
        <v>1941.666666666667</v>
      </c>
      <c r="M169" s="213">
        <v>1899</v>
      </c>
      <c r="N169" s="213">
        <v>1844.4</v>
      </c>
      <c r="O169" s="213">
        <v>7541250</v>
      </c>
      <c r="P169" s="214">
        <v>-1.3587089812135184E-2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784.65</v>
      </c>
      <c r="F170" s="210">
        <v>785.56666666666661</v>
      </c>
      <c r="G170" s="212">
        <v>779.58333333333326</v>
      </c>
      <c r="H170" s="212">
        <v>774.51666666666665</v>
      </c>
      <c r="I170" s="212">
        <v>768.5333333333333</v>
      </c>
      <c r="J170" s="212">
        <v>790.63333333333321</v>
      </c>
      <c r="K170" s="212">
        <v>796.61666666666656</v>
      </c>
      <c r="L170" s="212">
        <v>801.68333333333317</v>
      </c>
      <c r="M170" s="213">
        <v>791.55</v>
      </c>
      <c r="N170" s="213">
        <v>780.5</v>
      </c>
      <c r="O170" s="213">
        <v>106947000</v>
      </c>
      <c r="P170" s="214">
        <v>3.0183935615310149E-2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25832.75</v>
      </c>
      <c r="F171" s="210">
        <v>25866.116666666669</v>
      </c>
      <c r="G171" s="212">
        <v>25694.333333333336</v>
      </c>
      <c r="H171" s="212">
        <v>25555.916666666668</v>
      </c>
      <c r="I171" s="212">
        <v>25384.133333333335</v>
      </c>
      <c r="J171" s="212">
        <v>26004.533333333336</v>
      </c>
      <c r="K171" s="212">
        <v>26176.316666666669</v>
      </c>
      <c r="L171" s="212">
        <v>26314.733333333337</v>
      </c>
      <c r="M171" s="213">
        <v>26037.9</v>
      </c>
      <c r="N171" s="213">
        <v>25727.7</v>
      </c>
      <c r="O171" s="213">
        <v>228675</v>
      </c>
      <c r="P171" s="214">
        <v>3.1345134738978465E-2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6600.75</v>
      </c>
      <c r="F172" s="210">
        <v>6610.3833333333341</v>
      </c>
      <c r="G172" s="212">
        <v>6555.2666666666682</v>
      </c>
      <c r="H172" s="212">
        <v>6509.7833333333338</v>
      </c>
      <c r="I172" s="212">
        <v>6454.6666666666679</v>
      </c>
      <c r="J172" s="212">
        <v>6655.8666666666686</v>
      </c>
      <c r="K172" s="212">
        <v>6710.9833333333354</v>
      </c>
      <c r="L172" s="212">
        <v>6756.466666666669</v>
      </c>
      <c r="M172" s="213">
        <v>6665.5</v>
      </c>
      <c r="N172" s="213">
        <v>6564.9</v>
      </c>
      <c r="O172" s="213">
        <v>2741400</v>
      </c>
      <c r="P172" s="214">
        <v>-2.188183807439825E-4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2546.1</v>
      </c>
      <c r="F173" s="210">
        <v>2551.6166666666663</v>
      </c>
      <c r="G173" s="212">
        <v>2532.6833333333325</v>
      </c>
      <c r="H173" s="212">
        <v>2519.266666666666</v>
      </c>
      <c r="I173" s="212">
        <v>2500.3333333333321</v>
      </c>
      <c r="J173" s="212">
        <v>2565.0333333333328</v>
      </c>
      <c r="K173" s="212">
        <v>2583.9666666666662</v>
      </c>
      <c r="L173" s="212">
        <v>2597.3833333333332</v>
      </c>
      <c r="M173" s="213">
        <v>2570.5500000000002</v>
      </c>
      <c r="N173" s="213">
        <v>2538.1999999999998</v>
      </c>
      <c r="O173" s="213">
        <v>5723625</v>
      </c>
      <c r="P173" s="214">
        <v>-2.6138665621120044E-3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3264.4</v>
      </c>
      <c r="F174" s="210">
        <v>3281.3166666666671</v>
      </c>
      <c r="G174" s="212">
        <v>3221.6333333333341</v>
      </c>
      <c r="H174" s="212">
        <v>3178.8666666666672</v>
      </c>
      <c r="I174" s="212">
        <v>3119.1833333333343</v>
      </c>
      <c r="J174" s="212">
        <v>3324.0833333333339</v>
      </c>
      <c r="K174" s="212">
        <v>3383.7666666666673</v>
      </c>
      <c r="L174" s="212">
        <v>3426.5333333333338</v>
      </c>
      <c r="M174" s="213">
        <v>3341</v>
      </c>
      <c r="N174" s="213">
        <v>3238.55</v>
      </c>
      <c r="O174" s="213">
        <v>5952900</v>
      </c>
      <c r="P174" s="214">
        <v>4.5376625995764848E-4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1837.1</v>
      </c>
      <c r="F175" s="210">
        <v>1835.8</v>
      </c>
      <c r="G175" s="212">
        <v>1828.8</v>
      </c>
      <c r="H175" s="212">
        <v>1820.5</v>
      </c>
      <c r="I175" s="212">
        <v>1813.5</v>
      </c>
      <c r="J175" s="212">
        <v>1844.1</v>
      </c>
      <c r="K175" s="212">
        <v>1851.1</v>
      </c>
      <c r="L175" s="212">
        <v>1859.3999999999999</v>
      </c>
      <c r="M175" s="213">
        <v>1842.8</v>
      </c>
      <c r="N175" s="213">
        <v>1827.5</v>
      </c>
      <c r="O175" s="213">
        <v>14775600</v>
      </c>
      <c r="P175" s="214">
        <v>2.2947006227434636E-2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809.15</v>
      </c>
      <c r="F176" s="210">
        <v>806.9</v>
      </c>
      <c r="G176" s="212">
        <v>801.09999999999991</v>
      </c>
      <c r="H176" s="212">
        <v>793.05</v>
      </c>
      <c r="I176" s="212">
        <v>787.24999999999989</v>
      </c>
      <c r="J176" s="212">
        <v>814.94999999999993</v>
      </c>
      <c r="K176" s="212">
        <v>820.74999999999989</v>
      </c>
      <c r="L176" s="212">
        <v>828.8</v>
      </c>
      <c r="M176" s="213">
        <v>812.7</v>
      </c>
      <c r="N176" s="213">
        <v>798.85</v>
      </c>
      <c r="O176" s="213">
        <v>5877000</v>
      </c>
      <c r="P176" s="214">
        <v>-2.4402390438247011E-2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928.5</v>
      </c>
      <c r="F177" s="210">
        <v>926.26666666666677</v>
      </c>
      <c r="G177" s="212">
        <v>907.53333333333353</v>
      </c>
      <c r="H177" s="212">
        <v>886.56666666666672</v>
      </c>
      <c r="I177" s="212">
        <v>867.83333333333348</v>
      </c>
      <c r="J177" s="212">
        <v>947.23333333333358</v>
      </c>
      <c r="K177" s="212">
        <v>965.96666666666692</v>
      </c>
      <c r="L177" s="212">
        <v>986.93333333333362</v>
      </c>
      <c r="M177" s="213">
        <v>945</v>
      </c>
      <c r="N177" s="213">
        <v>905.3</v>
      </c>
      <c r="O177" s="213">
        <v>7011000</v>
      </c>
      <c r="P177" s="214">
        <v>7.234628326705414E-2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1066.8499999999999</v>
      </c>
      <c r="F178" s="210">
        <v>1065.7166666666665</v>
      </c>
      <c r="G178" s="212">
        <v>1059.4333333333329</v>
      </c>
      <c r="H178" s="212">
        <v>1052.0166666666664</v>
      </c>
      <c r="I178" s="212">
        <v>1045.7333333333329</v>
      </c>
      <c r="J178" s="212">
        <v>1073.133333333333</v>
      </c>
      <c r="K178" s="212">
        <v>1079.4166666666663</v>
      </c>
      <c r="L178" s="212">
        <v>1086.833333333333</v>
      </c>
      <c r="M178" s="213">
        <v>1072</v>
      </c>
      <c r="N178" s="213">
        <v>1058.3</v>
      </c>
      <c r="O178" s="213">
        <v>10813550</v>
      </c>
      <c r="P178" s="214">
        <v>-1.6458229114557278E-2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2005.05</v>
      </c>
      <c r="F179" s="210">
        <v>1983.7333333333333</v>
      </c>
      <c r="G179" s="212">
        <v>1953.6666666666667</v>
      </c>
      <c r="H179" s="212">
        <v>1902.2833333333333</v>
      </c>
      <c r="I179" s="212">
        <v>1872.2166666666667</v>
      </c>
      <c r="J179" s="212">
        <v>2035.1166666666668</v>
      </c>
      <c r="K179" s="212">
        <v>2065.1833333333334</v>
      </c>
      <c r="L179" s="212">
        <v>2116.5666666666666</v>
      </c>
      <c r="M179" s="213">
        <v>2013.8</v>
      </c>
      <c r="N179" s="213">
        <v>1932.35</v>
      </c>
      <c r="O179" s="213">
        <v>6589000</v>
      </c>
      <c r="P179" s="214">
        <v>2.6883815164030236E-2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1208.4000000000001</v>
      </c>
      <c r="F180" s="210">
        <v>1207.9833333333333</v>
      </c>
      <c r="G180" s="212">
        <v>1199.4666666666667</v>
      </c>
      <c r="H180" s="212">
        <v>1190.5333333333333</v>
      </c>
      <c r="I180" s="212">
        <v>1182.0166666666667</v>
      </c>
      <c r="J180" s="212">
        <v>1216.9166666666667</v>
      </c>
      <c r="K180" s="212">
        <v>1225.4333333333336</v>
      </c>
      <c r="L180" s="212">
        <v>1234.3666666666668</v>
      </c>
      <c r="M180" s="213">
        <v>1216.5</v>
      </c>
      <c r="N180" s="213">
        <v>1199.05</v>
      </c>
      <c r="O180" s="213">
        <v>12972288</v>
      </c>
      <c r="P180" s="214">
        <v>-8.9876680833275279E-3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1035.6500000000001</v>
      </c>
      <c r="F181" s="210">
        <v>1037.8166666666666</v>
      </c>
      <c r="G181" s="212">
        <v>1028.8333333333333</v>
      </c>
      <c r="H181" s="212">
        <v>1022.0166666666667</v>
      </c>
      <c r="I181" s="212">
        <v>1013.0333333333333</v>
      </c>
      <c r="J181" s="212">
        <v>1044.6333333333332</v>
      </c>
      <c r="K181" s="212">
        <v>1053.6166666666668</v>
      </c>
      <c r="L181" s="212">
        <v>1060.4333333333332</v>
      </c>
      <c r="M181" s="213">
        <v>1046.8</v>
      </c>
      <c r="N181" s="213">
        <v>1031</v>
      </c>
      <c r="O181" s="213">
        <v>93601750</v>
      </c>
      <c r="P181" s="214">
        <v>2.0826210313532836E-2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447.05</v>
      </c>
      <c r="F182" s="210">
        <v>439.05</v>
      </c>
      <c r="G182" s="212">
        <v>429.35</v>
      </c>
      <c r="H182" s="212">
        <v>411.65000000000003</v>
      </c>
      <c r="I182" s="212">
        <v>401.95000000000005</v>
      </c>
      <c r="J182" s="212">
        <v>456.75</v>
      </c>
      <c r="K182" s="212">
        <v>466.44999999999993</v>
      </c>
      <c r="L182" s="212">
        <v>484.15</v>
      </c>
      <c r="M182" s="213">
        <v>448.75</v>
      </c>
      <c r="N182" s="213">
        <v>421.35</v>
      </c>
      <c r="O182" s="213">
        <v>75959100</v>
      </c>
      <c r="P182" s="214">
        <v>-6.6294950299530378E-2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149.97999999999999</v>
      </c>
      <c r="F183" s="210">
        <v>150.42333333333332</v>
      </c>
      <c r="G183" s="212">
        <v>148.66666666666663</v>
      </c>
      <c r="H183" s="212">
        <v>147.35333333333332</v>
      </c>
      <c r="I183" s="212">
        <v>145.59666666666664</v>
      </c>
      <c r="J183" s="212">
        <v>151.73666666666662</v>
      </c>
      <c r="K183" s="212">
        <v>153.49333333333334</v>
      </c>
      <c r="L183" s="212">
        <v>154.80666666666662</v>
      </c>
      <c r="M183" s="213">
        <v>152.18</v>
      </c>
      <c r="N183" s="213">
        <v>149.11000000000001</v>
      </c>
      <c r="O183" s="213">
        <v>293837500</v>
      </c>
      <c r="P183" s="214">
        <v>2.016460119536367E-2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4517.3999999999996</v>
      </c>
      <c r="F184" s="210">
        <v>4504.8166666666666</v>
      </c>
      <c r="G184" s="212">
        <v>4462.6333333333332</v>
      </c>
      <c r="H184" s="212">
        <v>4407.8666666666668</v>
      </c>
      <c r="I184" s="212">
        <v>4365.6833333333334</v>
      </c>
      <c r="J184" s="212">
        <v>4559.583333333333</v>
      </c>
      <c r="K184" s="212">
        <v>4601.7666666666655</v>
      </c>
      <c r="L184" s="212">
        <v>4656.5333333333328</v>
      </c>
      <c r="M184" s="213">
        <v>4547</v>
      </c>
      <c r="N184" s="213">
        <v>4450.05</v>
      </c>
      <c r="O184" s="213">
        <v>13728925</v>
      </c>
      <c r="P184" s="214">
        <v>-1.7015624804220076E-2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1610</v>
      </c>
      <c r="F185" s="210">
        <v>1602.3</v>
      </c>
      <c r="G185" s="212">
        <v>1590.1499999999999</v>
      </c>
      <c r="H185" s="212">
        <v>1570.3</v>
      </c>
      <c r="I185" s="212">
        <v>1558.1499999999999</v>
      </c>
      <c r="J185" s="212">
        <v>1622.1499999999999</v>
      </c>
      <c r="K185" s="212">
        <v>1634.3</v>
      </c>
      <c r="L185" s="212">
        <v>1654.1499999999999</v>
      </c>
      <c r="M185" s="213">
        <v>1614.45</v>
      </c>
      <c r="N185" s="213">
        <v>1582.45</v>
      </c>
      <c r="O185" s="213">
        <v>13907400</v>
      </c>
      <c r="P185" s="214">
        <v>2.6386365602560774E-3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3731.25</v>
      </c>
      <c r="F186" s="210">
        <v>3721.9333333333329</v>
      </c>
      <c r="G186" s="212">
        <v>3688.8666666666659</v>
      </c>
      <c r="H186" s="212">
        <v>3646.4833333333331</v>
      </c>
      <c r="I186" s="212">
        <v>3613.4166666666661</v>
      </c>
      <c r="J186" s="212">
        <v>3764.3166666666657</v>
      </c>
      <c r="K186" s="212">
        <v>3797.3833333333323</v>
      </c>
      <c r="L186" s="212">
        <v>3839.7666666666655</v>
      </c>
      <c r="M186" s="213">
        <v>3755</v>
      </c>
      <c r="N186" s="213">
        <v>3679.55</v>
      </c>
      <c r="O186" s="213">
        <v>7992600</v>
      </c>
      <c r="P186" s="214">
        <v>-2.0733720705847038E-2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3439.9</v>
      </c>
      <c r="F187" s="210">
        <v>3452.65</v>
      </c>
      <c r="G187" s="212">
        <v>3407.3</v>
      </c>
      <c r="H187" s="212">
        <v>3374.7000000000003</v>
      </c>
      <c r="I187" s="212">
        <v>3329.3500000000004</v>
      </c>
      <c r="J187" s="212">
        <v>3485.25</v>
      </c>
      <c r="K187" s="212">
        <v>3530.5999999999995</v>
      </c>
      <c r="L187" s="212">
        <v>3563.2</v>
      </c>
      <c r="M187" s="213">
        <v>3498</v>
      </c>
      <c r="N187" s="213">
        <v>3420.05</v>
      </c>
      <c r="O187" s="213">
        <v>1765500</v>
      </c>
      <c r="P187" s="214">
        <v>-2.3911541119557705E-2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7164.3</v>
      </c>
      <c r="F188" s="210">
        <v>7166.7666666666664</v>
      </c>
      <c r="G188" s="212">
        <v>7119.5333333333328</v>
      </c>
      <c r="H188" s="212">
        <v>7074.7666666666664</v>
      </c>
      <c r="I188" s="212">
        <v>7027.5333333333328</v>
      </c>
      <c r="J188" s="212">
        <v>7211.5333333333328</v>
      </c>
      <c r="K188" s="212">
        <v>7258.7666666666664</v>
      </c>
      <c r="L188" s="212">
        <v>7303.5333333333328</v>
      </c>
      <c r="M188" s="213">
        <v>7214</v>
      </c>
      <c r="N188" s="213">
        <v>7122</v>
      </c>
      <c r="O188" s="213">
        <v>3311600</v>
      </c>
      <c r="P188" s="214">
        <v>-3.4906114588348579E-3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2761.4</v>
      </c>
      <c r="F189" s="210">
        <v>2760.7833333333333</v>
      </c>
      <c r="G189" s="212">
        <v>2728.6166666666668</v>
      </c>
      <c r="H189" s="212">
        <v>2695.8333333333335</v>
      </c>
      <c r="I189" s="212">
        <v>2663.666666666667</v>
      </c>
      <c r="J189" s="212">
        <v>2793.5666666666666</v>
      </c>
      <c r="K189" s="212">
        <v>2825.7333333333336</v>
      </c>
      <c r="L189" s="212">
        <v>2858.5166666666664</v>
      </c>
      <c r="M189" s="213">
        <v>2792.95</v>
      </c>
      <c r="N189" s="213">
        <v>2728</v>
      </c>
      <c r="O189" s="213">
        <v>7485100</v>
      </c>
      <c r="P189" s="214">
        <v>-5.8109804286179166E-3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2087</v>
      </c>
      <c r="F190" s="210">
        <v>2084.5166666666669</v>
      </c>
      <c r="G190" s="212">
        <v>2071.1833333333338</v>
      </c>
      <c r="H190" s="212">
        <v>2055.3666666666668</v>
      </c>
      <c r="I190" s="212">
        <v>2042.0333333333338</v>
      </c>
      <c r="J190" s="212">
        <v>2100.3333333333339</v>
      </c>
      <c r="K190" s="212">
        <v>2113.666666666667</v>
      </c>
      <c r="L190" s="212">
        <v>2129.483333333334</v>
      </c>
      <c r="M190" s="213">
        <v>2097.85</v>
      </c>
      <c r="N190" s="213">
        <v>2068.6999999999998</v>
      </c>
      <c r="O190" s="213">
        <v>1821200</v>
      </c>
      <c r="P190" s="214">
        <v>-2.0017219113215669E-2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11558.25</v>
      </c>
      <c r="F191" s="210">
        <v>11566.083333333334</v>
      </c>
      <c r="G191" s="212">
        <v>11482.166666666668</v>
      </c>
      <c r="H191" s="212">
        <v>11406.083333333334</v>
      </c>
      <c r="I191" s="212">
        <v>11322.166666666668</v>
      </c>
      <c r="J191" s="212">
        <v>11642.166666666668</v>
      </c>
      <c r="K191" s="212">
        <v>11726.083333333336</v>
      </c>
      <c r="L191" s="212">
        <v>11802.166666666668</v>
      </c>
      <c r="M191" s="213">
        <v>11650</v>
      </c>
      <c r="N191" s="213">
        <v>11490</v>
      </c>
      <c r="O191" s="213">
        <v>2042400</v>
      </c>
      <c r="P191" s="214">
        <v>-3.5830618892508145E-2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620.9</v>
      </c>
      <c r="F192" s="210">
        <v>617.13333333333333</v>
      </c>
      <c r="G192" s="212">
        <v>612.26666666666665</v>
      </c>
      <c r="H192" s="212">
        <v>603.63333333333333</v>
      </c>
      <c r="I192" s="212">
        <v>598.76666666666665</v>
      </c>
      <c r="J192" s="212">
        <v>625.76666666666665</v>
      </c>
      <c r="K192" s="212">
        <v>630.63333333333321</v>
      </c>
      <c r="L192" s="212">
        <v>639.26666666666665</v>
      </c>
      <c r="M192" s="213">
        <v>622</v>
      </c>
      <c r="N192" s="213">
        <v>608.5</v>
      </c>
      <c r="O192" s="213">
        <v>36364900</v>
      </c>
      <c r="P192" s="214">
        <v>-1.7525990446754708E-2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440.45</v>
      </c>
      <c r="F193" s="210">
        <v>441.09999999999997</v>
      </c>
      <c r="G193" s="212">
        <v>437.54999999999995</v>
      </c>
      <c r="H193" s="212">
        <v>434.65</v>
      </c>
      <c r="I193" s="212">
        <v>431.09999999999997</v>
      </c>
      <c r="J193" s="212">
        <v>443.99999999999994</v>
      </c>
      <c r="K193" s="212">
        <v>447.55</v>
      </c>
      <c r="L193" s="212">
        <v>450.44999999999993</v>
      </c>
      <c r="M193" s="213">
        <v>444.65</v>
      </c>
      <c r="N193" s="213">
        <v>438.2</v>
      </c>
      <c r="O193" s="213">
        <v>136523400</v>
      </c>
      <c r="P193" s="214">
        <v>5.5394623164100217E-3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1826.1</v>
      </c>
      <c r="F194" s="210">
        <v>1821.55</v>
      </c>
      <c r="G194" s="212">
        <v>1810.1999999999998</v>
      </c>
      <c r="H194" s="212">
        <v>1794.3</v>
      </c>
      <c r="I194" s="212">
        <v>1782.9499999999998</v>
      </c>
      <c r="J194" s="212">
        <v>1837.4499999999998</v>
      </c>
      <c r="K194" s="212">
        <v>1848.7999999999997</v>
      </c>
      <c r="L194" s="212">
        <v>1864.6999999999998</v>
      </c>
      <c r="M194" s="213">
        <v>1832.9</v>
      </c>
      <c r="N194" s="213">
        <v>1805.65</v>
      </c>
      <c r="O194" s="213">
        <v>8110200</v>
      </c>
      <c r="P194" s="214">
        <v>4.1601664066562667E-3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526.79999999999995</v>
      </c>
      <c r="F195" s="210">
        <v>524.01666666666665</v>
      </c>
      <c r="G195" s="212">
        <v>518.23333333333335</v>
      </c>
      <c r="H195" s="212">
        <v>509.66666666666674</v>
      </c>
      <c r="I195" s="212">
        <v>503.88333333333344</v>
      </c>
      <c r="J195" s="212">
        <v>532.58333333333326</v>
      </c>
      <c r="K195" s="212">
        <v>538.36666666666656</v>
      </c>
      <c r="L195" s="212">
        <v>546.93333333333317</v>
      </c>
      <c r="M195" s="213">
        <v>529.79999999999995</v>
      </c>
      <c r="N195" s="213">
        <v>515.45000000000005</v>
      </c>
      <c r="O195" s="213">
        <v>58735500</v>
      </c>
      <c r="P195" s="214">
        <v>4.087785186888429E-4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1116.25</v>
      </c>
      <c r="F196" s="210">
        <v>1117.6000000000001</v>
      </c>
      <c r="G196" s="212">
        <v>1110.3500000000004</v>
      </c>
      <c r="H196" s="212">
        <v>1104.4500000000003</v>
      </c>
      <c r="I196" s="212">
        <v>1097.2000000000005</v>
      </c>
      <c r="J196" s="212">
        <v>1123.5000000000002</v>
      </c>
      <c r="K196" s="212">
        <v>1130.7499999999998</v>
      </c>
      <c r="L196" s="212">
        <v>1136.6500000000001</v>
      </c>
      <c r="M196" s="213">
        <v>1124.8499999999999</v>
      </c>
      <c r="N196" s="213">
        <v>1111.7</v>
      </c>
      <c r="O196" s="213">
        <v>17158500</v>
      </c>
      <c r="P196" s="214">
        <v>-1.4626834814967956E-2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9" t="s">
        <v>16</v>
      </c>
      <c r="B8" s="381"/>
      <c r="C8" s="384" t="s">
        <v>20</v>
      </c>
      <c r="D8" s="384" t="s">
        <v>21</v>
      </c>
      <c r="E8" s="376" t="s">
        <v>22</v>
      </c>
      <c r="F8" s="377"/>
      <c r="G8" s="378"/>
      <c r="H8" s="376" t="s">
        <v>23</v>
      </c>
      <c r="I8" s="377"/>
      <c r="J8" s="378"/>
      <c r="K8" s="26"/>
      <c r="L8" s="48"/>
      <c r="M8" s="48"/>
      <c r="N8" s="1"/>
      <c r="O8" s="1"/>
    </row>
    <row r="9" spans="1:15" ht="36" customHeight="1">
      <c r="A9" s="380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25041.1</v>
      </c>
      <c r="D10" s="34">
        <v>25022.799999999999</v>
      </c>
      <c r="E10" s="34">
        <v>24915.1</v>
      </c>
      <c r="F10" s="34">
        <v>24789.1</v>
      </c>
      <c r="G10" s="34">
        <v>24681.399999999998</v>
      </c>
      <c r="H10" s="34">
        <v>25148.799999999999</v>
      </c>
      <c r="I10" s="34">
        <v>25256.500000000004</v>
      </c>
      <c r="J10" s="34">
        <v>25382.5</v>
      </c>
      <c r="K10" s="34">
        <v>25130.5</v>
      </c>
      <c r="L10" s="34">
        <v>24896.799999999999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51272.3</v>
      </c>
      <c r="D11" s="34">
        <v>51198.85</v>
      </c>
      <c r="E11" s="34">
        <v>51031.7</v>
      </c>
      <c r="F11" s="34">
        <v>50791.1</v>
      </c>
      <c r="G11" s="34">
        <v>50623.95</v>
      </c>
      <c r="H11" s="34">
        <v>51439.45</v>
      </c>
      <c r="I11" s="34">
        <v>51606.600000000006</v>
      </c>
      <c r="J11" s="34">
        <v>51847.199999999997</v>
      </c>
      <c r="K11" s="34">
        <v>51366</v>
      </c>
      <c r="L11" s="34">
        <v>50958.25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6984.35</v>
      </c>
      <c r="D12" s="36">
        <v>6970.1333333333341</v>
      </c>
      <c r="E12" s="36">
        <v>6939.5666666666684</v>
      </c>
      <c r="F12" s="36">
        <v>6894.7833333333347</v>
      </c>
      <c r="G12" s="36">
        <v>6864.216666666669</v>
      </c>
      <c r="H12" s="36">
        <v>7014.9166666666679</v>
      </c>
      <c r="I12" s="36">
        <v>7045.4833333333336</v>
      </c>
      <c r="J12" s="36">
        <v>7090.2666666666673</v>
      </c>
      <c r="K12" s="36">
        <v>7000.7</v>
      </c>
      <c r="L12" s="36">
        <v>6925.35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9235.7999999999993</v>
      </c>
      <c r="D13" s="36">
        <v>9227.2333333333336</v>
      </c>
      <c r="E13" s="36">
        <v>9180.0166666666664</v>
      </c>
      <c r="F13" s="36">
        <v>9124.2333333333336</v>
      </c>
      <c r="G13" s="36">
        <v>9077.0166666666664</v>
      </c>
      <c r="H13" s="36">
        <v>9283.0166666666664</v>
      </c>
      <c r="I13" s="36">
        <v>9330.2333333333336</v>
      </c>
      <c r="J13" s="36">
        <v>9386.0166666666664</v>
      </c>
      <c r="K13" s="36">
        <v>9274.4500000000007</v>
      </c>
      <c r="L13" s="36">
        <v>9171.4500000000007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42644.2</v>
      </c>
      <c r="D14" s="36">
        <v>42545.833333333336</v>
      </c>
      <c r="E14" s="36">
        <v>42154.216666666674</v>
      </c>
      <c r="F14" s="36">
        <v>41664.233333333337</v>
      </c>
      <c r="G14" s="36">
        <v>41272.616666666676</v>
      </c>
      <c r="H14" s="36">
        <v>43035.816666666673</v>
      </c>
      <c r="I14" s="36">
        <v>43427.433333333327</v>
      </c>
      <c r="J14" s="36">
        <v>43917.416666666672</v>
      </c>
      <c r="K14" s="36">
        <v>42937.45</v>
      </c>
      <c r="L14" s="36">
        <v>42055.85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10929.5</v>
      </c>
      <c r="D15" s="36">
        <v>10942.216666666665</v>
      </c>
      <c r="E15" s="36">
        <v>10875.08333333333</v>
      </c>
      <c r="F15" s="36">
        <v>10820.666666666664</v>
      </c>
      <c r="G15" s="36">
        <v>10753.533333333329</v>
      </c>
      <c r="H15" s="36">
        <v>10996.633333333331</v>
      </c>
      <c r="I15" s="36">
        <v>11063.766666666666</v>
      </c>
      <c r="J15" s="36">
        <v>11118.183333333332</v>
      </c>
      <c r="K15" s="36">
        <v>11009.35</v>
      </c>
      <c r="L15" s="36">
        <v>10887.8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16562.849999999999</v>
      </c>
      <c r="D16" s="36">
        <v>16541.566666666666</v>
      </c>
      <c r="E16" s="36">
        <v>16465.883333333331</v>
      </c>
      <c r="F16" s="36">
        <v>16368.916666666664</v>
      </c>
      <c r="G16" s="36">
        <v>16293.23333333333</v>
      </c>
      <c r="H16" s="36">
        <v>16638.533333333333</v>
      </c>
      <c r="I16" s="36">
        <v>16714.216666666667</v>
      </c>
      <c r="J16" s="36">
        <v>16811.183333333334</v>
      </c>
      <c r="K16" s="36">
        <v>16617.25</v>
      </c>
      <c r="L16" s="36">
        <v>16444.599999999999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7535.7</v>
      </c>
      <c r="D17" s="36">
        <v>7562.1833333333334</v>
      </c>
      <c r="E17" s="36">
        <v>7483.5166666666664</v>
      </c>
      <c r="F17" s="36">
        <v>7431.333333333333</v>
      </c>
      <c r="G17" s="36">
        <v>7352.6666666666661</v>
      </c>
      <c r="H17" s="36">
        <v>7614.3666666666668</v>
      </c>
      <c r="I17" s="36">
        <v>7693.0333333333328</v>
      </c>
      <c r="J17" s="36">
        <v>7745.2166666666672</v>
      </c>
      <c r="K17" s="31">
        <v>7640.85</v>
      </c>
      <c r="L17" s="31">
        <v>7510</v>
      </c>
      <c r="M17" s="31">
        <v>1.75153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2443.35</v>
      </c>
      <c r="D18" s="36">
        <v>2447.7666666666669</v>
      </c>
      <c r="E18" s="36">
        <v>2429.6333333333337</v>
      </c>
      <c r="F18" s="36">
        <v>2415.916666666667</v>
      </c>
      <c r="G18" s="36">
        <v>2397.7833333333338</v>
      </c>
      <c r="H18" s="36">
        <v>2461.4833333333336</v>
      </c>
      <c r="I18" s="36">
        <v>2479.6166666666668</v>
      </c>
      <c r="J18" s="36">
        <v>2493.3333333333335</v>
      </c>
      <c r="K18" s="31">
        <v>2465.9</v>
      </c>
      <c r="L18" s="31">
        <v>2434.0500000000002</v>
      </c>
      <c r="M18" s="31">
        <v>1.66581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1414.4</v>
      </c>
      <c r="D19" s="36">
        <v>1417.6000000000001</v>
      </c>
      <c r="E19" s="36">
        <v>1405.8000000000002</v>
      </c>
      <c r="F19" s="36">
        <v>1397.2</v>
      </c>
      <c r="G19" s="36">
        <v>1385.4</v>
      </c>
      <c r="H19" s="36">
        <v>1426.2000000000003</v>
      </c>
      <c r="I19" s="36">
        <v>1438</v>
      </c>
      <c r="J19" s="36">
        <v>1446.6000000000004</v>
      </c>
      <c r="K19" s="31">
        <v>1429.4</v>
      </c>
      <c r="L19" s="31">
        <v>1409</v>
      </c>
      <c r="M19" s="31">
        <v>2.6080899999999998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718.2</v>
      </c>
      <c r="D20" s="36">
        <v>718.56666666666661</v>
      </c>
      <c r="E20" s="36">
        <v>712.63333333333321</v>
      </c>
      <c r="F20" s="36">
        <v>707.06666666666661</v>
      </c>
      <c r="G20" s="36">
        <v>701.13333333333321</v>
      </c>
      <c r="H20" s="36">
        <v>724.13333333333321</v>
      </c>
      <c r="I20" s="36">
        <v>730.06666666666661</v>
      </c>
      <c r="J20" s="36">
        <v>735.63333333333321</v>
      </c>
      <c r="K20" s="31">
        <v>724.5</v>
      </c>
      <c r="L20" s="31">
        <v>713</v>
      </c>
      <c r="M20" s="31">
        <v>21.48085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1014</v>
      </c>
      <c r="D21" s="36">
        <v>1011.6833333333334</v>
      </c>
      <c r="E21" s="36">
        <v>1003.3666666666668</v>
      </c>
      <c r="F21" s="36">
        <v>992.73333333333335</v>
      </c>
      <c r="G21" s="36">
        <v>984.41666666666674</v>
      </c>
      <c r="H21" s="36">
        <v>1022.3166666666668</v>
      </c>
      <c r="I21" s="36">
        <v>1030.6333333333334</v>
      </c>
      <c r="J21" s="36">
        <v>1041.2666666666669</v>
      </c>
      <c r="K21" s="31">
        <v>1020</v>
      </c>
      <c r="L21" s="31">
        <v>1001.05</v>
      </c>
      <c r="M21" s="31">
        <v>12.69824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2986.4</v>
      </c>
      <c r="D22" s="36">
        <v>2980.4666666666667</v>
      </c>
      <c r="E22" s="36">
        <v>2953.5333333333333</v>
      </c>
      <c r="F22" s="36">
        <v>2920.6666666666665</v>
      </c>
      <c r="G22" s="36">
        <v>2893.7333333333331</v>
      </c>
      <c r="H22" s="36">
        <v>3013.3333333333335</v>
      </c>
      <c r="I22" s="36">
        <v>3040.2666666666669</v>
      </c>
      <c r="J22" s="36">
        <v>3073.1333333333337</v>
      </c>
      <c r="K22" s="31">
        <v>3007.4</v>
      </c>
      <c r="L22" s="31">
        <v>2947.6</v>
      </c>
      <c r="M22" s="31">
        <v>8.03782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1849.7</v>
      </c>
      <c r="D23" s="36">
        <v>1860.3999999999999</v>
      </c>
      <c r="E23" s="36">
        <v>1827.7999999999997</v>
      </c>
      <c r="F23" s="36">
        <v>1805.8999999999999</v>
      </c>
      <c r="G23" s="36">
        <v>1773.2999999999997</v>
      </c>
      <c r="H23" s="36">
        <v>1882.2999999999997</v>
      </c>
      <c r="I23" s="36">
        <v>1914.8999999999996</v>
      </c>
      <c r="J23" s="36">
        <v>1936.7999999999997</v>
      </c>
      <c r="K23" s="31">
        <v>1893</v>
      </c>
      <c r="L23" s="31">
        <v>1838.5</v>
      </c>
      <c r="M23" s="31">
        <v>5.3503699999999998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1453.4</v>
      </c>
      <c r="D24" s="36">
        <v>1450.8</v>
      </c>
      <c r="E24" s="36">
        <v>1437.6</v>
      </c>
      <c r="F24" s="36">
        <v>1421.8</v>
      </c>
      <c r="G24" s="36">
        <v>1408.6</v>
      </c>
      <c r="H24" s="36">
        <v>1466.6</v>
      </c>
      <c r="I24" s="36">
        <v>1479.8000000000002</v>
      </c>
      <c r="J24" s="36">
        <v>1495.6</v>
      </c>
      <c r="K24" s="31">
        <v>1464</v>
      </c>
      <c r="L24" s="31">
        <v>1435</v>
      </c>
      <c r="M24" s="31">
        <v>15.42798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637.04999999999995</v>
      </c>
      <c r="D25" s="36">
        <v>638.68333333333328</v>
      </c>
      <c r="E25" s="36">
        <v>631.36666666666656</v>
      </c>
      <c r="F25" s="36">
        <v>625.68333333333328</v>
      </c>
      <c r="G25" s="36">
        <v>618.36666666666656</v>
      </c>
      <c r="H25" s="36">
        <v>644.36666666666656</v>
      </c>
      <c r="I25" s="36">
        <v>651.68333333333339</v>
      </c>
      <c r="J25" s="36">
        <v>657.36666666666656</v>
      </c>
      <c r="K25" s="31">
        <v>646</v>
      </c>
      <c r="L25" s="31">
        <v>633</v>
      </c>
      <c r="M25" s="31">
        <v>24.298490000000001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813.55</v>
      </c>
      <c r="D26" s="36">
        <v>816.7166666666667</v>
      </c>
      <c r="E26" s="36">
        <v>808.83333333333337</v>
      </c>
      <c r="F26" s="36">
        <v>804.11666666666667</v>
      </c>
      <c r="G26" s="36">
        <v>796.23333333333335</v>
      </c>
      <c r="H26" s="36">
        <v>821.43333333333339</v>
      </c>
      <c r="I26" s="36">
        <v>829.31666666666661</v>
      </c>
      <c r="J26" s="36">
        <v>834.03333333333342</v>
      </c>
      <c r="K26" s="31">
        <v>824.6</v>
      </c>
      <c r="L26" s="31">
        <v>812</v>
      </c>
      <c r="M26" s="31">
        <v>4.5163399999999996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361.8</v>
      </c>
      <c r="D27" s="36">
        <v>363.14999999999992</v>
      </c>
      <c r="E27" s="36">
        <v>359.79999999999984</v>
      </c>
      <c r="F27" s="36">
        <v>357.7999999999999</v>
      </c>
      <c r="G27" s="36">
        <v>354.44999999999982</v>
      </c>
      <c r="H27" s="36">
        <v>365.14999999999986</v>
      </c>
      <c r="I27" s="36">
        <v>368.49999999999989</v>
      </c>
      <c r="J27" s="36">
        <v>370.49999999999989</v>
      </c>
      <c r="K27" s="31">
        <v>366.5</v>
      </c>
      <c r="L27" s="31">
        <v>361.15</v>
      </c>
      <c r="M27" s="31">
        <v>11.95332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217.42</v>
      </c>
      <c r="D28" s="36">
        <v>218.13666666666666</v>
      </c>
      <c r="E28" s="36">
        <v>215.5333333333333</v>
      </c>
      <c r="F28" s="36">
        <v>213.64666666666665</v>
      </c>
      <c r="G28" s="36">
        <v>211.04333333333329</v>
      </c>
      <c r="H28" s="36">
        <v>220.02333333333331</v>
      </c>
      <c r="I28" s="36">
        <v>222.62666666666667</v>
      </c>
      <c r="J28" s="36">
        <v>224.51333333333332</v>
      </c>
      <c r="K28" s="31">
        <v>220.74</v>
      </c>
      <c r="L28" s="31">
        <v>216.25</v>
      </c>
      <c r="M28" s="31">
        <v>26.156860000000002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317.05</v>
      </c>
      <c r="D29" s="36">
        <v>315.93333333333334</v>
      </c>
      <c r="E29" s="36">
        <v>313.36666666666667</v>
      </c>
      <c r="F29" s="36">
        <v>309.68333333333334</v>
      </c>
      <c r="G29" s="36">
        <v>307.11666666666667</v>
      </c>
      <c r="H29" s="36">
        <v>319.61666666666667</v>
      </c>
      <c r="I29" s="36">
        <v>322.18333333333339</v>
      </c>
      <c r="J29" s="36">
        <v>325.86666666666667</v>
      </c>
      <c r="K29" s="31">
        <v>318.5</v>
      </c>
      <c r="L29" s="31">
        <v>312.25</v>
      </c>
      <c r="M29" s="31">
        <v>36.123420000000003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6316.85</v>
      </c>
      <c r="D30" s="36">
        <v>6319.9666666666672</v>
      </c>
      <c r="E30" s="36">
        <v>6264.9333333333343</v>
      </c>
      <c r="F30" s="36">
        <v>6213.0166666666673</v>
      </c>
      <c r="G30" s="36">
        <v>6157.9833333333345</v>
      </c>
      <c r="H30" s="36">
        <v>6371.8833333333341</v>
      </c>
      <c r="I30" s="36">
        <v>6426.916666666667</v>
      </c>
      <c r="J30" s="36">
        <v>6478.8333333333339</v>
      </c>
      <c r="K30" s="31">
        <v>6375</v>
      </c>
      <c r="L30" s="31">
        <v>6268.05</v>
      </c>
      <c r="M30" s="31">
        <v>2.8052600000000001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627.04999999999995</v>
      </c>
      <c r="D31" s="36">
        <v>627.25</v>
      </c>
      <c r="E31" s="36">
        <v>623.5</v>
      </c>
      <c r="F31" s="36">
        <v>619.95000000000005</v>
      </c>
      <c r="G31" s="36">
        <v>616.20000000000005</v>
      </c>
      <c r="H31" s="36">
        <v>630.79999999999995</v>
      </c>
      <c r="I31" s="36">
        <v>634.54999999999995</v>
      </c>
      <c r="J31" s="36">
        <v>638.09999999999991</v>
      </c>
      <c r="K31" s="31">
        <v>631</v>
      </c>
      <c r="L31" s="31">
        <v>623.70000000000005</v>
      </c>
      <c r="M31" s="31">
        <v>14.66555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6921.55</v>
      </c>
      <c r="D32" s="36">
        <v>6919.3666666666677</v>
      </c>
      <c r="E32" s="36">
        <v>6862.883333333335</v>
      </c>
      <c r="F32" s="36">
        <v>6804.2166666666672</v>
      </c>
      <c r="G32" s="36">
        <v>6747.7333333333345</v>
      </c>
      <c r="H32" s="36">
        <v>6978.0333333333356</v>
      </c>
      <c r="I32" s="36">
        <v>7034.5166666666673</v>
      </c>
      <c r="J32" s="36">
        <v>7093.1833333333361</v>
      </c>
      <c r="K32" s="31">
        <v>6975.85</v>
      </c>
      <c r="L32" s="31">
        <v>6860.7</v>
      </c>
      <c r="M32" s="31">
        <v>3.54522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518.65</v>
      </c>
      <c r="D33" s="36">
        <v>517.4</v>
      </c>
      <c r="E33" s="36">
        <v>513.9</v>
      </c>
      <c r="F33" s="36">
        <v>509.15</v>
      </c>
      <c r="G33" s="36">
        <v>505.65</v>
      </c>
      <c r="H33" s="36">
        <v>522.15</v>
      </c>
      <c r="I33" s="36">
        <v>525.65</v>
      </c>
      <c r="J33" s="36">
        <v>530.4</v>
      </c>
      <c r="K33" s="31">
        <v>520.9</v>
      </c>
      <c r="L33" s="31">
        <v>512.65</v>
      </c>
      <c r="M33" s="31">
        <v>12.915559999999999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248.25</v>
      </c>
      <c r="D34" s="36">
        <v>247.48333333333335</v>
      </c>
      <c r="E34" s="36">
        <v>245.16666666666669</v>
      </c>
      <c r="F34" s="36">
        <v>242.08333333333334</v>
      </c>
      <c r="G34" s="36">
        <v>239.76666666666668</v>
      </c>
      <c r="H34" s="36">
        <v>250.56666666666669</v>
      </c>
      <c r="I34" s="36">
        <v>252.88333333333335</v>
      </c>
      <c r="J34" s="36">
        <v>255.9666666666667</v>
      </c>
      <c r="K34" s="31">
        <v>249.8</v>
      </c>
      <c r="L34" s="31">
        <v>244.4</v>
      </c>
      <c r="M34" s="31">
        <v>49.971150000000002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3295.05</v>
      </c>
      <c r="D35" s="36">
        <v>3291.9833333333336</v>
      </c>
      <c r="E35" s="36">
        <v>3273.9666666666672</v>
      </c>
      <c r="F35" s="36">
        <v>3252.8833333333337</v>
      </c>
      <c r="G35" s="36">
        <v>3234.8666666666672</v>
      </c>
      <c r="H35" s="36">
        <v>3313.0666666666671</v>
      </c>
      <c r="I35" s="36">
        <v>3331.0833333333335</v>
      </c>
      <c r="J35" s="36">
        <v>3352.166666666667</v>
      </c>
      <c r="K35" s="31">
        <v>3310</v>
      </c>
      <c r="L35" s="31">
        <v>3270.9</v>
      </c>
      <c r="M35" s="31">
        <v>9.2891999999999992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1942.05</v>
      </c>
      <c r="D36" s="36">
        <v>1937.0166666666667</v>
      </c>
      <c r="E36" s="36">
        <v>1922.0333333333333</v>
      </c>
      <c r="F36" s="36">
        <v>1902.0166666666667</v>
      </c>
      <c r="G36" s="36">
        <v>1887.0333333333333</v>
      </c>
      <c r="H36" s="36">
        <v>1957.0333333333333</v>
      </c>
      <c r="I36" s="36">
        <v>1972.0166666666664</v>
      </c>
      <c r="J36" s="36">
        <v>1992.0333333333333</v>
      </c>
      <c r="K36" s="31">
        <v>1952</v>
      </c>
      <c r="L36" s="31">
        <v>1917</v>
      </c>
      <c r="M36" s="31">
        <v>3.5280499999999999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1518.4</v>
      </c>
      <c r="D37" s="36">
        <v>1522.7666666666667</v>
      </c>
      <c r="E37" s="36">
        <v>1510.8333333333333</v>
      </c>
      <c r="F37" s="36">
        <v>1503.2666666666667</v>
      </c>
      <c r="G37" s="36">
        <v>1491.3333333333333</v>
      </c>
      <c r="H37" s="36">
        <v>1530.3333333333333</v>
      </c>
      <c r="I37" s="36">
        <v>1542.2666666666667</v>
      </c>
      <c r="J37" s="36">
        <v>1549.8333333333333</v>
      </c>
      <c r="K37" s="31">
        <v>1534.7</v>
      </c>
      <c r="L37" s="31">
        <v>1515.2</v>
      </c>
      <c r="M37" s="31">
        <v>8.7717600000000004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5344.4</v>
      </c>
      <c r="D38" s="36">
        <v>5360.6166666666659</v>
      </c>
      <c r="E38" s="36">
        <v>5298.7833333333319</v>
      </c>
      <c r="F38" s="36">
        <v>5253.1666666666661</v>
      </c>
      <c r="G38" s="36">
        <v>5191.3333333333321</v>
      </c>
      <c r="H38" s="36">
        <v>5406.2333333333318</v>
      </c>
      <c r="I38" s="36">
        <v>5468.0666666666657</v>
      </c>
      <c r="J38" s="36">
        <v>5513.6833333333316</v>
      </c>
      <c r="K38" s="31">
        <v>5422.45</v>
      </c>
      <c r="L38" s="31">
        <v>5315</v>
      </c>
      <c r="M38" s="31">
        <v>4.0098500000000001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1187.2</v>
      </c>
      <c r="D39" s="36">
        <v>1183.8</v>
      </c>
      <c r="E39" s="36">
        <v>1176.75</v>
      </c>
      <c r="F39" s="36">
        <v>1166.3</v>
      </c>
      <c r="G39" s="36">
        <v>1159.25</v>
      </c>
      <c r="H39" s="36">
        <v>1194.25</v>
      </c>
      <c r="I39" s="36">
        <v>1201.2999999999997</v>
      </c>
      <c r="J39" s="36">
        <v>1211.75</v>
      </c>
      <c r="K39" s="31">
        <v>1190.8499999999999</v>
      </c>
      <c r="L39" s="31">
        <v>1173.3499999999999</v>
      </c>
      <c r="M39" s="31">
        <v>87.23854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10987.75</v>
      </c>
      <c r="D40" s="36">
        <v>10934.5</v>
      </c>
      <c r="E40" s="36">
        <v>10833.3</v>
      </c>
      <c r="F40" s="36">
        <v>10678.849999999999</v>
      </c>
      <c r="G40" s="36">
        <v>10577.649999999998</v>
      </c>
      <c r="H40" s="36">
        <v>11088.95</v>
      </c>
      <c r="I40" s="36">
        <v>11190.150000000001</v>
      </c>
      <c r="J40" s="36">
        <v>11344.600000000002</v>
      </c>
      <c r="K40" s="31">
        <v>11035.7</v>
      </c>
      <c r="L40" s="31">
        <v>10780.05</v>
      </c>
      <c r="M40" s="31">
        <v>4.66892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7241.85</v>
      </c>
      <c r="D41" s="36">
        <v>7268.2666666666664</v>
      </c>
      <c r="E41" s="36">
        <v>7166.583333333333</v>
      </c>
      <c r="F41" s="36">
        <v>7091.3166666666666</v>
      </c>
      <c r="G41" s="36">
        <v>6989.6333333333332</v>
      </c>
      <c r="H41" s="36">
        <v>7343.5333333333328</v>
      </c>
      <c r="I41" s="36">
        <v>7445.2166666666672</v>
      </c>
      <c r="J41" s="36">
        <v>7520.4833333333327</v>
      </c>
      <c r="K41" s="31">
        <v>7369.95</v>
      </c>
      <c r="L41" s="31">
        <v>7193</v>
      </c>
      <c r="M41" s="31">
        <v>13.089320000000001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1824.5</v>
      </c>
      <c r="D42" s="36">
        <v>1838.1833333333334</v>
      </c>
      <c r="E42" s="36">
        <v>1801.5666666666668</v>
      </c>
      <c r="F42" s="36">
        <v>1778.6333333333334</v>
      </c>
      <c r="G42" s="36">
        <v>1742.0166666666669</v>
      </c>
      <c r="H42" s="36">
        <v>1861.1166666666668</v>
      </c>
      <c r="I42" s="36">
        <v>1897.7333333333336</v>
      </c>
      <c r="J42" s="36">
        <v>1920.6666666666667</v>
      </c>
      <c r="K42" s="31">
        <v>1874.8</v>
      </c>
      <c r="L42" s="31">
        <v>1815.25</v>
      </c>
      <c r="M42" s="31">
        <v>21.55688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10343.85</v>
      </c>
      <c r="D43" s="36">
        <v>10378</v>
      </c>
      <c r="E43" s="36">
        <v>10231</v>
      </c>
      <c r="F43" s="36">
        <v>10118.15</v>
      </c>
      <c r="G43" s="36">
        <v>9971.15</v>
      </c>
      <c r="H43" s="36">
        <v>10490.85</v>
      </c>
      <c r="I43" s="36">
        <v>10637.85</v>
      </c>
      <c r="J43" s="36">
        <v>10750.7</v>
      </c>
      <c r="K43" s="31">
        <v>10525</v>
      </c>
      <c r="L43" s="31">
        <v>10265.15</v>
      </c>
      <c r="M43" s="31">
        <v>1.09379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3077.35</v>
      </c>
      <c r="D44" s="36">
        <v>3049.3166666666671</v>
      </c>
      <c r="E44" s="36">
        <v>2998.6333333333341</v>
      </c>
      <c r="F44" s="36">
        <v>2919.916666666667</v>
      </c>
      <c r="G44" s="36">
        <v>2869.233333333334</v>
      </c>
      <c r="H44" s="36">
        <v>3128.0333333333342</v>
      </c>
      <c r="I44" s="36">
        <v>3178.7166666666676</v>
      </c>
      <c r="J44" s="36">
        <v>3257.4333333333343</v>
      </c>
      <c r="K44" s="31">
        <v>3100</v>
      </c>
      <c r="L44" s="31">
        <v>2970.6</v>
      </c>
      <c r="M44" s="31">
        <v>3.5222799999999999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200.04</v>
      </c>
      <c r="D45" s="36">
        <v>199.21</v>
      </c>
      <c r="E45" s="36">
        <v>197.33</v>
      </c>
      <c r="F45" s="36">
        <v>194.62</v>
      </c>
      <c r="G45" s="36">
        <v>192.74</v>
      </c>
      <c r="H45" s="36">
        <v>201.92000000000002</v>
      </c>
      <c r="I45" s="36">
        <v>203.8</v>
      </c>
      <c r="J45" s="36">
        <v>206.51000000000002</v>
      </c>
      <c r="K45" s="31">
        <v>201.09</v>
      </c>
      <c r="L45" s="31">
        <v>196.5</v>
      </c>
      <c r="M45" s="31">
        <v>78.249250000000004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235.7</v>
      </c>
      <c r="D46" s="36">
        <v>236.04999999999998</v>
      </c>
      <c r="E46" s="36">
        <v>234.64999999999998</v>
      </c>
      <c r="F46" s="36">
        <v>233.6</v>
      </c>
      <c r="G46" s="36">
        <v>232.2</v>
      </c>
      <c r="H46" s="36">
        <v>237.09999999999997</v>
      </c>
      <c r="I46" s="36">
        <v>238.5</v>
      </c>
      <c r="J46" s="36">
        <v>239.54999999999995</v>
      </c>
      <c r="K46" s="31">
        <v>237.45</v>
      </c>
      <c r="L46" s="31">
        <v>235</v>
      </c>
      <c r="M46" s="31">
        <v>101.35668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112.43</v>
      </c>
      <c r="D47" s="36">
        <v>113.2</v>
      </c>
      <c r="E47" s="36">
        <v>111.43</v>
      </c>
      <c r="F47" s="36">
        <v>110.43</v>
      </c>
      <c r="G47" s="36">
        <v>108.66000000000001</v>
      </c>
      <c r="H47" s="36">
        <v>114.2</v>
      </c>
      <c r="I47" s="36">
        <v>115.97000000000001</v>
      </c>
      <c r="J47" s="36">
        <v>116.97</v>
      </c>
      <c r="K47" s="31">
        <v>114.97</v>
      </c>
      <c r="L47" s="31">
        <v>112.2</v>
      </c>
      <c r="M47" s="31">
        <v>49.322650000000003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1431.25</v>
      </c>
      <c r="D48" s="36">
        <v>1432.8166666666666</v>
      </c>
      <c r="E48" s="36">
        <v>1420.6333333333332</v>
      </c>
      <c r="F48" s="36">
        <v>1410.0166666666667</v>
      </c>
      <c r="G48" s="36">
        <v>1397.8333333333333</v>
      </c>
      <c r="H48" s="36">
        <v>1443.4333333333332</v>
      </c>
      <c r="I48" s="36">
        <v>1455.6166666666666</v>
      </c>
      <c r="J48" s="36">
        <v>1466.2333333333331</v>
      </c>
      <c r="K48" s="31">
        <v>1445</v>
      </c>
      <c r="L48" s="31">
        <v>1422.2</v>
      </c>
      <c r="M48" s="31">
        <v>2.2395299999999998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601.75</v>
      </c>
      <c r="D49" s="36">
        <v>603.7833333333333</v>
      </c>
      <c r="E49" s="36">
        <v>598.26666666666665</v>
      </c>
      <c r="F49" s="36">
        <v>594.7833333333333</v>
      </c>
      <c r="G49" s="36">
        <v>589.26666666666665</v>
      </c>
      <c r="H49" s="36">
        <v>607.26666666666665</v>
      </c>
      <c r="I49" s="36">
        <v>612.7833333333333</v>
      </c>
      <c r="J49" s="36">
        <v>616.26666666666665</v>
      </c>
      <c r="K49" s="31">
        <v>609.29999999999995</v>
      </c>
      <c r="L49" s="31">
        <v>600.29999999999995</v>
      </c>
      <c r="M49" s="31">
        <v>11.566369999999999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1250.3</v>
      </c>
      <c r="D50" s="36">
        <v>1252.1500000000001</v>
      </c>
      <c r="E50" s="36">
        <v>1239.3000000000002</v>
      </c>
      <c r="F50" s="36">
        <v>1228.3000000000002</v>
      </c>
      <c r="G50" s="36">
        <v>1215.4500000000003</v>
      </c>
      <c r="H50" s="36">
        <v>1263.1500000000001</v>
      </c>
      <c r="I50" s="36">
        <v>1276</v>
      </c>
      <c r="J50" s="36">
        <v>1287</v>
      </c>
      <c r="K50" s="31">
        <v>1265</v>
      </c>
      <c r="L50" s="31">
        <v>1241.1500000000001</v>
      </c>
      <c r="M50" s="31">
        <v>4.7844100000000003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285.75</v>
      </c>
      <c r="D51" s="36">
        <v>285.4666666666667</v>
      </c>
      <c r="E51" s="36">
        <v>282.58333333333337</v>
      </c>
      <c r="F51" s="36">
        <v>279.41666666666669</v>
      </c>
      <c r="G51" s="36">
        <v>276.53333333333336</v>
      </c>
      <c r="H51" s="36">
        <v>288.63333333333338</v>
      </c>
      <c r="I51" s="36">
        <v>291.51666666666671</v>
      </c>
      <c r="J51" s="36">
        <v>294.68333333333339</v>
      </c>
      <c r="K51" s="31">
        <v>288.35000000000002</v>
      </c>
      <c r="L51" s="31">
        <v>282.3</v>
      </c>
      <c r="M51" s="31">
        <v>199.82334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1570.65</v>
      </c>
      <c r="D52" s="36">
        <v>1567.2333333333333</v>
      </c>
      <c r="E52" s="36">
        <v>1556.4666666666667</v>
      </c>
      <c r="F52" s="36">
        <v>1542.2833333333333</v>
      </c>
      <c r="G52" s="36">
        <v>1531.5166666666667</v>
      </c>
      <c r="H52" s="36">
        <v>1581.4166666666667</v>
      </c>
      <c r="I52" s="36">
        <v>1592.1833333333336</v>
      </c>
      <c r="J52" s="36">
        <v>1606.3666666666668</v>
      </c>
      <c r="K52" s="31">
        <v>1578</v>
      </c>
      <c r="L52" s="31">
        <v>1553.05</v>
      </c>
      <c r="M52" s="31">
        <v>4.2418300000000002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264.5</v>
      </c>
      <c r="D53" s="36">
        <v>264.68333333333334</v>
      </c>
      <c r="E53" s="36">
        <v>261.66666666666669</v>
      </c>
      <c r="F53" s="36">
        <v>258.83333333333337</v>
      </c>
      <c r="G53" s="36">
        <v>255.81666666666672</v>
      </c>
      <c r="H53" s="36">
        <v>267.51666666666665</v>
      </c>
      <c r="I53" s="36">
        <v>270.5333333333333</v>
      </c>
      <c r="J53" s="36">
        <v>273.36666666666662</v>
      </c>
      <c r="K53" s="31">
        <v>267.7</v>
      </c>
      <c r="L53" s="31">
        <v>261.85000000000002</v>
      </c>
      <c r="M53" s="31">
        <v>113.50960000000001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345.95</v>
      </c>
      <c r="D54" s="36">
        <v>347.36666666666662</v>
      </c>
      <c r="E54" s="36">
        <v>343.23333333333323</v>
      </c>
      <c r="F54" s="36">
        <v>340.51666666666659</v>
      </c>
      <c r="G54" s="36">
        <v>336.38333333333321</v>
      </c>
      <c r="H54" s="36">
        <v>350.08333333333326</v>
      </c>
      <c r="I54" s="36">
        <v>354.21666666666658</v>
      </c>
      <c r="J54" s="36">
        <v>356.93333333333328</v>
      </c>
      <c r="K54" s="31">
        <v>351.5</v>
      </c>
      <c r="L54" s="31">
        <v>344.65</v>
      </c>
      <c r="M54" s="31">
        <v>81.377099999999999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1577.85</v>
      </c>
      <c r="D55" s="36">
        <v>1569.6666666666667</v>
      </c>
      <c r="E55" s="36">
        <v>1553.3333333333335</v>
      </c>
      <c r="F55" s="36">
        <v>1528.8166666666668</v>
      </c>
      <c r="G55" s="36">
        <v>1512.4833333333336</v>
      </c>
      <c r="H55" s="36">
        <v>1594.1833333333334</v>
      </c>
      <c r="I55" s="36">
        <v>1610.5166666666669</v>
      </c>
      <c r="J55" s="36">
        <v>1635.0333333333333</v>
      </c>
      <c r="K55" s="31">
        <v>1586</v>
      </c>
      <c r="L55" s="31">
        <v>1545.15</v>
      </c>
      <c r="M55" s="31">
        <v>61.634569999999997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386.6</v>
      </c>
      <c r="D56" s="36">
        <v>384.88333333333338</v>
      </c>
      <c r="E56" s="36">
        <v>379.96666666666675</v>
      </c>
      <c r="F56" s="36">
        <v>373.33333333333337</v>
      </c>
      <c r="G56" s="36">
        <v>368.41666666666674</v>
      </c>
      <c r="H56" s="36">
        <v>391.51666666666677</v>
      </c>
      <c r="I56" s="36">
        <v>396.43333333333339</v>
      </c>
      <c r="J56" s="36">
        <v>403.06666666666678</v>
      </c>
      <c r="K56" s="31">
        <v>389.8</v>
      </c>
      <c r="L56" s="31">
        <v>378.25</v>
      </c>
      <c r="M56" s="31">
        <v>94.736660000000001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33534</v>
      </c>
      <c r="D57" s="36">
        <v>33528</v>
      </c>
      <c r="E57" s="36">
        <v>33106</v>
      </c>
      <c r="F57" s="36">
        <v>32678</v>
      </c>
      <c r="G57" s="36">
        <v>32256</v>
      </c>
      <c r="H57" s="36">
        <v>33956</v>
      </c>
      <c r="I57" s="36">
        <v>34378</v>
      </c>
      <c r="J57" s="36">
        <v>34806</v>
      </c>
      <c r="K57" s="31">
        <v>33950</v>
      </c>
      <c r="L57" s="31">
        <v>33100</v>
      </c>
      <c r="M57" s="31">
        <v>0.90744000000000002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5969.9</v>
      </c>
      <c r="D58" s="36">
        <v>5969.9833333333336</v>
      </c>
      <c r="E58" s="36">
        <v>5929.9666666666672</v>
      </c>
      <c r="F58" s="36">
        <v>5890.0333333333338</v>
      </c>
      <c r="G58" s="36">
        <v>5850.0166666666673</v>
      </c>
      <c r="H58" s="36">
        <v>6009.916666666667</v>
      </c>
      <c r="I58" s="36">
        <v>6049.9333333333334</v>
      </c>
      <c r="J58" s="36">
        <v>6089.8666666666668</v>
      </c>
      <c r="K58" s="31">
        <v>6010</v>
      </c>
      <c r="L58" s="31">
        <v>5930.05</v>
      </c>
      <c r="M58" s="31">
        <v>3.3783099999999999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664.6</v>
      </c>
      <c r="D59" s="36">
        <v>668.86666666666667</v>
      </c>
      <c r="E59" s="36">
        <v>658.73333333333335</v>
      </c>
      <c r="F59" s="36">
        <v>652.86666666666667</v>
      </c>
      <c r="G59" s="36">
        <v>642.73333333333335</v>
      </c>
      <c r="H59" s="36">
        <v>674.73333333333335</v>
      </c>
      <c r="I59" s="36">
        <v>684.86666666666679</v>
      </c>
      <c r="J59" s="36">
        <v>690.73333333333335</v>
      </c>
      <c r="K59" s="31">
        <v>679</v>
      </c>
      <c r="L59" s="31">
        <v>663</v>
      </c>
      <c r="M59" s="31">
        <v>13.91056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103.61</v>
      </c>
      <c r="D60" s="36">
        <v>103.98333333333333</v>
      </c>
      <c r="E60" s="36">
        <v>103.06666666666666</v>
      </c>
      <c r="F60" s="36">
        <v>102.52333333333333</v>
      </c>
      <c r="G60" s="36">
        <v>101.60666666666665</v>
      </c>
      <c r="H60" s="36">
        <v>104.52666666666667</v>
      </c>
      <c r="I60" s="36">
        <v>105.44333333333333</v>
      </c>
      <c r="J60" s="36">
        <v>105.98666666666668</v>
      </c>
      <c r="K60" s="31">
        <v>104.9</v>
      </c>
      <c r="L60" s="31">
        <v>103.44</v>
      </c>
      <c r="M60" s="31">
        <v>222.95663999999999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1507.6</v>
      </c>
      <c r="D61" s="36">
        <v>1519.2166666666665</v>
      </c>
      <c r="E61" s="36">
        <v>1488.9833333333329</v>
      </c>
      <c r="F61" s="36">
        <v>1470.3666666666663</v>
      </c>
      <c r="G61" s="36">
        <v>1440.1333333333328</v>
      </c>
      <c r="H61" s="36">
        <v>1537.833333333333</v>
      </c>
      <c r="I61" s="36">
        <v>1568.0666666666666</v>
      </c>
      <c r="J61" s="36">
        <v>1586.6833333333332</v>
      </c>
      <c r="K61" s="31">
        <v>1549.45</v>
      </c>
      <c r="L61" s="31">
        <v>1500.6</v>
      </c>
      <c r="M61" s="31">
        <v>11.98527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1632</v>
      </c>
      <c r="D62" s="36">
        <v>1633.55</v>
      </c>
      <c r="E62" s="36">
        <v>1622.75</v>
      </c>
      <c r="F62" s="36">
        <v>1613.5</v>
      </c>
      <c r="G62" s="36">
        <v>1602.7</v>
      </c>
      <c r="H62" s="36">
        <v>1642.8</v>
      </c>
      <c r="I62" s="36">
        <v>1653.5999999999997</v>
      </c>
      <c r="J62" s="36">
        <v>1662.85</v>
      </c>
      <c r="K62" s="31">
        <v>1644.35</v>
      </c>
      <c r="L62" s="31">
        <v>1624.3</v>
      </c>
      <c r="M62" s="31">
        <v>12.48269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491.1</v>
      </c>
      <c r="D63" s="36">
        <v>488.3</v>
      </c>
      <c r="E63" s="36">
        <v>484.6</v>
      </c>
      <c r="F63" s="36">
        <v>478.1</v>
      </c>
      <c r="G63" s="36">
        <v>474.40000000000003</v>
      </c>
      <c r="H63" s="36">
        <v>494.8</v>
      </c>
      <c r="I63" s="36">
        <v>498.49999999999994</v>
      </c>
      <c r="J63" s="36">
        <v>505</v>
      </c>
      <c r="K63" s="31">
        <v>492</v>
      </c>
      <c r="L63" s="31">
        <v>481.8</v>
      </c>
      <c r="M63" s="31">
        <v>98.095470000000006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6807</v>
      </c>
      <c r="D64" s="36">
        <v>6761.2833333333328</v>
      </c>
      <c r="E64" s="36">
        <v>6649.7666666666655</v>
      </c>
      <c r="F64" s="36">
        <v>6492.5333333333328</v>
      </c>
      <c r="G64" s="36">
        <v>6381.0166666666655</v>
      </c>
      <c r="H64" s="36">
        <v>6918.5166666666655</v>
      </c>
      <c r="I64" s="36">
        <v>7030.0333333333319</v>
      </c>
      <c r="J64" s="36">
        <v>7187.2666666666655</v>
      </c>
      <c r="K64" s="31">
        <v>6872.8</v>
      </c>
      <c r="L64" s="31">
        <v>6604.05</v>
      </c>
      <c r="M64" s="31">
        <v>12.736050000000001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3670.75</v>
      </c>
      <c r="D65" s="36">
        <v>3678.3166666666671</v>
      </c>
      <c r="E65" s="36">
        <v>3653.733333333334</v>
      </c>
      <c r="F65" s="36">
        <v>3636.7166666666672</v>
      </c>
      <c r="G65" s="36">
        <v>3612.1333333333341</v>
      </c>
      <c r="H65" s="36">
        <v>3695.3333333333339</v>
      </c>
      <c r="I65" s="36">
        <v>3719.916666666667</v>
      </c>
      <c r="J65" s="36">
        <v>3736.9333333333338</v>
      </c>
      <c r="K65" s="31">
        <v>3702.9</v>
      </c>
      <c r="L65" s="31">
        <v>3661.3</v>
      </c>
      <c r="M65" s="31">
        <v>2.2238099999999998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939.3</v>
      </c>
      <c r="D66" s="36">
        <v>942.94999999999993</v>
      </c>
      <c r="E66" s="36">
        <v>932.34999999999991</v>
      </c>
      <c r="F66" s="36">
        <v>925.4</v>
      </c>
      <c r="G66" s="36">
        <v>914.8</v>
      </c>
      <c r="H66" s="36">
        <v>949.89999999999986</v>
      </c>
      <c r="I66" s="36">
        <v>960.5</v>
      </c>
      <c r="J66" s="36">
        <v>967.44999999999982</v>
      </c>
      <c r="K66" s="31">
        <v>953.55</v>
      </c>
      <c r="L66" s="31">
        <v>936</v>
      </c>
      <c r="M66" s="31">
        <v>16.069610000000001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1706.35</v>
      </c>
      <c r="D67" s="36">
        <v>1711.2666666666664</v>
      </c>
      <c r="E67" s="36">
        <v>1695.9333333333329</v>
      </c>
      <c r="F67" s="36">
        <v>1685.5166666666664</v>
      </c>
      <c r="G67" s="36">
        <v>1670.1833333333329</v>
      </c>
      <c r="H67" s="36">
        <v>1721.6833333333329</v>
      </c>
      <c r="I67" s="36">
        <v>1737.0166666666664</v>
      </c>
      <c r="J67" s="36">
        <v>1747.4333333333329</v>
      </c>
      <c r="K67" s="31">
        <v>1726.6</v>
      </c>
      <c r="L67" s="31">
        <v>1700.85</v>
      </c>
      <c r="M67" s="31">
        <v>2.3181099999999999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466.95</v>
      </c>
      <c r="D68" s="36">
        <v>467.55</v>
      </c>
      <c r="E68" s="36">
        <v>462</v>
      </c>
      <c r="F68" s="36">
        <v>457.05</v>
      </c>
      <c r="G68" s="36">
        <v>451.5</v>
      </c>
      <c r="H68" s="36">
        <v>472.5</v>
      </c>
      <c r="I68" s="36">
        <v>478.05000000000007</v>
      </c>
      <c r="J68" s="36">
        <v>483</v>
      </c>
      <c r="K68" s="31">
        <v>473.1</v>
      </c>
      <c r="L68" s="31">
        <v>462.6</v>
      </c>
      <c r="M68" s="31">
        <v>30.156310000000001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3744.25</v>
      </c>
      <c r="D69" s="36">
        <v>3728.9833333333336</v>
      </c>
      <c r="E69" s="36">
        <v>3692.9666666666672</v>
      </c>
      <c r="F69" s="36">
        <v>3641.6833333333334</v>
      </c>
      <c r="G69" s="36">
        <v>3605.666666666667</v>
      </c>
      <c r="H69" s="36">
        <v>3780.2666666666673</v>
      </c>
      <c r="I69" s="36">
        <v>3816.2833333333338</v>
      </c>
      <c r="J69" s="36">
        <v>3867.5666666666675</v>
      </c>
      <c r="K69" s="31">
        <v>3765</v>
      </c>
      <c r="L69" s="31">
        <v>3677.7</v>
      </c>
      <c r="M69" s="31">
        <v>3.8537699999999999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829.8</v>
      </c>
      <c r="D70" s="36">
        <v>828.9</v>
      </c>
      <c r="E70" s="36">
        <v>821.8</v>
      </c>
      <c r="F70" s="36">
        <v>813.8</v>
      </c>
      <c r="G70" s="36">
        <v>806.69999999999993</v>
      </c>
      <c r="H70" s="36">
        <v>836.9</v>
      </c>
      <c r="I70" s="36">
        <v>844.00000000000011</v>
      </c>
      <c r="J70" s="36">
        <v>852</v>
      </c>
      <c r="K70" s="31">
        <v>836</v>
      </c>
      <c r="L70" s="31">
        <v>820.9</v>
      </c>
      <c r="M70" s="31">
        <v>21.721599999999999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665.25</v>
      </c>
      <c r="D71" s="36">
        <v>665.83333333333337</v>
      </c>
      <c r="E71" s="36">
        <v>661.76666666666677</v>
      </c>
      <c r="F71" s="36">
        <v>658.28333333333342</v>
      </c>
      <c r="G71" s="36">
        <v>654.21666666666681</v>
      </c>
      <c r="H71" s="36">
        <v>669.31666666666672</v>
      </c>
      <c r="I71" s="36">
        <v>673.38333333333333</v>
      </c>
      <c r="J71" s="36">
        <v>676.86666666666667</v>
      </c>
      <c r="K71" s="31">
        <v>669.9</v>
      </c>
      <c r="L71" s="31">
        <v>662.35</v>
      </c>
      <c r="M71" s="31">
        <v>41.263390000000001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1887.4</v>
      </c>
      <c r="D72" s="36">
        <v>1893.2</v>
      </c>
      <c r="E72" s="36">
        <v>1873.95</v>
      </c>
      <c r="F72" s="36">
        <v>1860.5</v>
      </c>
      <c r="G72" s="36">
        <v>1841.25</v>
      </c>
      <c r="H72" s="36">
        <v>1906.65</v>
      </c>
      <c r="I72" s="36">
        <v>1925.9</v>
      </c>
      <c r="J72" s="36">
        <v>1939.3500000000001</v>
      </c>
      <c r="K72" s="31">
        <v>1912.45</v>
      </c>
      <c r="L72" s="31">
        <v>1879.75</v>
      </c>
      <c r="M72" s="31">
        <v>2.2702399999999998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2969.2</v>
      </c>
      <c r="D73" s="36">
        <v>2963.2166666666667</v>
      </c>
      <c r="E73" s="36">
        <v>2948.6833333333334</v>
      </c>
      <c r="F73" s="36">
        <v>2928.1666666666665</v>
      </c>
      <c r="G73" s="36">
        <v>2913.6333333333332</v>
      </c>
      <c r="H73" s="36">
        <v>2983.7333333333336</v>
      </c>
      <c r="I73" s="36">
        <v>2998.2666666666673</v>
      </c>
      <c r="J73" s="36">
        <v>3018.7833333333338</v>
      </c>
      <c r="K73" s="31">
        <v>2977.75</v>
      </c>
      <c r="L73" s="31">
        <v>2942.7</v>
      </c>
      <c r="M73" s="31">
        <v>1.39811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414.6</v>
      </c>
      <c r="D74" s="36">
        <v>414.0333333333333</v>
      </c>
      <c r="E74" s="36">
        <v>410.46666666666658</v>
      </c>
      <c r="F74" s="36">
        <v>406.33333333333326</v>
      </c>
      <c r="G74" s="36">
        <v>402.76666666666654</v>
      </c>
      <c r="H74" s="36">
        <v>418.16666666666663</v>
      </c>
      <c r="I74" s="36">
        <v>421.73333333333335</v>
      </c>
      <c r="J74" s="36">
        <v>425.86666666666667</v>
      </c>
      <c r="K74" s="31">
        <v>417.6</v>
      </c>
      <c r="L74" s="31">
        <v>409.9</v>
      </c>
      <c r="M74" s="31">
        <v>8.8350500000000007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188.82</v>
      </c>
      <c r="D75" s="36">
        <v>186.58</v>
      </c>
      <c r="E75" s="36">
        <v>183.71000000000004</v>
      </c>
      <c r="F75" s="36">
        <v>178.60000000000002</v>
      </c>
      <c r="G75" s="36">
        <v>175.73000000000005</v>
      </c>
      <c r="H75" s="36">
        <v>191.69000000000003</v>
      </c>
      <c r="I75" s="36">
        <v>194.55999999999997</v>
      </c>
      <c r="J75" s="36">
        <v>199.67000000000002</v>
      </c>
      <c r="K75" s="31">
        <v>189.45</v>
      </c>
      <c r="L75" s="31">
        <v>181.47</v>
      </c>
      <c r="M75" s="31">
        <v>45.44961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5426.45</v>
      </c>
      <c r="D76" s="36">
        <v>5357.2666666666664</v>
      </c>
      <c r="E76" s="36">
        <v>5267.1833333333325</v>
      </c>
      <c r="F76" s="36">
        <v>5107.9166666666661</v>
      </c>
      <c r="G76" s="36">
        <v>5017.8333333333321</v>
      </c>
      <c r="H76" s="36">
        <v>5516.5333333333328</v>
      </c>
      <c r="I76" s="36">
        <v>5606.6166666666668</v>
      </c>
      <c r="J76" s="36">
        <v>5765.8833333333332</v>
      </c>
      <c r="K76" s="31">
        <v>5447.35</v>
      </c>
      <c r="L76" s="31">
        <v>5198</v>
      </c>
      <c r="M76" s="31">
        <v>16.286909999999999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12516.85</v>
      </c>
      <c r="D77" s="36">
        <v>12538.983333333332</v>
      </c>
      <c r="E77" s="36">
        <v>12402.966666666664</v>
      </c>
      <c r="F77" s="36">
        <v>12289.083333333332</v>
      </c>
      <c r="G77" s="36">
        <v>12153.066666666664</v>
      </c>
      <c r="H77" s="36">
        <v>12652.866666666663</v>
      </c>
      <c r="I77" s="36">
        <v>12788.88333333333</v>
      </c>
      <c r="J77" s="36">
        <v>12902.766666666663</v>
      </c>
      <c r="K77" s="31">
        <v>12675</v>
      </c>
      <c r="L77" s="31">
        <v>12425.1</v>
      </c>
      <c r="M77" s="31">
        <v>4.5629099999999996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3377.8</v>
      </c>
      <c r="D78" s="36">
        <v>3386.9500000000003</v>
      </c>
      <c r="E78" s="36">
        <v>3341.9000000000005</v>
      </c>
      <c r="F78" s="36">
        <v>3306.0000000000005</v>
      </c>
      <c r="G78" s="36">
        <v>3260.9500000000007</v>
      </c>
      <c r="H78" s="36">
        <v>3422.8500000000004</v>
      </c>
      <c r="I78" s="36">
        <v>3467.9000000000005</v>
      </c>
      <c r="J78" s="36">
        <v>3503.8</v>
      </c>
      <c r="K78" s="31">
        <v>3432</v>
      </c>
      <c r="L78" s="31">
        <v>3351.05</v>
      </c>
      <c r="M78" s="31">
        <v>1.2377199999999999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6650.4</v>
      </c>
      <c r="D79" s="36">
        <v>6653.7833333333328</v>
      </c>
      <c r="E79" s="36">
        <v>6609.7666666666655</v>
      </c>
      <c r="F79" s="36">
        <v>6569.1333333333323</v>
      </c>
      <c r="G79" s="36">
        <v>6525.116666666665</v>
      </c>
      <c r="H79" s="36">
        <v>6694.4166666666661</v>
      </c>
      <c r="I79" s="36">
        <v>6738.4333333333325</v>
      </c>
      <c r="J79" s="36">
        <v>6779.0666666666666</v>
      </c>
      <c r="K79" s="31">
        <v>6697.8</v>
      </c>
      <c r="L79" s="31">
        <v>6613.15</v>
      </c>
      <c r="M79" s="31">
        <v>4.6562400000000004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4737.2</v>
      </c>
      <c r="D80" s="36">
        <v>4731.3500000000004</v>
      </c>
      <c r="E80" s="36">
        <v>4695.2000000000007</v>
      </c>
      <c r="F80" s="36">
        <v>4653.2000000000007</v>
      </c>
      <c r="G80" s="36">
        <v>4617.0500000000011</v>
      </c>
      <c r="H80" s="36">
        <v>4773.3500000000004</v>
      </c>
      <c r="I80" s="36">
        <v>4809.5</v>
      </c>
      <c r="J80" s="36">
        <v>4851.5</v>
      </c>
      <c r="K80" s="31">
        <v>4767.5</v>
      </c>
      <c r="L80" s="31">
        <v>4689.3500000000004</v>
      </c>
      <c r="M80" s="31">
        <v>4.0410000000000004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3742.45</v>
      </c>
      <c r="D81" s="36">
        <v>3728.9833333333336</v>
      </c>
      <c r="E81" s="36">
        <v>3703.5166666666673</v>
      </c>
      <c r="F81" s="36">
        <v>3664.5833333333339</v>
      </c>
      <c r="G81" s="36">
        <v>3639.1166666666677</v>
      </c>
      <c r="H81" s="36">
        <v>3767.916666666667</v>
      </c>
      <c r="I81" s="36">
        <v>3793.3833333333332</v>
      </c>
      <c r="J81" s="36">
        <v>3832.3166666666666</v>
      </c>
      <c r="K81" s="31">
        <v>3754.45</v>
      </c>
      <c r="L81" s="31">
        <v>3690.05</v>
      </c>
      <c r="M81" s="31">
        <v>1.4778100000000001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215.56</v>
      </c>
      <c r="D82" s="36">
        <v>216.67</v>
      </c>
      <c r="E82" s="36">
        <v>213.39</v>
      </c>
      <c r="F82" s="36">
        <v>211.22</v>
      </c>
      <c r="G82" s="36">
        <v>207.94</v>
      </c>
      <c r="H82" s="36">
        <v>218.83999999999997</v>
      </c>
      <c r="I82" s="36">
        <v>222.12</v>
      </c>
      <c r="J82" s="36">
        <v>224.28999999999996</v>
      </c>
      <c r="K82" s="31">
        <v>219.95</v>
      </c>
      <c r="L82" s="31">
        <v>214.5</v>
      </c>
      <c r="M82" s="31">
        <v>66.339699999999993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185.37</v>
      </c>
      <c r="D83" s="36">
        <v>185.51999999999998</v>
      </c>
      <c r="E83" s="36">
        <v>184.35999999999996</v>
      </c>
      <c r="F83" s="36">
        <v>183.34999999999997</v>
      </c>
      <c r="G83" s="36">
        <v>182.18999999999994</v>
      </c>
      <c r="H83" s="36">
        <v>186.52999999999997</v>
      </c>
      <c r="I83" s="36">
        <v>187.69</v>
      </c>
      <c r="J83" s="36">
        <v>188.7</v>
      </c>
      <c r="K83" s="31">
        <v>186.68</v>
      </c>
      <c r="L83" s="31">
        <v>184.51</v>
      </c>
      <c r="M83" s="31">
        <v>48.49579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998.65</v>
      </c>
      <c r="D84" s="36">
        <v>994.55000000000007</v>
      </c>
      <c r="E84" s="36">
        <v>981.10000000000014</v>
      </c>
      <c r="F84" s="36">
        <v>963.55000000000007</v>
      </c>
      <c r="G84" s="36">
        <v>950.10000000000014</v>
      </c>
      <c r="H84" s="36">
        <v>1012.1000000000001</v>
      </c>
      <c r="I84" s="36">
        <v>1025.5500000000002</v>
      </c>
      <c r="J84" s="36">
        <v>1043.1000000000001</v>
      </c>
      <c r="K84" s="31">
        <v>1008</v>
      </c>
      <c r="L84" s="31">
        <v>977</v>
      </c>
      <c r="M84" s="31">
        <v>2.9199099999999998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561</v>
      </c>
      <c r="D85" s="36">
        <v>557.61666666666667</v>
      </c>
      <c r="E85" s="36">
        <v>551.23333333333335</v>
      </c>
      <c r="F85" s="36">
        <v>541.4666666666667</v>
      </c>
      <c r="G85" s="36">
        <v>535.08333333333337</v>
      </c>
      <c r="H85" s="36">
        <v>567.38333333333333</v>
      </c>
      <c r="I85" s="36">
        <v>573.76666666666677</v>
      </c>
      <c r="J85" s="36">
        <v>583.5333333333333</v>
      </c>
      <c r="K85" s="31">
        <v>564</v>
      </c>
      <c r="L85" s="31">
        <v>547.85</v>
      </c>
      <c r="M85" s="31">
        <v>11.766159999999999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219.93</v>
      </c>
      <c r="D86" s="36">
        <v>219.78666666666666</v>
      </c>
      <c r="E86" s="36">
        <v>217.73333333333332</v>
      </c>
      <c r="F86" s="36">
        <v>215.53666666666666</v>
      </c>
      <c r="G86" s="36">
        <v>213.48333333333332</v>
      </c>
      <c r="H86" s="36">
        <v>221.98333333333332</v>
      </c>
      <c r="I86" s="36">
        <v>224.03666666666666</v>
      </c>
      <c r="J86" s="36">
        <v>226.23333333333332</v>
      </c>
      <c r="K86" s="31">
        <v>221.84</v>
      </c>
      <c r="L86" s="31">
        <v>217.59</v>
      </c>
      <c r="M86" s="31">
        <v>109.4576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1927.45</v>
      </c>
      <c r="D87" s="36">
        <v>1932.8333333333333</v>
      </c>
      <c r="E87" s="36">
        <v>1903.6666666666665</v>
      </c>
      <c r="F87" s="36">
        <v>1879.8833333333332</v>
      </c>
      <c r="G87" s="36">
        <v>1850.7166666666665</v>
      </c>
      <c r="H87" s="36">
        <v>1956.6166666666666</v>
      </c>
      <c r="I87" s="36">
        <v>1985.7833333333331</v>
      </c>
      <c r="J87" s="36">
        <v>2009.5666666666666</v>
      </c>
      <c r="K87" s="31">
        <v>1962</v>
      </c>
      <c r="L87" s="31">
        <v>1909.05</v>
      </c>
      <c r="M87" s="31">
        <v>1.8178000000000001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1503.05</v>
      </c>
      <c r="D88" s="36">
        <v>1498.8833333333332</v>
      </c>
      <c r="E88" s="36">
        <v>1485.8666666666663</v>
      </c>
      <c r="F88" s="36">
        <v>1468.6833333333332</v>
      </c>
      <c r="G88" s="36">
        <v>1455.6666666666663</v>
      </c>
      <c r="H88" s="36">
        <v>1516.0666666666664</v>
      </c>
      <c r="I88" s="36">
        <v>1529.0833333333333</v>
      </c>
      <c r="J88" s="36">
        <v>1546.2666666666664</v>
      </c>
      <c r="K88" s="31">
        <v>1511.9</v>
      </c>
      <c r="L88" s="31">
        <v>1481.7</v>
      </c>
      <c r="M88" s="31">
        <v>13.993449999999999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2888.6</v>
      </c>
      <c r="D89" s="36">
        <v>2885.8833333333337</v>
      </c>
      <c r="E89" s="36">
        <v>2866.7666666666673</v>
      </c>
      <c r="F89" s="36">
        <v>2844.9333333333338</v>
      </c>
      <c r="G89" s="36">
        <v>2825.8166666666675</v>
      </c>
      <c r="H89" s="36">
        <v>2907.7166666666672</v>
      </c>
      <c r="I89" s="36">
        <v>2926.833333333333</v>
      </c>
      <c r="J89" s="36">
        <v>2948.666666666667</v>
      </c>
      <c r="K89" s="31">
        <v>2905</v>
      </c>
      <c r="L89" s="31">
        <v>2864.05</v>
      </c>
      <c r="M89" s="31">
        <v>2.8199700000000001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2702.55</v>
      </c>
      <c r="D90" s="36">
        <v>2698.2333333333336</v>
      </c>
      <c r="E90" s="36">
        <v>2681.3166666666671</v>
      </c>
      <c r="F90" s="36">
        <v>2660.0833333333335</v>
      </c>
      <c r="G90" s="36">
        <v>2643.166666666667</v>
      </c>
      <c r="H90" s="36">
        <v>2719.4666666666672</v>
      </c>
      <c r="I90" s="36">
        <v>2736.3833333333332</v>
      </c>
      <c r="J90" s="36">
        <v>2757.6166666666672</v>
      </c>
      <c r="K90" s="31">
        <v>2715.15</v>
      </c>
      <c r="L90" s="31">
        <v>2677</v>
      </c>
      <c r="M90" s="31">
        <v>4.3128900000000003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3928.75</v>
      </c>
      <c r="D91" s="36">
        <v>3935.2000000000003</v>
      </c>
      <c r="E91" s="36">
        <v>3858.4000000000005</v>
      </c>
      <c r="F91" s="36">
        <v>3788.05</v>
      </c>
      <c r="G91" s="36">
        <v>3711.2500000000005</v>
      </c>
      <c r="H91" s="36">
        <v>4005.5500000000006</v>
      </c>
      <c r="I91" s="36">
        <v>4082.3500000000008</v>
      </c>
      <c r="J91" s="36">
        <v>4152.7000000000007</v>
      </c>
      <c r="K91" s="31">
        <v>4012</v>
      </c>
      <c r="L91" s="31">
        <v>3864.85</v>
      </c>
      <c r="M91" s="31">
        <v>5.3149100000000002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654.15</v>
      </c>
      <c r="D92" s="36">
        <v>653.73333333333335</v>
      </c>
      <c r="E92" s="36">
        <v>645.11666666666667</v>
      </c>
      <c r="F92" s="36">
        <v>636.08333333333337</v>
      </c>
      <c r="G92" s="36">
        <v>627.4666666666667</v>
      </c>
      <c r="H92" s="36">
        <v>662.76666666666665</v>
      </c>
      <c r="I92" s="36">
        <v>671.38333333333344</v>
      </c>
      <c r="J92" s="36">
        <v>680.41666666666663</v>
      </c>
      <c r="K92" s="31">
        <v>662.35</v>
      </c>
      <c r="L92" s="31">
        <v>644.70000000000005</v>
      </c>
      <c r="M92" s="31">
        <v>14.63072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1779.1</v>
      </c>
      <c r="D93" s="36">
        <v>1771.8499999999997</v>
      </c>
      <c r="E93" s="36">
        <v>1754.3999999999994</v>
      </c>
      <c r="F93" s="36">
        <v>1729.6999999999998</v>
      </c>
      <c r="G93" s="36">
        <v>1712.2499999999995</v>
      </c>
      <c r="H93" s="36">
        <v>1796.5499999999993</v>
      </c>
      <c r="I93" s="36">
        <v>1813.9999999999995</v>
      </c>
      <c r="J93" s="36">
        <v>1838.6999999999991</v>
      </c>
      <c r="K93" s="31">
        <v>1789.3</v>
      </c>
      <c r="L93" s="31">
        <v>1747.15</v>
      </c>
      <c r="M93" s="31">
        <v>23.075279999999999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4375.7</v>
      </c>
      <c r="D94" s="36">
        <v>4382.5333333333328</v>
      </c>
      <c r="E94" s="36">
        <v>4316.6666666666661</v>
      </c>
      <c r="F94" s="36">
        <v>4257.6333333333332</v>
      </c>
      <c r="G94" s="36">
        <v>4191.7666666666664</v>
      </c>
      <c r="H94" s="36">
        <v>4441.5666666666657</v>
      </c>
      <c r="I94" s="36">
        <v>4507.4333333333325</v>
      </c>
      <c r="J94" s="36">
        <v>4566.4666666666653</v>
      </c>
      <c r="K94" s="31">
        <v>4448.3999999999996</v>
      </c>
      <c r="L94" s="31">
        <v>4323.5</v>
      </c>
      <c r="M94" s="31">
        <v>5.1278899999999998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1650.35</v>
      </c>
      <c r="D95" s="36">
        <v>1647.45</v>
      </c>
      <c r="E95" s="36">
        <v>1640.9</v>
      </c>
      <c r="F95" s="36">
        <v>1631.45</v>
      </c>
      <c r="G95" s="36">
        <v>1624.9</v>
      </c>
      <c r="H95" s="36">
        <v>1656.9</v>
      </c>
      <c r="I95" s="36">
        <v>1663.4499999999998</v>
      </c>
      <c r="J95" s="36">
        <v>1672.9</v>
      </c>
      <c r="K95" s="31">
        <v>1654</v>
      </c>
      <c r="L95" s="31">
        <v>1638</v>
      </c>
      <c r="M95" s="31">
        <v>133.03323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702.9</v>
      </c>
      <c r="D96" s="36">
        <v>712.08333333333337</v>
      </c>
      <c r="E96" s="36">
        <v>692.01666666666677</v>
      </c>
      <c r="F96" s="36">
        <v>681.13333333333344</v>
      </c>
      <c r="G96" s="36">
        <v>661.06666666666683</v>
      </c>
      <c r="H96" s="36">
        <v>722.9666666666667</v>
      </c>
      <c r="I96" s="36">
        <v>743.0333333333333</v>
      </c>
      <c r="J96" s="36">
        <v>753.91666666666663</v>
      </c>
      <c r="K96" s="31">
        <v>732.15</v>
      </c>
      <c r="L96" s="31">
        <v>701.2</v>
      </c>
      <c r="M96" s="31">
        <v>73.663039999999995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1922.45</v>
      </c>
      <c r="D97" s="36">
        <v>1919.5166666666664</v>
      </c>
      <c r="E97" s="36">
        <v>1897.0333333333328</v>
      </c>
      <c r="F97" s="36">
        <v>1871.6166666666663</v>
      </c>
      <c r="G97" s="36">
        <v>1849.1333333333328</v>
      </c>
      <c r="H97" s="36">
        <v>1944.9333333333329</v>
      </c>
      <c r="I97" s="36">
        <v>1967.4166666666665</v>
      </c>
      <c r="J97" s="36">
        <v>1992.833333333333</v>
      </c>
      <c r="K97" s="31">
        <v>1942</v>
      </c>
      <c r="L97" s="31">
        <v>1894.1</v>
      </c>
      <c r="M97" s="31">
        <v>13.35774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5669.7</v>
      </c>
      <c r="D98" s="36">
        <v>5730.7</v>
      </c>
      <c r="E98" s="36">
        <v>5597.25</v>
      </c>
      <c r="F98" s="36">
        <v>5524.8</v>
      </c>
      <c r="G98" s="36">
        <v>5391.35</v>
      </c>
      <c r="H98" s="36">
        <v>5803.15</v>
      </c>
      <c r="I98" s="36">
        <v>5936.5999999999985</v>
      </c>
      <c r="J98" s="36">
        <v>6009.0499999999993</v>
      </c>
      <c r="K98" s="31">
        <v>5864.15</v>
      </c>
      <c r="L98" s="31">
        <v>5658.25</v>
      </c>
      <c r="M98" s="31">
        <v>7.7593500000000004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659.5</v>
      </c>
      <c r="D99" s="36">
        <v>660</v>
      </c>
      <c r="E99" s="36">
        <v>653.20000000000005</v>
      </c>
      <c r="F99" s="36">
        <v>646.90000000000009</v>
      </c>
      <c r="G99" s="36">
        <v>640.10000000000014</v>
      </c>
      <c r="H99" s="36">
        <v>666.3</v>
      </c>
      <c r="I99" s="36">
        <v>673.09999999999991</v>
      </c>
      <c r="J99" s="36">
        <v>679.39999999999986</v>
      </c>
      <c r="K99" s="31">
        <v>666.8</v>
      </c>
      <c r="L99" s="31">
        <v>653.70000000000005</v>
      </c>
      <c r="M99" s="31">
        <v>33.047409999999999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4685.3999999999996</v>
      </c>
      <c r="D100" s="36">
        <v>4699.4333333333334</v>
      </c>
      <c r="E100" s="36">
        <v>4661.9666666666672</v>
      </c>
      <c r="F100" s="36">
        <v>4638.5333333333338</v>
      </c>
      <c r="G100" s="36">
        <v>4601.0666666666675</v>
      </c>
      <c r="H100" s="36">
        <v>4722.8666666666668</v>
      </c>
      <c r="I100" s="36">
        <v>4760.3333333333321</v>
      </c>
      <c r="J100" s="36">
        <v>4783.7666666666664</v>
      </c>
      <c r="K100" s="31">
        <v>4736.8999999999996</v>
      </c>
      <c r="L100" s="31">
        <v>4676</v>
      </c>
      <c r="M100" s="31">
        <v>12.582879999999999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421.35</v>
      </c>
      <c r="D101" s="36">
        <v>420.9666666666667</v>
      </c>
      <c r="E101" s="36">
        <v>417.53333333333342</v>
      </c>
      <c r="F101" s="36">
        <v>413.7166666666667</v>
      </c>
      <c r="G101" s="36">
        <v>410.28333333333342</v>
      </c>
      <c r="H101" s="36">
        <v>424.78333333333342</v>
      </c>
      <c r="I101" s="36">
        <v>428.2166666666667</v>
      </c>
      <c r="J101" s="36">
        <v>432.03333333333342</v>
      </c>
      <c r="K101" s="31">
        <v>424.4</v>
      </c>
      <c r="L101" s="31">
        <v>417.15</v>
      </c>
      <c r="M101" s="31">
        <v>59.44511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2898.6</v>
      </c>
      <c r="D102" s="36">
        <v>2907.9</v>
      </c>
      <c r="E102" s="36">
        <v>2878.2000000000003</v>
      </c>
      <c r="F102" s="36">
        <v>2857.8</v>
      </c>
      <c r="G102" s="36">
        <v>2828.1000000000004</v>
      </c>
      <c r="H102" s="36">
        <v>2928.3</v>
      </c>
      <c r="I102" s="36">
        <v>2958</v>
      </c>
      <c r="J102" s="36">
        <v>2978.4</v>
      </c>
      <c r="K102" s="31">
        <v>2937.6</v>
      </c>
      <c r="L102" s="31">
        <v>2887.5</v>
      </c>
      <c r="M102" s="31">
        <v>15.36584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1237.3</v>
      </c>
      <c r="D103" s="36">
        <v>1235.2166666666665</v>
      </c>
      <c r="E103" s="36">
        <v>1229.083333333333</v>
      </c>
      <c r="F103" s="36">
        <v>1220.8666666666666</v>
      </c>
      <c r="G103" s="36">
        <v>1214.7333333333331</v>
      </c>
      <c r="H103" s="36">
        <v>1243.4333333333329</v>
      </c>
      <c r="I103" s="36">
        <v>1249.5666666666666</v>
      </c>
      <c r="J103" s="36">
        <v>1257.7833333333328</v>
      </c>
      <c r="K103" s="31">
        <v>1241.3499999999999</v>
      </c>
      <c r="L103" s="31">
        <v>1227</v>
      </c>
      <c r="M103" s="31">
        <v>155.4513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2161.1</v>
      </c>
      <c r="D104" s="36">
        <v>2183.3166666666662</v>
      </c>
      <c r="E104" s="36">
        <v>2123.1833333333325</v>
      </c>
      <c r="F104" s="36">
        <v>2085.2666666666664</v>
      </c>
      <c r="G104" s="36">
        <v>2025.1333333333328</v>
      </c>
      <c r="H104" s="36">
        <v>2221.2333333333322</v>
      </c>
      <c r="I104" s="36">
        <v>2281.3666666666663</v>
      </c>
      <c r="J104" s="36">
        <v>2319.2833333333319</v>
      </c>
      <c r="K104" s="31">
        <v>2243.4499999999998</v>
      </c>
      <c r="L104" s="31">
        <v>2145.4</v>
      </c>
      <c r="M104" s="31">
        <v>15.25808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746</v>
      </c>
      <c r="D105" s="36">
        <v>747.68333333333339</v>
      </c>
      <c r="E105" s="36">
        <v>738.66666666666674</v>
      </c>
      <c r="F105" s="36">
        <v>731.33333333333337</v>
      </c>
      <c r="G105" s="36">
        <v>722.31666666666672</v>
      </c>
      <c r="H105" s="36">
        <v>755.01666666666677</v>
      </c>
      <c r="I105" s="36">
        <v>764.03333333333342</v>
      </c>
      <c r="J105" s="36">
        <v>771.36666666666679</v>
      </c>
      <c r="K105" s="31">
        <v>756.7</v>
      </c>
      <c r="L105" s="31">
        <v>740.35</v>
      </c>
      <c r="M105" s="31">
        <v>15.281230000000001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72.59</v>
      </c>
      <c r="D106" s="36">
        <v>72.663333333333341</v>
      </c>
      <c r="E106" s="36">
        <v>71.926666666666677</v>
      </c>
      <c r="F106" s="36">
        <v>71.263333333333335</v>
      </c>
      <c r="G106" s="36">
        <v>70.526666666666671</v>
      </c>
      <c r="H106" s="36">
        <v>73.326666666666682</v>
      </c>
      <c r="I106" s="36">
        <v>74.063333333333333</v>
      </c>
      <c r="J106" s="36">
        <v>74.726666666666688</v>
      </c>
      <c r="K106" s="31">
        <v>73.400000000000006</v>
      </c>
      <c r="L106" s="31">
        <v>72</v>
      </c>
      <c r="M106" s="31">
        <v>254.88562999999999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513.6</v>
      </c>
      <c r="D107" s="36">
        <v>512.44999999999993</v>
      </c>
      <c r="E107" s="36">
        <v>509.89999999999986</v>
      </c>
      <c r="F107" s="36">
        <v>506.19999999999993</v>
      </c>
      <c r="G107" s="36">
        <v>503.64999999999986</v>
      </c>
      <c r="H107" s="36">
        <v>516.14999999999986</v>
      </c>
      <c r="I107" s="36">
        <v>518.69999999999982</v>
      </c>
      <c r="J107" s="36">
        <v>522.39999999999986</v>
      </c>
      <c r="K107" s="31">
        <v>515</v>
      </c>
      <c r="L107" s="31">
        <v>508.75</v>
      </c>
      <c r="M107" s="31">
        <v>109.11995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518.9</v>
      </c>
      <c r="D108" s="36">
        <v>520.6</v>
      </c>
      <c r="E108" s="36">
        <v>514.30000000000007</v>
      </c>
      <c r="F108" s="36">
        <v>509.70000000000005</v>
      </c>
      <c r="G108" s="36">
        <v>503.40000000000009</v>
      </c>
      <c r="H108" s="36">
        <v>525.20000000000005</v>
      </c>
      <c r="I108" s="36">
        <v>531.5</v>
      </c>
      <c r="J108" s="36">
        <v>536.1</v>
      </c>
      <c r="K108" s="31">
        <v>526.9</v>
      </c>
      <c r="L108" s="31">
        <v>516</v>
      </c>
      <c r="M108" s="31">
        <v>16.479800000000001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695</v>
      </c>
      <c r="D109" s="36">
        <v>686.26666666666677</v>
      </c>
      <c r="E109" s="36">
        <v>675.83333333333348</v>
      </c>
      <c r="F109" s="36">
        <v>656.66666666666674</v>
      </c>
      <c r="G109" s="36">
        <v>646.23333333333346</v>
      </c>
      <c r="H109" s="36">
        <v>705.43333333333351</v>
      </c>
      <c r="I109" s="36">
        <v>715.86666666666667</v>
      </c>
      <c r="J109" s="36">
        <v>735.03333333333353</v>
      </c>
      <c r="K109" s="31">
        <v>696.7</v>
      </c>
      <c r="L109" s="31">
        <v>667.1</v>
      </c>
      <c r="M109" s="31">
        <v>84.066010000000006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175.55</v>
      </c>
      <c r="D110" s="36">
        <v>175.61333333333334</v>
      </c>
      <c r="E110" s="36">
        <v>174.48666666666668</v>
      </c>
      <c r="F110" s="36">
        <v>173.42333333333335</v>
      </c>
      <c r="G110" s="36">
        <v>172.29666666666668</v>
      </c>
      <c r="H110" s="36">
        <v>176.67666666666668</v>
      </c>
      <c r="I110" s="36">
        <v>177.80333333333334</v>
      </c>
      <c r="J110" s="36">
        <v>178.86666666666667</v>
      </c>
      <c r="K110" s="31">
        <v>176.74</v>
      </c>
      <c r="L110" s="31">
        <v>174.55</v>
      </c>
      <c r="M110" s="31">
        <v>148.75094999999999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930.1</v>
      </c>
      <c r="D111" s="36">
        <v>928.6</v>
      </c>
      <c r="E111" s="36">
        <v>923.5</v>
      </c>
      <c r="F111" s="36">
        <v>916.9</v>
      </c>
      <c r="G111" s="36">
        <v>911.8</v>
      </c>
      <c r="H111" s="36">
        <v>935.2</v>
      </c>
      <c r="I111" s="36">
        <v>940.30000000000018</v>
      </c>
      <c r="J111" s="36">
        <v>946.90000000000009</v>
      </c>
      <c r="K111" s="31">
        <v>933.7</v>
      </c>
      <c r="L111" s="31">
        <v>922</v>
      </c>
      <c r="M111" s="31">
        <v>12.56105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169.75</v>
      </c>
      <c r="D112" s="36">
        <v>170.14666666666668</v>
      </c>
      <c r="E112" s="36">
        <v>168.45333333333335</v>
      </c>
      <c r="F112" s="36">
        <v>167.15666666666667</v>
      </c>
      <c r="G112" s="36">
        <v>165.46333333333334</v>
      </c>
      <c r="H112" s="36">
        <v>171.44333333333336</v>
      </c>
      <c r="I112" s="36">
        <v>173.13666666666668</v>
      </c>
      <c r="J112" s="36">
        <v>174.43333333333337</v>
      </c>
      <c r="K112" s="31">
        <v>171.84</v>
      </c>
      <c r="L112" s="31">
        <v>168.85</v>
      </c>
      <c r="M112" s="31">
        <v>150.88916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539.65</v>
      </c>
      <c r="D113" s="36">
        <v>538.01666666666665</v>
      </c>
      <c r="E113" s="36">
        <v>534.83333333333326</v>
      </c>
      <c r="F113" s="36">
        <v>530.01666666666665</v>
      </c>
      <c r="G113" s="36">
        <v>526.83333333333326</v>
      </c>
      <c r="H113" s="36">
        <v>542.83333333333326</v>
      </c>
      <c r="I113" s="36">
        <v>546.01666666666665</v>
      </c>
      <c r="J113" s="36">
        <v>550.83333333333326</v>
      </c>
      <c r="K113" s="31">
        <v>541.20000000000005</v>
      </c>
      <c r="L113" s="31">
        <v>533.20000000000005</v>
      </c>
      <c r="M113" s="31">
        <v>7.1932099999999997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425.4</v>
      </c>
      <c r="D114" s="36">
        <v>425.89999999999992</v>
      </c>
      <c r="E114" s="36">
        <v>421.89999999999986</v>
      </c>
      <c r="F114" s="36">
        <v>418.39999999999992</v>
      </c>
      <c r="G114" s="36">
        <v>414.39999999999986</v>
      </c>
      <c r="H114" s="36">
        <v>429.39999999999986</v>
      </c>
      <c r="I114" s="36">
        <v>433.4</v>
      </c>
      <c r="J114" s="36">
        <v>436.89999999999986</v>
      </c>
      <c r="K114" s="31">
        <v>429.9</v>
      </c>
      <c r="L114" s="31">
        <v>422.4</v>
      </c>
      <c r="M114" s="31">
        <v>50.893830000000001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1435.55</v>
      </c>
      <c r="D115" s="36">
        <v>1431.55</v>
      </c>
      <c r="E115" s="36">
        <v>1424.6</v>
      </c>
      <c r="F115" s="36">
        <v>1413.6499999999999</v>
      </c>
      <c r="G115" s="36">
        <v>1406.6999999999998</v>
      </c>
      <c r="H115" s="36">
        <v>1442.5</v>
      </c>
      <c r="I115" s="36">
        <v>1449.4500000000003</v>
      </c>
      <c r="J115" s="36">
        <v>1460.4</v>
      </c>
      <c r="K115" s="31">
        <v>1438.5</v>
      </c>
      <c r="L115" s="31">
        <v>1420.6</v>
      </c>
      <c r="M115" s="31">
        <v>24.140429999999999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7476.7</v>
      </c>
      <c r="D116" s="36">
        <v>7483.666666666667</v>
      </c>
      <c r="E116" s="36">
        <v>7423.0333333333338</v>
      </c>
      <c r="F116" s="36">
        <v>7369.3666666666668</v>
      </c>
      <c r="G116" s="36">
        <v>7308.7333333333336</v>
      </c>
      <c r="H116" s="36">
        <v>7537.3333333333339</v>
      </c>
      <c r="I116" s="36">
        <v>7597.9666666666672</v>
      </c>
      <c r="J116" s="36">
        <v>7651.6333333333341</v>
      </c>
      <c r="K116" s="31">
        <v>7544.3</v>
      </c>
      <c r="L116" s="31">
        <v>7430</v>
      </c>
      <c r="M116" s="31">
        <v>1.3256699999999999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1912.3</v>
      </c>
      <c r="D117" s="36">
        <v>1914.4333333333334</v>
      </c>
      <c r="E117" s="36">
        <v>1893.8666666666668</v>
      </c>
      <c r="F117" s="36">
        <v>1875.4333333333334</v>
      </c>
      <c r="G117" s="36">
        <v>1854.8666666666668</v>
      </c>
      <c r="H117" s="36">
        <v>1932.8666666666668</v>
      </c>
      <c r="I117" s="36">
        <v>1953.4333333333334</v>
      </c>
      <c r="J117" s="36">
        <v>1971.8666666666668</v>
      </c>
      <c r="K117" s="31">
        <v>1935</v>
      </c>
      <c r="L117" s="31">
        <v>1896</v>
      </c>
      <c r="M117" s="31">
        <v>69.096000000000004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4831.8500000000004</v>
      </c>
      <c r="D118" s="36">
        <v>4812.3666666666659</v>
      </c>
      <c r="E118" s="36">
        <v>4779.7833333333319</v>
      </c>
      <c r="F118" s="36">
        <v>4727.7166666666662</v>
      </c>
      <c r="G118" s="36">
        <v>4695.1333333333323</v>
      </c>
      <c r="H118" s="36">
        <v>4864.4333333333316</v>
      </c>
      <c r="I118" s="36">
        <v>4897.0166666666655</v>
      </c>
      <c r="J118" s="36">
        <v>4949.0833333333312</v>
      </c>
      <c r="K118" s="31">
        <v>4844.95</v>
      </c>
      <c r="L118" s="31">
        <v>4760.3</v>
      </c>
      <c r="M118" s="31">
        <v>6.3604200000000004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1443.3</v>
      </c>
      <c r="D119" s="36">
        <v>1434</v>
      </c>
      <c r="E119" s="36">
        <v>1419.85</v>
      </c>
      <c r="F119" s="36">
        <v>1396.3999999999999</v>
      </c>
      <c r="G119" s="36">
        <v>1382.2499999999998</v>
      </c>
      <c r="H119" s="36">
        <v>1457.45</v>
      </c>
      <c r="I119" s="36">
        <v>1471.6000000000001</v>
      </c>
      <c r="J119" s="36">
        <v>1495.0500000000002</v>
      </c>
      <c r="K119" s="31">
        <v>1448.15</v>
      </c>
      <c r="L119" s="31">
        <v>1410.55</v>
      </c>
      <c r="M119" s="31">
        <v>3.32545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744.2</v>
      </c>
      <c r="D120" s="36">
        <v>742.13333333333333</v>
      </c>
      <c r="E120" s="36">
        <v>735.26666666666665</v>
      </c>
      <c r="F120" s="36">
        <v>726.33333333333337</v>
      </c>
      <c r="G120" s="36">
        <v>719.4666666666667</v>
      </c>
      <c r="H120" s="36">
        <v>751.06666666666661</v>
      </c>
      <c r="I120" s="36">
        <v>757.93333333333317</v>
      </c>
      <c r="J120" s="36">
        <v>766.86666666666656</v>
      </c>
      <c r="K120" s="31">
        <v>749</v>
      </c>
      <c r="L120" s="31">
        <v>733.2</v>
      </c>
      <c r="M120" s="31">
        <v>27.361070000000002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938.75</v>
      </c>
      <c r="D121" s="36">
        <v>939.01666666666677</v>
      </c>
      <c r="E121" s="36">
        <v>929.53333333333353</v>
      </c>
      <c r="F121" s="36">
        <v>920.31666666666672</v>
      </c>
      <c r="G121" s="36">
        <v>910.83333333333348</v>
      </c>
      <c r="H121" s="36">
        <v>948.23333333333358</v>
      </c>
      <c r="I121" s="36">
        <v>957.71666666666692</v>
      </c>
      <c r="J121" s="36">
        <v>966.93333333333362</v>
      </c>
      <c r="K121" s="31">
        <v>948.5</v>
      </c>
      <c r="L121" s="31">
        <v>929.8</v>
      </c>
      <c r="M121" s="31">
        <v>13.884550000000001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962</v>
      </c>
      <c r="D122" s="36">
        <v>961.68333333333339</v>
      </c>
      <c r="E122" s="36">
        <v>949.91666666666674</v>
      </c>
      <c r="F122" s="36">
        <v>937.83333333333337</v>
      </c>
      <c r="G122" s="36">
        <v>926.06666666666672</v>
      </c>
      <c r="H122" s="36">
        <v>973.76666666666677</v>
      </c>
      <c r="I122" s="36">
        <v>985.53333333333342</v>
      </c>
      <c r="J122" s="36">
        <v>997.61666666666679</v>
      </c>
      <c r="K122" s="31">
        <v>973.45</v>
      </c>
      <c r="L122" s="31">
        <v>949.6</v>
      </c>
      <c r="M122" s="31">
        <v>19.053940000000001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665.85</v>
      </c>
      <c r="D123" s="36">
        <v>660.4</v>
      </c>
      <c r="E123" s="36">
        <v>649.5</v>
      </c>
      <c r="F123" s="36">
        <v>633.15</v>
      </c>
      <c r="G123" s="36">
        <v>622.25</v>
      </c>
      <c r="H123" s="36">
        <v>676.75</v>
      </c>
      <c r="I123" s="36">
        <v>687.64999999999986</v>
      </c>
      <c r="J123" s="36">
        <v>704</v>
      </c>
      <c r="K123" s="31">
        <v>671.3</v>
      </c>
      <c r="L123" s="31">
        <v>644.04999999999995</v>
      </c>
      <c r="M123" s="31">
        <v>38.40869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1756.35</v>
      </c>
      <c r="D124" s="36">
        <v>1753.1000000000001</v>
      </c>
      <c r="E124" s="36">
        <v>1731.2500000000002</v>
      </c>
      <c r="F124" s="36">
        <v>1706.15</v>
      </c>
      <c r="G124" s="36">
        <v>1684.3000000000002</v>
      </c>
      <c r="H124" s="36">
        <v>1778.2000000000003</v>
      </c>
      <c r="I124" s="36">
        <v>1800.0500000000002</v>
      </c>
      <c r="J124" s="36">
        <v>1825.1500000000003</v>
      </c>
      <c r="K124" s="31">
        <v>1774.95</v>
      </c>
      <c r="L124" s="31">
        <v>1728</v>
      </c>
      <c r="M124" s="31">
        <v>6.3624400000000003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1791.6</v>
      </c>
      <c r="D125" s="36">
        <v>1789.7666666666667</v>
      </c>
      <c r="E125" s="36">
        <v>1779.8833333333332</v>
      </c>
      <c r="F125" s="36">
        <v>1768.1666666666665</v>
      </c>
      <c r="G125" s="36">
        <v>1758.2833333333331</v>
      </c>
      <c r="H125" s="36">
        <v>1801.4833333333333</v>
      </c>
      <c r="I125" s="36">
        <v>1811.366666666667</v>
      </c>
      <c r="J125" s="36">
        <v>1823.0833333333335</v>
      </c>
      <c r="K125" s="31">
        <v>1799.65</v>
      </c>
      <c r="L125" s="31">
        <v>1778.05</v>
      </c>
      <c r="M125" s="31">
        <v>34.976120000000002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171.69</v>
      </c>
      <c r="D126" s="36">
        <v>170.54333333333332</v>
      </c>
      <c r="E126" s="36">
        <v>167.84666666666664</v>
      </c>
      <c r="F126" s="36">
        <v>164.0033333333333</v>
      </c>
      <c r="G126" s="36">
        <v>161.30666666666662</v>
      </c>
      <c r="H126" s="36">
        <v>174.38666666666666</v>
      </c>
      <c r="I126" s="36">
        <v>177.08333333333331</v>
      </c>
      <c r="J126" s="36">
        <v>180.92666666666668</v>
      </c>
      <c r="K126" s="31">
        <v>173.24</v>
      </c>
      <c r="L126" s="31">
        <v>166.7</v>
      </c>
      <c r="M126" s="31">
        <v>98.934799999999996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5697.75</v>
      </c>
      <c r="D127" s="36">
        <v>5673.4000000000005</v>
      </c>
      <c r="E127" s="36">
        <v>5621.3500000000013</v>
      </c>
      <c r="F127" s="36">
        <v>5544.9500000000007</v>
      </c>
      <c r="G127" s="36">
        <v>5492.9000000000015</v>
      </c>
      <c r="H127" s="36">
        <v>5749.8000000000011</v>
      </c>
      <c r="I127" s="36">
        <v>5801.85</v>
      </c>
      <c r="J127" s="36">
        <v>5878.2500000000009</v>
      </c>
      <c r="K127" s="31">
        <v>5725.45</v>
      </c>
      <c r="L127" s="31">
        <v>5597</v>
      </c>
      <c r="M127" s="31">
        <v>0.94088000000000005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686.65</v>
      </c>
      <c r="D128" s="36">
        <v>691.88333333333333</v>
      </c>
      <c r="E128" s="36">
        <v>678.76666666666665</v>
      </c>
      <c r="F128" s="36">
        <v>670.88333333333333</v>
      </c>
      <c r="G128" s="36">
        <v>657.76666666666665</v>
      </c>
      <c r="H128" s="36">
        <v>699.76666666666665</v>
      </c>
      <c r="I128" s="36">
        <v>712.88333333333321</v>
      </c>
      <c r="J128" s="36">
        <v>720.76666666666665</v>
      </c>
      <c r="K128" s="31">
        <v>705</v>
      </c>
      <c r="L128" s="31">
        <v>684</v>
      </c>
      <c r="M128" s="31">
        <v>23.578589999999998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6343.35</v>
      </c>
      <c r="D129" s="36">
        <v>6306.8833333333341</v>
      </c>
      <c r="E129" s="36">
        <v>6213.7666666666682</v>
      </c>
      <c r="F129" s="36">
        <v>6084.1833333333343</v>
      </c>
      <c r="G129" s="36">
        <v>5991.0666666666684</v>
      </c>
      <c r="H129" s="36">
        <v>6436.4666666666681</v>
      </c>
      <c r="I129" s="36">
        <v>6529.5833333333348</v>
      </c>
      <c r="J129" s="36">
        <v>6659.1666666666679</v>
      </c>
      <c r="K129" s="31">
        <v>6400</v>
      </c>
      <c r="L129" s="31">
        <v>6177.3</v>
      </c>
      <c r="M129" s="31">
        <v>9.2975499999999993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3596.15</v>
      </c>
      <c r="D130" s="36">
        <v>3597.3833333333332</v>
      </c>
      <c r="E130" s="36">
        <v>3569.7666666666664</v>
      </c>
      <c r="F130" s="36">
        <v>3543.3833333333332</v>
      </c>
      <c r="G130" s="36">
        <v>3515.7666666666664</v>
      </c>
      <c r="H130" s="36">
        <v>3623.7666666666664</v>
      </c>
      <c r="I130" s="36">
        <v>3651.3833333333332</v>
      </c>
      <c r="J130" s="36">
        <v>3677.7666666666664</v>
      </c>
      <c r="K130" s="31">
        <v>3625</v>
      </c>
      <c r="L130" s="31">
        <v>3571</v>
      </c>
      <c r="M130" s="31">
        <v>12.034829999999999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506.7</v>
      </c>
      <c r="D131" s="36">
        <v>506.48333333333335</v>
      </c>
      <c r="E131" s="36">
        <v>494.9666666666667</v>
      </c>
      <c r="F131" s="36">
        <v>483.23333333333335</v>
      </c>
      <c r="G131" s="36">
        <v>471.7166666666667</v>
      </c>
      <c r="H131" s="36">
        <v>518.2166666666667</v>
      </c>
      <c r="I131" s="36">
        <v>529.73333333333335</v>
      </c>
      <c r="J131" s="36">
        <v>541.4666666666667</v>
      </c>
      <c r="K131" s="31">
        <v>518</v>
      </c>
      <c r="L131" s="31">
        <v>494.75</v>
      </c>
      <c r="M131" s="31">
        <v>93.294780000000003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1032.1500000000001</v>
      </c>
      <c r="D132" s="36">
        <v>1035.7166666666667</v>
      </c>
      <c r="E132" s="36">
        <v>1026.4333333333334</v>
      </c>
      <c r="F132" s="36">
        <v>1020.7166666666667</v>
      </c>
      <c r="G132" s="36">
        <v>1011.4333333333334</v>
      </c>
      <c r="H132" s="36">
        <v>1041.4333333333334</v>
      </c>
      <c r="I132" s="36">
        <v>1050.7166666666667</v>
      </c>
      <c r="J132" s="36">
        <v>1056.4333333333334</v>
      </c>
      <c r="K132" s="31">
        <v>1045</v>
      </c>
      <c r="L132" s="31">
        <v>1030</v>
      </c>
      <c r="M132" s="31">
        <v>7.4998199999999997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2222.5500000000002</v>
      </c>
      <c r="D133" s="36">
        <v>2228.9666666666667</v>
      </c>
      <c r="E133" s="36">
        <v>2206.5833333333335</v>
      </c>
      <c r="F133" s="36">
        <v>2190.6166666666668</v>
      </c>
      <c r="G133" s="36">
        <v>2168.2333333333336</v>
      </c>
      <c r="H133" s="36">
        <v>2244.9333333333334</v>
      </c>
      <c r="I133" s="36">
        <v>2267.3166666666666</v>
      </c>
      <c r="J133" s="36">
        <v>2283.2833333333333</v>
      </c>
      <c r="K133" s="31">
        <v>2251.35</v>
      </c>
      <c r="L133" s="31">
        <v>2213</v>
      </c>
      <c r="M133" s="31">
        <v>7.0961400000000001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135759.4</v>
      </c>
      <c r="D134" s="36">
        <v>135458.31666666665</v>
      </c>
      <c r="E134" s="36">
        <v>134556.73333333331</v>
      </c>
      <c r="F134" s="36">
        <v>133354.06666666665</v>
      </c>
      <c r="G134" s="36">
        <v>132452.48333333331</v>
      </c>
      <c r="H134" s="36">
        <v>136660.98333333331</v>
      </c>
      <c r="I134" s="36">
        <v>137562.56666666668</v>
      </c>
      <c r="J134" s="36">
        <v>138765.23333333331</v>
      </c>
      <c r="K134" s="31">
        <v>136359.9</v>
      </c>
      <c r="L134" s="31">
        <v>134255.65</v>
      </c>
      <c r="M134" s="31">
        <v>5.0840000000000003E-2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1187.8</v>
      </c>
      <c r="D135" s="36">
        <v>1194.75</v>
      </c>
      <c r="E135" s="36">
        <v>1177.0999999999999</v>
      </c>
      <c r="F135" s="36">
        <v>1166.3999999999999</v>
      </c>
      <c r="G135" s="36">
        <v>1148.7499999999998</v>
      </c>
      <c r="H135" s="36">
        <v>1205.45</v>
      </c>
      <c r="I135" s="36">
        <v>1223.1000000000001</v>
      </c>
      <c r="J135" s="36">
        <v>1233.8000000000002</v>
      </c>
      <c r="K135" s="31">
        <v>1212.4000000000001</v>
      </c>
      <c r="L135" s="31">
        <v>1184.05</v>
      </c>
      <c r="M135" s="31">
        <v>4.7725200000000001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325.64999999999998</v>
      </c>
      <c r="D136" s="36">
        <v>325.2833333333333</v>
      </c>
      <c r="E136" s="36">
        <v>322.66666666666663</v>
      </c>
      <c r="F136" s="36">
        <v>319.68333333333334</v>
      </c>
      <c r="G136" s="36">
        <v>317.06666666666666</v>
      </c>
      <c r="H136" s="36">
        <v>328.26666666666659</v>
      </c>
      <c r="I136" s="36">
        <v>330.88333333333327</v>
      </c>
      <c r="J136" s="36">
        <v>333.86666666666656</v>
      </c>
      <c r="K136" s="31">
        <v>327.9</v>
      </c>
      <c r="L136" s="31">
        <v>322.3</v>
      </c>
      <c r="M136" s="31">
        <v>13.795970000000001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2690</v>
      </c>
      <c r="D137" s="36">
        <v>2694</v>
      </c>
      <c r="E137" s="36">
        <v>2673</v>
      </c>
      <c r="F137" s="36">
        <v>2656</v>
      </c>
      <c r="G137" s="36">
        <v>2635</v>
      </c>
      <c r="H137" s="36">
        <v>2711</v>
      </c>
      <c r="I137" s="36">
        <v>2732</v>
      </c>
      <c r="J137" s="36">
        <v>2749</v>
      </c>
      <c r="K137" s="31">
        <v>2715</v>
      </c>
      <c r="L137" s="31">
        <v>2677</v>
      </c>
      <c r="M137" s="31">
        <v>20.341259999999998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2448.15</v>
      </c>
      <c r="D138" s="36">
        <v>2452.3833333333332</v>
      </c>
      <c r="E138" s="36">
        <v>2433.7666666666664</v>
      </c>
      <c r="F138" s="36">
        <v>2419.3833333333332</v>
      </c>
      <c r="G138" s="36">
        <v>2400.7666666666664</v>
      </c>
      <c r="H138" s="36">
        <v>2466.7666666666664</v>
      </c>
      <c r="I138" s="36">
        <v>2485.3833333333332</v>
      </c>
      <c r="J138" s="36">
        <v>2499.7666666666664</v>
      </c>
      <c r="K138" s="31">
        <v>2471</v>
      </c>
      <c r="L138" s="31">
        <v>2438</v>
      </c>
      <c r="M138" s="31">
        <v>12.943390000000001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680</v>
      </c>
      <c r="D139" s="36">
        <v>679.93333333333328</v>
      </c>
      <c r="E139" s="36">
        <v>675.36666666666656</v>
      </c>
      <c r="F139" s="36">
        <v>670.73333333333323</v>
      </c>
      <c r="G139" s="36">
        <v>666.16666666666652</v>
      </c>
      <c r="H139" s="36">
        <v>684.56666666666661</v>
      </c>
      <c r="I139" s="36">
        <v>689.13333333333344</v>
      </c>
      <c r="J139" s="36">
        <v>693.76666666666665</v>
      </c>
      <c r="K139" s="31">
        <v>684.5</v>
      </c>
      <c r="L139" s="31">
        <v>675.3</v>
      </c>
      <c r="M139" s="31">
        <v>19.423089999999998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12263.4</v>
      </c>
      <c r="D140" s="36">
        <v>12216.483333333332</v>
      </c>
      <c r="E140" s="36">
        <v>12144.916666666664</v>
      </c>
      <c r="F140" s="36">
        <v>12026.433333333332</v>
      </c>
      <c r="G140" s="36">
        <v>11954.866666666665</v>
      </c>
      <c r="H140" s="36">
        <v>12334.966666666664</v>
      </c>
      <c r="I140" s="36">
        <v>12406.533333333333</v>
      </c>
      <c r="J140" s="36">
        <v>12525.016666666663</v>
      </c>
      <c r="K140" s="31">
        <v>12288.05</v>
      </c>
      <c r="L140" s="31">
        <v>12098</v>
      </c>
      <c r="M140" s="31">
        <v>2.8512200000000001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1136.2</v>
      </c>
      <c r="D141" s="36">
        <v>1130.4833333333333</v>
      </c>
      <c r="E141" s="36">
        <v>1120.9666666666667</v>
      </c>
      <c r="F141" s="36">
        <v>1105.7333333333333</v>
      </c>
      <c r="G141" s="36">
        <v>1096.2166666666667</v>
      </c>
      <c r="H141" s="36">
        <v>1145.7166666666667</v>
      </c>
      <c r="I141" s="36">
        <v>1155.2333333333336</v>
      </c>
      <c r="J141" s="36">
        <v>1170.4666666666667</v>
      </c>
      <c r="K141" s="31">
        <v>1140</v>
      </c>
      <c r="L141" s="31">
        <v>1115.25</v>
      </c>
      <c r="M141" s="31">
        <v>5.4553700000000003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878.75</v>
      </c>
      <c r="D142" s="36">
        <v>887.1</v>
      </c>
      <c r="E142" s="36">
        <v>867.40000000000009</v>
      </c>
      <c r="F142" s="36">
        <v>856.05000000000007</v>
      </c>
      <c r="G142" s="36">
        <v>836.35000000000014</v>
      </c>
      <c r="H142" s="36">
        <v>898.45</v>
      </c>
      <c r="I142" s="36">
        <v>918.15000000000009</v>
      </c>
      <c r="J142" s="36">
        <v>929.5</v>
      </c>
      <c r="K142" s="31">
        <v>906.8</v>
      </c>
      <c r="L142" s="31">
        <v>875.75</v>
      </c>
      <c r="M142" s="31">
        <v>12.00151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4392.7</v>
      </c>
      <c r="D143" s="36">
        <v>4399.5666666666666</v>
      </c>
      <c r="E143" s="36">
        <v>4343.1333333333332</v>
      </c>
      <c r="F143" s="36">
        <v>4293.5666666666666</v>
      </c>
      <c r="G143" s="36">
        <v>4237.1333333333332</v>
      </c>
      <c r="H143" s="36">
        <v>4449.1333333333332</v>
      </c>
      <c r="I143" s="36">
        <v>4505.5666666666657</v>
      </c>
      <c r="J143" s="36">
        <v>4555.1333333333332</v>
      </c>
      <c r="K143" s="31">
        <v>4456</v>
      </c>
      <c r="L143" s="31">
        <v>4350</v>
      </c>
      <c r="M143" s="31">
        <v>14.961550000000001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69.91</v>
      </c>
      <c r="D144" s="36">
        <v>70.010000000000005</v>
      </c>
      <c r="E144" s="36">
        <v>69.52000000000001</v>
      </c>
      <c r="F144" s="36">
        <v>69.13000000000001</v>
      </c>
      <c r="G144" s="36">
        <v>68.640000000000015</v>
      </c>
      <c r="H144" s="36">
        <v>70.400000000000006</v>
      </c>
      <c r="I144" s="36">
        <v>70.889999999999986</v>
      </c>
      <c r="J144" s="36">
        <v>71.28</v>
      </c>
      <c r="K144" s="31">
        <v>70.5</v>
      </c>
      <c r="L144" s="31">
        <v>69.62</v>
      </c>
      <c r="M144" s="31">
        <v>34.220320000000001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3080.4</v>
      </c>
      <c r="D145" s="36">
        <v>3067.9500000000003</v>
      </c>
      <c r="E145" s="36">
        <v>3021.7500000000005</v>
      </c>
      <c r="F145" s="36">
        <v>2963.1000000000004</v>
      </c>
      <c r="G145" s="36">
        <v>2916.9000000000005</v>
      </c>
      <c r="H145" s="36">
        <v>3126.6000000000004</v>
      </c>
      <c r="I145" s="36">
        <v>3172.8</v>
      </c>
      <c r="J145" s="36">
        <v>3231.4500000000003</v>
      </c>
      <c r="K145" s="31">
        <v>3114.15</v>
      </c>
      <c r="L145" s="31">
        <v>3009.3</v>
      </c>
      <c r="M145" s="31">
        <v>7.1301899999999998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1959.75</v>
      </c>
      <c r="D146" s="36">
        <v>1970.7666666666664</v>
      </c>
      <c r="E146" s="36">
        <v>1940.0833333333328</v>
      </c>
      <c r="F146" s="36">
        <v>1920.4166666666663</v>
      </c>
      <c r="G146" s="36">
        <v>1889.7333333333327</v>
      </c>
      <c r="H146" s="36">
        <v>1990.4333333333329</v>
      </c>
      <c r="I146" s="36">
        <v>2021.1166666666663</v>
      </c>
      <c r="J146" s="36">
        <v>2040.7833333333331</v>
      </c>
      <c r="K146" s="31">
        <v>2001.45</v>
      </c>
      <c r="L146" s="31">
        <v>1951.1</v>
      </c>
      <c r="M146" s="31">
        <v>5.5043600000000001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95.05</v>
      </c>
      <c r="D147" s="36">
        <v>95.399999999999991</v>
      </c>
      <c r="E147" s="36">
        <v>94.519999999999982</v>
      </c>
      <c r="F147" s="36">
        <v>93.99</v>
      </c>
      <c r="G147" s="36">
        <v>93.109999999999985</v>
      </c>
      <c r="H147" s="36">
        <v>95.929999999999978</v>
      </c>
      <c r="I147" s="36">
        <v>96.81</v>
      </c>
      <c r="J147" s="36">
        <v>97.339999999999975</v>
      </c>
      <c r="K147" s="31">
        <v>96.28</v>
      </c>
      <c r="L147" s="31">
        <v>94.87</v>
      </c>
      <c r="M147" s="31">
        <v>132.09197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210.93</v>
      </c>
      <c r="D148" s="36">
        <v>210.31000000000003</v>
      </c>
      <c r="E148" s="36">
        <v>208.42000000000007</v>
      </c>
      <c r="F148" s="36">
        <v>205.91000000000005</v>
      </c>
      <c r="G148" s="36">
        <v>204.0200000000001</v>
      </c>
      <c r="H148" s="36">
        <v>212.82000000000005</v>
      </c>
      <c r="I148" s="36">
        <v>214.70999999999998</v>
      </c>
      <c r="J148" s="36">
        <v>217.22000000000003</v>
      </c>
      <c r="K148" s="31">
        <v>212.2</v>
      </c>
      <c r="L148" s="31">
        <v>207.8</v>
      </c>
      <c r="M148" s="31">
        <v>69.752189999999999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396.3</v>
      </c>
      <c r="D149" s="36">
        <v>395.15000000000003</v>
      </c>
      <c r="E149" s="36">
        <v>390.90000000000009</v>
      </c>
      <c r="F149" s="36">
        <v>385.50000000000006</v>
      </c>
      <c r="G149" s="36">
        <v>381.25000000000011</v>
      </c>
      <c r="H149" s="36">
        <v>400.55000000000007</v>
      </c>
      <c r="I149" s="36">
        <v>404.79999999999995</v>
      </c>
      <c r="J149" s="36">
        <v>410.20000000000005</v>
      </c>
      <c r="K149" s="31">
        <v>399.4</v>
      </c>
      <c r="L149" s="31">
        <v>389.75</v>
      </c>
      <c r="M149" s="31">
        <v>158.52309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3365.2</v>
      </c>
      <c r="D150" s="36">
        <v>3369.9166666666665</v>
      </c>
      <c r="E150" s="36">
        <v>3328.4333333333329</v>
      </c>
      <c r="F150" s="36">
        <v>3291.6666666666665</v>
      </c>
      <c r="G150" s="36">
        <v>3250.1833333333329</v>
      </c>
      <c r="H150" s="36">
        <v>3406.6833333333329</v>
      </c>
      <c r="I150" s="36">
        <v>3448.1666666666665</v>
      </c>
      <c r="J150" s="36">
        <v>3484.9333333333329</v>
      </c>
      <c r="K150" s="31">
        <v>3411.4</v>
      </c>
      <c r="L150" s="31">
        <v>3333.15</v>
      </c>
      <c r="M150" s="31">
        <v>1.24014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2535.5</v>
      </c>
      <c r="D151" s="36">
        <v>2532.4666666666667</v>
      </c>
      <c r="E151" s="36">
        <v>2517.0333333333333</v>
      </c>
      <c r="F151" s="36">
        <v>2498.5666666666666</v>
      </c>
      <c r="G151" s="36">
        <v>2483.1333333333332</v>
      </c>
      <c r="H151" s="36">
        <v>2550.9333333333334</v>
      </c>
      <c r="I151" s="36">
        <v>2566.3666666666668</v>
      </c>
      <c r="J151" s="36">
        <v>2584.8333333333335</v>
      </c>
      <c r="K151" s="31">
        <v>2547.9</v>
      </c>
      <c r="L151" s="31">
        <v>2514</v>
      </c>
      <c r="M151" s="31">
        <v>15.22039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1757.85</v>
      </c>
      <c r="D152" s="36">
        <v>1753.4333333333332</v>
      </c>
      <c r="E152" s="36">
        <v>1737.0166666666664</v>
      </c>
      <c r="F152" s="36">
        <v>1716.1833333333332</v>
      </c>
      <c r="G152" s="36">
        <v>1699.7666666666664</v>
      </c>
      <c r="H152" s="36">
        <v>1774.2666666666664</v>
      </c>
      <c r="I152" s="36">
        <v>1790.6833333333329</v>
      </c>
      <c r="J152" s="36">
        <v>1811.5166666666664</v>
      </c>
      <c r="K152" s="31">
        <v>1769.85</v>
      </c>
      <c r="L152" s="31">
        <v>1732.6</v>
      </c>
      <c r="M152" s="31">
        <v>5.2160799999999998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295.60000000000002</v>
      </c>
      <c r="D153" s="36">
        <v>297.36666666666667</v>
      </c>
      <c r="E153" s="36">
        <v>293.23333333333335</v>
      </c>
      <c r="F153" s="36">
        <v>290.86666666666667</v>
      </c>
      <c r="G153" s="36">
        <v>286.73333333333335</v>
      </c>
      <c r="H153" s="36">
        <v>299.73333333333335</v>
      </c>
      <c r="I153" s="36">
        <v>303.86666666666667</v>
      </c>
      <c r="J153" s="36">
        <v>306.23333333333335</v>
      </c>
      <c r="K153" s="31">
        <v>301.5</v>
      </c>
      <c r="L153" s="31">
        <v>295</v>
      </c>
      <c r="M153" s="31">
        <v>156.18589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608.9</v>
      </c>
      <c r="D154" s="36">
        <v>619.9666666666667</v>
      </c>
      <c r="E154" s="36">
        <v>594.93333333333339</v>
      </c>
      <c r="F154" s="36">
        <v>580.9666666666667</v>
      </c>
      <c r="G154" s="36">
        <v>555.93333333333339</v>
      </c>
      <c r="H154" s="36">
        <v>633.93333333333339</v>
      </c>
      <c r="I154" s="36">
        <v>658.9666666666667</v>
      </c>
      <c r="J154" s="36">
        <v>672.93333333333339</v>
      </c>
      <c r="K154" s="31">
        <v>645</v>
      </c>
      <c r="L154" s="31">
        <v>606</v>
      </c>
      <c r="M154" s="31">
        <v>55.094520000000003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653.4</v>
      </c>
      <c r="D155" s="36">
        <v>658.1</v>
      </c>
      <c r="E155" s="36">
        <v>628.80000000000007</v>
      </c>
      <c r="F155" s="36">
        <v>604.20000000000005</v>
      </c>
      <c r="G155" s="36">
        <v>574.90000000000009</v>
      </c>
      <c r="H155" s="36">
        <v>682.7</v>
      </c>
      <c r="I155" s="36">
        <v>712</v>
      </c>
      <c r="J155" s="36">
        <v>736.6</v>
      </c>
      <c r="K155" s="31">
        <v>687.4</v>
      </c>
      <c r="L155" s="31">
        <v>633.5</v>
      </c>
      <c r="M155" s="31">
        <v>355.94436999999999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1745.15</v>
      </c>
      <c r="D156" s="36">
        <v>1752.3000000000002</v>
      </c>
      <c r="E156" s="36">
        <v>1727.9000000000003</v>
      </c>
      <c r="F156" s="36">
        <v>1710.65</v>
      </c>
      <c r="G156" s="36">
        <v>1686.2500000000002</v>
      </c>
      <c r="H156" s="36">
        <v>1769.5500000000004</v>
      </c>
      <c r="I156" s="36">
        <v>1793.95</v>
      </c>
      <c r="J156" s="36">
        <v>1811.2000000000005</v>
      </c>
      <c r="K156" s="31">
        <v>1776.7</v>
      </c>
      <c r="L156" s="31">
        <v>1735.05</v>
      </c>
      <c r="M156" s="31">
        <v>6.0922000000000001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4690.6499999999996</v>
      </c>
      <c r="D157" s="36">
        <v>4667.2333333333336</v>
      </c>
      <c r="E157" s="36">
        <v>4633.4666666666672</v>
      </c>
      <c r="F157" s="36">
        <v>4576.2833333333338</v>
      </c>
      <c r="G157" s="36">
        <v>4542.5166666666673</v>
      </c>
      <c r="H157" s="36">
        <v>4724.416666666667</v>
      </c>
      <c r="I157" s="36">
        <v>4758.1833333333334</v>
      </c>
      <c r="J157" s="36">
        <v>4815.3666666666668</v>
      </c>
      <c r="K157" s="31">
        <v>4701</v>
      </c>
      <c r="L157" s="31">
        <v>4610.05</v>
      </c>
      <c r="M157" s="31">
        <v>3.5522800000000001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40378.9</v>
      </c>
      <c r="D158" s="36">
        <v>40509.966666666667</v>
      </c>
      <c r="E158" s="36">
        <v>40185.033333333333</v>
      </c>
      <c r="F158" s="36">
        <v>39991.166666666664</v>
      </c>
      <c r="G158" s="36">
        <v>39666.23333333333</v>
      </c>
      <c r="H158" s="36">
        <v>40703.833333333336</v>
      </c>
      <c r="I158" s="36">
        <v>41028.76666666667</v>
      </c>
      <c r="J158" s="36">
        <v>41222.633333333339</v>
      </c>
      <c r="K158" s="31">
        <v>40834.9</v>
      </c>
      <c r="L158" s="31">
        <v>40316.1</v>
      </c>
      <c r="M158" s="31">
        <v>8.6220000000000005E-2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1940.75</v>
      </c>
      <c r="D159" s="36">
        <v>1934.8333333333333</v>
      </c>
      <c r="E159" s="36">
        <v>1923.6666666666665</v>
      </c>
      <c r="F159" s="36">
        <v>1906.5833333333333</v>
      </c>
      <c r="G159" s="36">
        <v>1895.4166666666665</v>
      </c>
      <c r="H159" s="36">
        <v>1951.9166666666665</v>
      </c>
      <c r="I159" s="36">
        <v>1963.083333333333</v>
      </c>
      <c r="J159" s="36">
        <v>1980.1666666666665</v>
      </c>
      <c r="K159" s="31">
        <v>1946</v>
      </c>
      <c r="L159" s="31">
        <v>1917.75</v>
      </c>
      <c r="M159" s="31">
        <v>5.8019100000000003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5274.2</v>
      </c>
      <c r="D160" s="36">
        <v>5266.6500000000005</v>
      </c>
      <c r="E160" s="36">
        <v>5218.5500000000011</v>
      </c>
      <c r="F160" s="36">
        <v>5162.9000000000005</v>
      </c>
      <c r="G160" s="36">
        <v>5114.8000000000011</v>
      </c>
      <c r="H160" s="36">
        <v>5322.3000000000011</v>
      </c>
      <c r="I160" s="36">
        <v>5370.4000000000015</v>
      </c>
      <c r="J160" s="36">
        <v>5426.0500000000011</v>
      </c>
      <c r="K160" s="31">
        <v>5314.75</v>
      </c>
      <c r="L160" s="31">
        <v>5211</v>
      </c>
      <c r="M160" s="31">
        <v>3.4369200000000002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340.7</v>
      </c>
      <c r="D161" s="36">
        <v>342.13333333333338</v>
      </c>
      <c r="E161" s="36">
        <v>338.06666666666678</v>
      </c>
      <c r="F161" s="36">
        <v>335.43333333333339</v>
      </c>
      <c r="G161" s="36">
        <v>331.36666666666679</v>
      </c>
      <c r="H161" s="36">
        <v>344.76666666666677</v>
      </c>
      <c r="I161" s="36">
        <v>348.83333333333337</v>
      </c>
      <c r="J161" s="36">
        <v>351.46666666666675</v>
      </c>
      <c r="K161" s="31">
        <v>346.2</v>
      </c>
      <c r="L161" s="31">
        <v>339.5</v>
      </c>
      <c r="M161" s="31">
        <v>28.78004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3231.45</v>
      </c>
      <c r="D162" s="36">
        <v>3249.5</v>
      </c>
      <c r="E162" s="36">
        <v>3209.05</v>
      </c>
      <c r="F162" s="36">
        <v>3186.65</v>
      </c>
      <c r="G162" s="36">
        <v>3146.2000000000003</v>
      </c>
      <c r="H162" s="36">
        <v>3271.9</v>
      </c>
      <c r="I162" s="36">
        <v>3312.35</v>
      </c>
      <c r="J162" s="36">
        <v>3334.75</v>
      </c>
      <c r="K162" s="31">
        <v>3289.95</v>
      </c>
      <c r="L162" s="31">
        <v>3227.1</v>
      </c>
      <c r="M162" s="31">
        <v>2.7629700000000001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1058.25</v>
      </c>
      <c r="D163" s="36">
        <v>1062.7833333333335</v>
      </c>
      <c r="E163" s="36">
        <v>1049.916666666667</v>
      </c>
      <c r="F163" s="36">
        <v>1041.5833333333335</v>
      </c>
      <c r="G163" s="36">
        <v>1028.7166666666669</v>
      </c>
      <c r="H163" s="36">
        <v>1071.116666666667</v>
      </c>
      <c r="I163" s="36">
        <v>1083.9833333333333</v>
      </c>
      <c r="J163" s="36">
        <v>1092.3166666666671</v>
      </c>
      <c r="K163" s="31">
        <v>1075.6500000000001</v>
      </c>
      <c r="L163" s="31">
        <v>1054.45</v>
      </c>
      <c r="M163" s="31">
        <v>4.8623399999999997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6687.4</v>
      </c>
      <c r="D164" s="36">
        <v>6690.833333333333</v>
      </c>
      <c r="E164" s="36">
        <v>6646.5666666666657</v>
      </c>
      <c r="F164" s="36">
        <v>6605.7333333333327</v>
      </c>
      <c r="G164" s="36">
        <v>6561.4666666666653</v>
      </c>
      <c r="H164" s="36">
        <v>6731.6666666666661</v>
      </c>
      <c r="I164" s="36">
        <v>6775.9333333333343</v>
      </c>
      <c r="J164" s="36">
        <v>6816.7666666666664</v>
      </c>
      <c r="K164" s="31">
        <v>6735.1</v>
      </c>
      <c r="L164" s="31">
        <v>6650</v>
      </c>
      <c r="M164" s="31">
        <v>1.4785299999999999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392.2</v>
      </c>
      <c r="D165" s="36">
        <v>389.59999999999997</v>
      </c>
      <c r="E165" s="36">
        <v>383.59999999999991</v>
      </c>
      <c r="F165" s="36">
        <v>374.99999999999994</v>
      </c>
      <c r="G165" s="36">
        <v>368.99999999999989</v>
      </c>
      <c r="H165" s="36">
        <v>398.19999999999993</v>
      </c>
      <c r="I165" s="36">
        <v>404.20000000000005</v>
      </c>
      <c r="J165" s="36">
        <v>412.79999999999995</v>
      </c>
      <c r="K165" s="31">
        <v>395.6</v>
      </c>
      <c r="L165" s="31">
        <v>381</v>
      </c>
      <c r="M165" s="31">
        <v>21.255939999999999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510.75</v>
      </c>
      <c r="D166" s="36">
        <v>515.93333333333328</v>
      </c>
      <c r="E166" s="36">
        <v>503.36666666666656</v>
      </c>
      <c r="F166" s="36">
        <v>495.98333333333329</v>
      </c>
      <c r="G166" s="36">
        <v>483.41666666666657</v>
      </c>
      <c r="H166" s="36">
        <v>523.31666666666661</v>
      </c>
      <c r="I166" s="36">
        <v>535.88333333333344</v>
      </c>
      <c r="J166" s="36">
        <v>543.26666666666654</v>
      </c>
      <c r="K166" s="31">
        <v>528.5</v>
      </c>
      <c r="L166" s="31">
        <v>508.55</v>
      </c>
      <c r="M166" s="31">
        <v>148.33993000000001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334.15</v>
      </c>
      <c r="D167" s="36">
        <v>332.15000000000003</v>
      </c>
      <c r="E167" s="36">
        <v>329.00000000000006</v>
      </c>
      <c r="F167" s="36">
        <v>323.85000000000002</v>
      </c>
      <c r="G167" s="36">
        <v>320.70000000000005</v>
      </c>
      <c r="H167" s="36">
        <v>337.30000000000007</v>
      </c>
      <c r="I167" s="36">
        <v>340.45000000000005</v>
      </c>
      <c r="J167" s="36">
        <v>345.60000000000008</v>
      </c>
      <c r="K167" s="31">
        <v>335.3</v>
      </c>
      <c r="L167" s="31">
        <v>327</v>
      </c>
      <c r="M167" s="31">
        <v>154.72387000000001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1836.5</v>
      </c>
      <c r="D168" s="36">
        <v>1820.5</v>
      </c>
      <c r="E168" s="36">
        <v>1787</v>
      </c>
      <c r="F168" s="36">
        <v>1737.5</v>
      </c>
      <c r="G168" s="36">
        <v>1704</v>
      </c>
      <c r="H168" s="36">
        <v>1870</v>
      </c>
      <c r="I168" s="36">
        <v>1903.5</v>
      </c>
      <c r="J168" s="36">
        <v>1953</v>
      </c>
      <c r="K168" s="31">
        <v>1854</v>
      </c>
      <c r="L168" s="31">
        <v>1771</v>
      </c>
      <c r="M168" s="31">
        <v>14.291919999999999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16426.25</v>
      </c>
      <c r="D169" s="36">
        <v>16391.45</v>
      </c>
      <c r="E169" s="36">
        <v>16284.900000000001</v>
      </c>
      <c r="F169" s="36">
        <v>16143.550000000001</v>
      </c>
      <c r="G169" s="36">
        <v>16037.000000000002</v>
      </c>
      <c r="H169" s="36">
        <v>16532.800000000003</v>
      </c>
      <c r="I169" s="36">
        <v>16639.349999999999</v>
      </c>
      <c r="J169" s="36">
        <v>16780.7</v>
      </c>
      <c r="K169" s="31">
        <v>16498</v>
      </c>
      <c r="L169" s="31">
        <v>16250.1</v>
      </c>
      <c r="M169" s="31">
        <v>5.0619999999999998E-2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109.59</v>
      </c>
      <c r="D170" s="36">
        <v>109.86333333333334</v>
      </c>
      <c r="E170" s="36">
        <v>109.09666666666669</v>
      </c>
      <c r="F170" s="36">
        <v>108.60333333333335</v>
      </c>
      <c r="G170" s="36">
        <v>107.8366666666667</v>
      </c>
      <c r="H170" s="36">
        <v>110.35666666666668</v>
      </c>
      <c r="I170" s="36">
        <v>111.12333333333333</v>
      </c>
      <c r="J170" s="36">
        <v>111.61666666666667</v>
      </c>
      <c r="K170" s="31">
        <v>110.63</v>
      </c>
      <c r="L170" s="31">
        <v>109.37</v>
      </c>
      <c r="M170" s="31">
        <v>124.98926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577.15</v>
      </c>
      <c r="D171" s="36">
        <v>582.66666666666663</v>
      </c>
      <c r="E171" s="36">
        <v>568.7833333333333</v>
      </c>
      <c r="F171" s="36">
        <v>560.41666666666663</v>
      </c>
      <c r="G171" s="36">
        <v>546.5333333333333</v>
      </c>
      <c r="H171" s="36">
        <v>591.0333333333333</v>
      </c>
      <c r="I171" s="36">
        <v>604.91666666666674</v>
      </c>
      <c r="J171" s="36">
        <v>613.2833333333333</v>
      </c>
      <c r="K171" s="31">
        <v>596.54999999999995</v>
      </c>
      <c r="L171" s="31">
        <v>574.29999999999995</v>
      </c>
      <c r="M171" s="31">
        <v>89.253169999999997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565.4</v>
      </c>
      <c r="D172" s="36">
        <v>569.13333333333333</v>
      </c>
      <c r="E172" s="36">
        <v>559.4666666666667</v>
      </c>
      <c r="F172" s="36">
        <v>553.53333333333342</v>
      </c>
      <c r="G172" s="36">
        <v>543.86666666666679</v>
      </c>
      <c r="H172" s="36">
        <v>575.06666666666661</v>
      </c>
      <c r="I172" s="36">
        <v>584.73333333333335</v>
      </c>
      <c r="J172" s="36">
        <v>590.66666666666652</v>
      </c>
      <c r="K172" s="31">
        <v>578.79999999999995</v>
      </c>
      <c r="L172" s="31">
        <v>563.20000000000005</v>
      </c>
      <c r="M172" s="31">
        <v>75.917400000000001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2923.05</v>
      </c>
      <c r="D173" s="36">
        <v>2927.4333333333329</v>
      </c>
      <c r="E173" s="36">
        <v>2910.766666666666</v>
      </c>
      <c r="F173" s="36">
        <v>2898.4833333333331</v>
      </c>
      <c r="G173" s="36">
        <v>2881.8166666666662</v>
      </c>
      <c r="H173" s="36">
        <v>2939.7166666666658</v>
      </c>
      <c r="I173" s="36">
        <v>2956.3833333333328</v>
      </c>
      <c r="J173" s="36">
        <v>2968.6666666666656</v>
      </c>
      <c r="K173" s="31">
        <v>2944.1</v>
      </c>
      <c r="L173" s="31">
        <v>2915.15</v>
      </c>
      <c r="M173" s="31">
        <v>53.841299999999997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793.9</v>
      </c>
      <c r="D174" s="36">
        <v>796.80000000000007</v>
      </c>
      <c r="E174" s="36">
        <v>787.45000000000016</v>
      </c>
      <c r="F174" s="36">
        <v>781.00000000000011</v>
      </c>
      <c r="G174" s="36">
        <v>771.6500000000002</v>
      </c>
      <c r="H174" s="36">
        <v>803.25000000000011</v>
      </c>
      <c r="I174" s="36">
        <v>812.6</v>
      </c>
      <c r="J174" s="36">
        <v>819.05000000000007</v>
      </c>
      <c r="K174" s="31">
        <v>806.15</v>
      </c>
      <c r="L174" s="31">
        <v>790.35</v>
      </c>
      <c r="M174" s="31">
        <v>22.831720000000001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1853.45</v>
      </c>
      <c r="D175" s="36">
        <v>1860.7333333333333</v>
      </c>
      <c r="E175" s="36">
        <v>1831.4666666666667</v>
      </c>
      <c r="F175" s="36">
        <v>1809.4833333333333</v>
      </c>
      <c r="G175" s="36">
        <v>1780.2166666666667</v>
      </c>
      <c r="H175" s="36">
        <v>1882.7166666666667</v>
      </c>
      <c r="I175" s="36">
        <v>1911.9833333333336</v>
      </c>
      <c r="J175" s="36">
        <v>1933.9666666666667</v>
      </c>
      <c r="K175" s="31">
        <v>1890</v>
      </c>
      <c r="L175" s="31">
        <v>1838.75</v>
      </c>
      <c r="M175" s="31">
        <v>25.156649999999999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2536.15</v>
      </c>
      <c r="D176" s="36">
        <v>2542.0333333333333</v>
      </c>
      <c r="E176" s="36">
        <v>2519.1166666666668</v>
      </c>
      <c r="F176" s="36">
        <v>2502.0833333333335</v>
      </c>
      <c r="G176" s="36">
        <v>2479.166666666667</v>
      </c>
      <c r="H176" s="36">
        <v>2559.0666666666666</v>
      </c>
      <c r="I176" s="36">
        <v>2581.9833333333336</v>
      </c>
      <c r="J176" s="36">
        <v>2599.0166666666664</v>
      </c>
      <c r="K176" s="31">
        <v>2564.9499999999998</v>
      </c>
      <c r="L176" s="31">
        <v>2525</v>
      </c>
      <c r="M176" s="31">
        <v>3.51145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189.6</v>
      </c>
      <c r="D177" s="36">
        <v>188.63</v>
      </c>
      <c r="E177" s="36">
        <v>186.87</v>
      </c>
      <c r="F177" s="36">
        <v>184.14000000000001</v>
      </c>
      <c r="G177" s="36">
        <v>182.38000000000002</v>
      </c>
      <c r="H177" s="36">
        <v>191.35999999999999</v>
      </c>
      <c r="I177" s="36">
        <v>193.11999999999998</v>
      </c>
      <c r="J177" s="36">
        <v>195.84999999999997</v>
      </c>
      <c r="K177" s="31">
        <v>190.39</v>
      </c>
      <c r="L177" s="31">
        <v>185.9</v>
      </c>
      <c r="M177" s="31">
        <v>102.89172000000001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25725.15</v>
      </c>
      <c r="D178" s="36">
        <v>25774.733333333334</v>
      </c>
      <c r="E178" s="36">
        <v>25601.466666666667</v>
      </c>
      <c r="F178" s="36">
        <v>25477.783333333333</v>
      </c>
      <c r="G178" s="36">
        <v>25304.516666666666</v>
      </c>
      <c r="H178" s="36">
        <v>25898.416666666668</v>
      </c>
      <c r="I178" s="36">
        <v>26071.683333333338</v>
      </c>
      <c r="J178" s="36">
        <v>26195.366666666669</v>
      </c>
      <c r="K178" s="31">
        <v>25948</v>
      </c>
      <c r="L178" s="31">
        <v>25651.05</v>
      </c>
      <c r="M178" s="31">
        <v>0.18493000000000001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3260.05</v>
      </c>
      <c r="D179" s="36">
        <v>3276.0333333333333</v>
      </c>
      <c r="E179" s="36">
        <v>3214.1666666666665</v>
      </c>
      <c r="F179" s="36">
        <v>3168.2833333333333</v>
      </c>
      <c r="G179" s="36">
        <v>3106.4166666666665</v>
      </c>
      <c r="H179" s="36">
        <v>3321.9166666666665</v>
      </c>
      <c r="I179" s="36">
        <v>3383.7833333333333</v>
      </c>
      <c r="J179" s="36">
        <v>3429.6666666666665</v>
      </c>
      <c r="K179" s="31">
        <v>3337.9</v>
      </c>
      <c r="L179" s="31">
        <v>3230.15</v>
      </c>
      <c r="M179" s="31">
        <v>12.380140000000001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6582.9</v>
      </c>
      <c r="D180" s="36">
        <v>6588.2666666666664</v>
      </c>
      <c r="E180" s="36">
        <v>6531.5333333333328</v>
      </c>
      <c r="F180" s="36">
        <v>6480.1666666666661</v>
      </c>
      <c r="G180" s="36">
        <v>6423.4333333333325</v>
      </c>
      <c r="H180" s="36">
        <v>6639.6333333333332</v>
      </c>
      <c r="I180" s="36">
        <v>6696.3666666666668</v>
      </c>
      <c r="J180" s="36">
        <v>6747.7333333333336</v>
      </c>
      <c r="K180" s="31">
        <v>6645</v>
      </c>
      <c r="L180" s="31">
        <v>6536.9</v>
      </c>
      <c r="M180" s="31">
        <v>2.3070900000000001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713.4</v>
      </c>
      <c r="D181" s="36">
        <v>714.36666666666667</v>
      </c>
      <c r="E181" s="36">
        <v>702.93333333333339</v>
      </c>
      <c r="F181" s="36">
        <v>692.4666666666667</v>
      </c>
      <c r="G181" s="36">
        <v>681.03333333333342</v>
      </c>
      <c r="H181" s="36">
        <v>724.83333333333337</v>
      </c>
      <c r="I181" s="36">
        <v>736.26666666666654</v>
      </c>
      <c r="J181" s="36">
        <v>746.73333333333335</v>
      </c>
      <c r="K181" s="31">
        <v>725.8</v>
      </c>
      <c r="L181" s="31">
        <v>703.9</v>
      </c>
      <c r="M181" s="31">
        <v>25.713460000000001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782.65</v>
      </c>
      <c r="D182" s="36">
        <v>782.98333333333323</v>
      </c>
      <c r="E182" s="36">
        <v>777.16666666666652</v>
      </c>
      <c r="F182" s="36">
        <v>771.68333333333328</v>
      </c>
      <c r="G182" s="36">
        <v>765.86666666666656</v>
      </c>
      <c r="H182" s="36">
        <v>788.46666666666647</v>
      </c>
      <c r="I182" s="36">
        <v>794.2833333333333</v>
      </c>
      <c r="J182" s="36">
        <v>799.76666666666642</v>
      </c>
      <c r="K182" s="31">
        <v>788.8</v>
      </c>
      <c r="L182" s="31">
        <v>777.5</v>
      </c>
      <c r="M182" s="31">
        <v>128.24700999999999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129.13999999999999</v>
      </c>
      <c r="D183" s="36">
        <v>129.36666666666667</v>
      </c>
      <c r="E183" s="36">
        <v>127.68333333333334</v>
      </c>
      <c r="F183" s="36">
        <v>126.22666666666666</v>
      </c>
      <c r="G183" s="36">
        <v>124.54333333333332</v>
      </c>
      <c r="H183" s="36">
        <v>130.82333333333335</v>
      </c>
      <c r="I183" s="36">
        <v>132.50666666666669</v>
      </c>
      <c r="J183" s="36">
        <v>133.96333333333337</v>
      </c>
      <c r="K183" s="31">
        <v>131.05000000000001</v>
      </c>
      <c r="L183" s="31">
        <v>127.91</v>
      </c>
      <c r="M183" s="31">
        <v>126.03493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1836.35</v>
      </c>
      <c r="D184" s="36">
        <v>1834.7666666666667</v>
      </c>
      <c r="E184" s="36">
        <v>1827.2833333333333</v>
      </c>
      <c r="F184" s="36">
        <v>1818.2166666666667</v>
      </c>
      <c r="G184" s="36">
        <v>1810.7333333333333</v>
      </c>
      <c r="H184" s="36">
        <v>1843.8333333333333</v>
      </c>
      <c r="I184" s="36">
        <v>1851.3166666666664</v>
      </c>
      <c r="J184" s="36">
        <v>1860.3833333333332</v>
      </c>
      <c r="K184" s="31">
        <v>1842.25</v>
      </c>
      <c r="L184" s="31">
        <v>1825.7</v>
      </c>
      <c r="M184" s="31">
        <v>14.60472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810.25</v>
      </c>
      <c r="D185" s="36">
        <v>811.1</v>
      </c>
      <c r="E185" s="36">
        <v>801.2</v>
      </c>
      <c r="F185" s="36">
        <v>792.15</v>
      </c>
      <c r="G185" s="36">
        <v>782.25</v>
      </c>
      <c r="H185" s="36">
        <v>820.15000000000009</v>
      </c>
      <c r="I185" s="36">
        <v>830.05</v>
      </c>
      <c r="J185" s="36">
        <v>839.10000000000014</v>
      </c>
      <c r="K185" s="31">
        <v>821</v>
      </c>
      <c r="L185" s="31">
        <v>802.05</v>
      </c>
      <c r="M185" s="31">
        <v>4.2038599999999997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925.7</v>
      </c>
      <c r="D186" s="36">
        <v>921.93333333333339</v>
      </c>
      <c r="E186" s="36">
        <v>905.86666666666679</v>
      </c>
      <c r="F186" s="36">
        <v>886.03333333333342</v>
      </c>
      <c r="G186" s="36">
        <v>869.96666666666681</v>
      </c>
      <c r="H186" s="36">
        <v>941.76666666666677</v>
      </c>
      <c r="I186" s="36">
        <v>957.83333333333337</v>
      </c>
      <c r="J186" s="36">
        <v>977.66666666666674</v>
      </c>
      <c r="K186" s="31">
        <v>938</v>
      </c>
      <c r="L186" s="31">
        <v>902.1</v>
      </c>
      <c r="M186" s="31">
        <v>22.172280000000001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2755</v>
      </c>
      <c r="D187" s="36">
        <v>2763.9166666666665</v>
      </c>
      <c r="E187" s="36">
        <v>2738.7333333333331</v>
      </c>
      <c r="F187" s="36">
        <v>2722.4666666666667</v>
      </c>
      <c r="G187" s="36">
        <v>2697.2833333333333</v>
      </c>
      <c r="H187" s="36">
        <v>2780.1833333333329</v>
      </c>
      <c r="I187" s="36">
        <v>2805.3666666666663</v>
      </c>
      <c r="J187" s="36">
        <v>2821.6333333333328</v>
      </c>
      <c r="K187" s="31">
        <v>2789.1</v>
      </c>
      <c r="L187" s="31">
        <v>2747.65</v>
      </c>
      <c r="M187" s="31">
        <v>3.6118700000000001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1062.8499999999999</v>
      </c>
      <c r="D188" s="36">
        <v>1061.95</v>
      </c>
      <c r="E188" s="36">
        <v>1055.9000000000001</v>
      </c>
      <c r="F188" s="36">
        <v>1048.95</v>
      </c>
      <c r="G188" s="36">
        <v>1042.9000000000001</v>
      </c>
      <c r="H188" s="36">
        <v>1068.9000000000001</v>
      </c>
      <c r="I188" s="36">
        <v>1074.9499999999998</v>
      </c>
      <c r="J188" s="36">
        <v>1081.9000000000001</v>
      </c>
      <c r="K188" s="31">
        <v>1068</v>
      </c>
      <c r="L188" s="31">
        <v>1055</v>
      </c>
      <c r="M188" s="31">
        <v>4.5257800000000001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1997.3</v>
      </c>
      <c r="D189" s="36">
        <v>1977.7666666666667</v>
      </c>
      <c r="E189" s="36">
        <v>1949.5333333333333</v>
      </c>
      <c r="F189" s="36">
        <v>1901.7666666666667</v>
      </c>
      <c r="G189" s="36">
        <v>1873.5333333333333</v>
      </c>
      <c r="H189" s="36">
        <v>2025.5333333333333</v>
      </c>
      <c r="I189" s="36">
        <v>2053.7666666666664</v>
      </c>
      <c r="J189" s="36">
        <v>2101.5333333333333</v>
      </c>
      <c r="K189" s="31">
        <v>2006</v>
      </c>
      <c r="L189" s="31">
        <v>1930</v>
      </c>
      <c r="M189" s="31">
        <v>10.711679999999999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4507.8500000000004</v>
      </c>
      <c r="D190" s="36">
        <v>4496.083333333333</v>
      </c>
      <c r="E190" s="36">
        <v>4452.2166666666662</v>
      </c>
      <c r="F190" s="36">
        <v>4396.583333333333</v>
      </c>
      <c r="G190" s="36">
        <v>4352.7166666666662</v>
      </c>
      <c r="H190" s="36">
        <v>4551.7166666666662</v>
      </c>
      <c r="I190" s="36">
        <v>4595.583333333333</v>
      </c>
      <c r="J190" s="36">
        <v>4651.2166666666662</v>
      </c>
      <c r="K190" s="31">
        <v>4539.95</v>
      </c>
      <c r="L190" s="31">
        <v>4440.45</v>
      </c>
      <c r="M190" s="31">
        <v>13.85591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1204.1500000000001</v>
      </c>
      <c r="D191" s="36">
        <v>1204.45</v>
      </c>
      <c r="E191" s="36">
        <v>1195.95</v>
      </c>
      <c r="F191" s="36">
        <v>1187.75</v>
      </c>
      <c r="G191" s="36">
        <v>1179.25</v>
      </c>
      <c r="H191" s="36">
        <v>1212.6500000000001</v>
      </c>
      <c r="I191" s="36">
        <v>1221.1500000000001</v>
      </c>
      <c r="J191" s="36">
        <v>1229.3500000000001</v>
      </c>
      <c r="K191" s="31">
        <v>1212.95</v>
      </c>
      <c r="L191" s="31">
        <v>1196.25</v>
      </c>
      <c r="M191" s="31">
        <v>18.159980000000001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7850.7</v>
      </c>
      <c r="D192" s="36">
        <v>7901.8666666666659</v>
      </c>
      <c r="E192" s="36">
        <v>7779.7333333333318</v>
      </c>
      <c r="F192" s="36">
        <v>7708.7666666666655</v>
      </c>
      <c r="G192" s="36">
        <v>7586.6333333333314</v>
      </c>
      <c r="H192" s="36">
        <v>7972.8333333333321</v>
      </c>
      <c r="I192" s="36">
        <v>8094.9666666666653</v>
      </c>
      <c r="J192" s="36">
        <v>8165.9333333333325</v>
      </c>
      <c r="K192" s="31">
        <v>8024</v>
      </c>
      <c r="L192" s="31">
        <v>7830.9</v>
      </c>
      <c r="M192" s="31">
        <v>3.5844399999999998</v>
      </c>
      <c r="N192" s="1"/>
      <c r="O192" s="1"/>
    </row>
    <row r="193" spans="1:15" ht="12.75" customHeight="1">
      <c r="A193" s="51">
        <v>188</v>
      </c>
      <c r="B193" s="53" t="s">
        <v>1007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1035.8</v>
      </c>
      <c r="D194" s="36">
        <v>1039</v>
      </c>
      <c r="E194" s="36">
        <v>1029</v>
      </c>
      <c r="F194" s="36">
        <v>1022.2</v>
      </c>
      <c r="G194" s="36">
        <v>1012.2</v>
      </c>
      <c r="H194" s="36">
        <v>1045.8</v>
      </c>
      <c r="I194" s="36">
        <v>1055.8</v>
      </c>
      <c r="J194" s="36">
        <v>1062.5999999999999</v>
      </c>
      <c r="K194" s="31">
        <v>1049</v>
      </c>
      <c r="L194" s="31">
        <v>1032.2</v>
      </c>
      <c r="M194" s="31">
        <v>69.19238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445.35</v>
      </c>
      <c r="D195" s="36">
        <v>437.66666666666669</v>
      </c>
      <c r="E195" s="36">
        <v>428.18333333333339</v>
      </c>
      <c r="F195" s="36">
        <v>411.01666666666671</v>
      </c>
      <c r="G195" s="36">
        <v>401.53333333333342</v>
      </c>
      <c r="H195" s="36">
        <v>454.83333333333337</v>
      </c>
      <c r="I195" s="36">
        <v>464.31666666666661</v>
      </c>
      <c r="J195" s="36">
        <v>481.48333333333335</v>
      </c>
      <c r="K195" s="31">
        <v>447.15</v>
      </c>
      <c r="L195" s="31">
        <v>420.5</v>
      </c>
      <c r="M195" s="31">
        <v>397.06164000000001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149.41999999999999</v>
      </c>
      <c r="D196" s="36">
        <v>149.94</v>
      </c>
      <c r="E196" s="36">
        <v>148.29</v>
      </c>
      <c r="F196" s="36">
        <v>147.16</v>
      </c>
      <c r="G196" s="36">
        <v>145.51</v>
      </c>
      <c r="H196" s="36">
        <v>151.07</v>
      </c>
      <c r="I196" s="36">
        <v>152.71999999999997</v>
      </c>
      <c r="J196" s="36">
        <v>153.85</v>
      </c>
      <c r="K196" s="31">
        <v>151.59</v>
      </c>
      <c r="L196" s="31">
        <v>148.81</v>
      </c>
      <c r="M196" s="31">
        <v>416.07844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1607.4</v>
      </c>
      <c r="D197" s="36">
        <v>1599.8666666666668</v>
      </c>
      <c r="E197" s="36">
        <v>1586.0333333333335</v>
      </c>
      <c r="F197" s="36">
        <v>1564.6666666666667</v>
      </c>
      <c r="G197" s="36">
        <v>1550.8333333333335</v>
      </c>
      <c r="H197" s="36">
        <v>1621.2333333333336</v>
      </c>
      <c r="I197" s="36">
        <v>1635.0666666666666</v>
      </c>
      <c r="J197" s="36">
        <v>1656.4333333333336</v>
      </c>
      <c r="K197" s="31">
        <v>1613.7</v>
      </c>
      <c r="L197" s="31">
        <v>1578.5</v>
      </c>
      <c r="M197" s="31">
        <v>25.419730000000001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842.7</v>
      </c>
      <c r="D198" s="36">
        <v>840.45000000000016</v>
      </c>
      <c r="E198" s="36">
        <v>833.95000000000027</v>
      </c>
      <c r="F198" s="36">
        <v>825.20000000000016</v>
      </c>
      <c r="G198" s="36">
        <v>818.70000000000027</v>
      </c>
      <c r="H198" s="36">
        <v>849.20000000000027</v>
      </c>
      <c r="I198" s="36">
        <v>855.7</v>
      </c>
      <c r="J198" s="36">
        <v>864.45000000000027</v>
      </c>
      <c r="K198" s="31">
        <v>846.95</v>
      </c>
      <c r="L198" s="31">
        <v>831.7</v>
      </c>
      <c r="M198" s="31">
        <v>2.7963800000000001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3727.4</v>
      </c>
      <c r="D199" s="36">
        <v>3714.4666666666667</v>
      </c>
      <c r="E199" s="36">
        <v>3678.9333333333334</v>
      </c>
      <c r="F199" s="36">
        <v>3630.4666666666667</v>
      </c>
      <c r="G199" s="36">
        <v>3594.9333333333334</v>
      </c>
      <c r="H199" s="36">
        <v>3762.9333333333334</v>
      </c>
      <c r="I199" s="36">
        <v>3798.4666666666672</v>
      </c>
      <c r="J199" s="36">
        <v>3846.9333333333334</v>
      </c>
      <c r="K199" s="31">
        <v>3750</v>
      </c>
      <c r="L199" s="31">
        <v>3666</v>
      </c>
      <c r="M199" s="31">
        <v>11.090780000000001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3426.15</v>
      </c>
      <c r="D200" s="36">
        <v>3434.65</v>
      </c>
      <c r="E200" s="36">
        <v>3376.5</v>
      </c>
      <c r="F200" s="36">
        <v>3326.85</v>
      </c>
      <c r="G200" s="36">
        <v>3268.7</v>
      </c>
      <c r="H200" s="36">
        <v>3484.3</v>
      </c>
      <c r="I200" s="36">
        <v>3542.4500000000007</v>
      </c>
      <c r="J200" s="36">
        <v>3592.1000000000004</v>
      </c>
      <c r="K200" s="31">
        <v>3492.8</v>
      </c>
      <c r="L200" s="31">
        <v>3385</v>
      </c>
      <c r="M200" s="31">
        <v>3.68058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1688.35</v>
      </c>
      <c r="D201" s="36">
        <v>1692.6833333333332</v>
      </c>
      <c r="E201" s="36">
        <v>1671.2666666666664</v>
      </c>
      <c r="F201" s="36">
        <v>1654.1833333333332</v>
      </c>
      <c r="G201" s="36">
        <v>1632.7666666666664</v>
      </c>
      <c r="H201" s="36">
        <v>1709.7666666666664</v>
      </c>
      <c r="I201" s="36">
        <v>1731.1833333333329</v>
      </c>
      <c r="J201" s="36">
        <v>1748.2666666666664</v>
      </c>
      <c r="K201" s="31">
        <v>1714.1</v>
      </c>
      <c r="L201" s="31">
        <v>1675.6</v>
      </c>
      <c r="M201" s="31">
        <v>6.0050400000000002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7137.95</v>
      </c>
      <c r="D202" s="36">
        <v>7144.4833333333336</v>
      </c>
      <c r="E202" s="36">
        <v>7088.9666666666672</v>
      </c>
      <c r="F202" s="36">
        <v>7039.9833333333336</v>
      </c>
      <c r="G202" s="36">
        <v>6984.4666666666672</v>
      </c>
      <c r="H202" s="36">
        <v>7193.4666666666672</v>
      </c>
      <c r="I202" s="36">
        <v>7248.9833333333336</v>
      </c>
      <c r="J202" s="36">
        <v>7297.9666666666672</v>
      </c>
      <c r="K202" s="31">
        <v>7200</v>
      </c>
      <c r="L202" s="31">
        <v>7095.5</v>
      </c>
      <c r="M202" s="31">
        <v>3.7604299999999999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3921.7</v>
      </c>
      <c r="D203" s="36">
        <v>3932.1666666666665</v>
      </c>
      <c r="E203" s="36">
        <v>3889.5333333333328</v>
      </c>
      <c r="F203" s="36">
        <v>3857.3666666666663</v>
      </c>
      <c r="G203" s="36">
        <v>3814.7333333333327</v>
      </c>
      <c r="H203" s="36">
        <v>3964.333333333333</v>
      </c>
      <c r="I203" s="36">
        <v>4006.9666666666672</v>
      </c>
      <c r="J203" s="36">
        <v>4039.1333333333332</v>
      </c>
      <c r="K203" s="31">
        <v>3974.8</v>
      </c>
      <c r="L203" s="31">
        <v>3900</v>
      </c>
      <c r="M203" s="31">
        <v>1.5925800000000001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619.20000000000005</v>
      </c>
      <c r="D204" s="36">
        <v>614.81666666666672</v>
      </c>
      <c r="E204" s="36">
        <v>609.63333333333344</v>
      </c>
      <c r="F204" s="36">
        <v>600.06666666666672</v>
      </c>
      <c r="G204" s="36">
        <v>594.88333333333344</v>
      </c>
      <c r="H204" s="36">
        <v>624.38333333333344</v>
      </c>
      <c r="I204" s="36">
        <v>629.56666666666661</v>
      </c>
      <c r="J204" s="36">
        <v>639.13333333333344</v>
      </c>
      <c r="K204" s="31">
        <v>620</v>
      </c>
      <c r="L204" s="31">
        <v>605.25</v>
      </c>
      <c r="M204" s="31">
        <v>16.383240000000001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11541.05</v>
      </c>
      <c r="D205" s="36">
        <v>11547</v>
      </c>
      <c r="E205" s="36">
        <v>11454.55</v>
      </c>
      <c r="F205" s="36">
        <v>11368.05</v>
      </c>
      <c r="G205" s="36">
        <v>11275.599999999999</v>
      </c>
      <c r="H205" s="36">
        <v>11633.5</v>
      </c>
      <c r="I205" s="36">
        <v>11725.95</v>
      </c>
      <c r="J205" s="36">
        <v>11812.45</v>
      </c>
      <c r="K205" s="31">
        <v>11639.45</v>
      </c>
      <c r="L205" s="31">
        <v>11460.5</v>
      </c>
      <c r="M205" s="31">
        <v>2.3749600000000002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121.18</v>
      </c>
      <c r="D206" s="36">
        <v>121.62</v>
      </c>
      <c r="E206" s="36">
        <v>120.24000000000001</v>
      </c>
      <c r="F206" s="36">
        <v>119.30000000000001</v>
      </c>
      <c r="G206" s="36">
        <v>117.92000000000002</v>
      </c>
      <c r="H206" s="36">
        <v>122.56</v>
      </c>
      <c r="I206" s="36">
        <v>123.94</v>
      </c>
      <c r="J206" s="36">
        <v>124.88</v>
      </c>
      <c r="K206" s="31">
        <v>123</v>
      </c>
      <c r="L206" s="31">
        <v>120.68</v>
      </c>
      <c r="M206" s="31">
        <v>62.938319999999997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2079.15</v>
      </c>
      <c r="D207" s="36">
        <v>2077.35</v>
      </c>
      <c r="E207" s="36">
        <v>2063.5</v>
      </c>
      <c r="F207" s="36">
        <v>2047.85</v>
      </c>
      <c r="G207" s="36">
        <v>2034</v>
      </c>
      <c r="H207" s="36">
        <v>2093</v>
      </c>
      <c r="I207" s="36">
        <v>2106.8499999999995</v>
      </c>
      <c r="J207" s="36">
        <v>2122.5</v>
      </c>
      <c r="K207" s="31">
        <v>2091.1999999999998</v>
      </c>
      <c r="L207" s="31">
        <v>2061.6999999999998</v>
      </c>
      <c r="M207" s="31">
        <v>1.5904799999999999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1508.2</v>
      </c>
      <c r="D208" s="36">
        <v>1509.3499999999997</v>
      </c>
      <c r="E208" s="36">
        <v>1498.9499999999994</v>
      </c>
      <c r="F208" s="36">
        <v>1489.6999999999996</v>
      </c>
      <c r="G208" s="36">
        <v>1479.2999999999993</v>
      </c>
      <c r="H208" s="36">
        <v>1518.5999999999995</v>
      </c>
      <c r="I208" s="36">
        <v>1528.9999999999995</v>
      </c>
      <c r="J208" s="36">
        <v>1538.2499999999995</v>
      </c>
      <c r="K208" s="31">
        <v>1519.75</v>
      </c>
      <c r="L208" s="31">
        <v>1500.1</v>
      </c>
      <c r="M208" s="31">
        <v>5.9192499999999999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1520</v>
      </c>
      <c r="D209" s="36">
        <v>1479.6666666666667</v>
      </c>
      <c r="E209" s="36">
        <v>1413.3833333333334</v>
      </c>
      <c r="F209" s="36">
        <v>1306.7666666666667</v>
      </c>
      <c r="G209" s="36">
        <v>1240.4833333333333</v>
      </c>
      <c r="H209" s="36">
        <v>1586.2833333333335</v>
      </c>
      <c r="I209" s="36">
        <v>1652.5666666666668</v>
      </c>
      <c r="J209" s="36">
        <v>1759.1833333333336</v>
      </c>
      <c r="K209" s="31">
        <v>1545.95</v>
      </c>
      <c r="L209" s="31">
        <v>1373.05</v>
      </c>
      <c r="M209" s="31">
        <v>23.436039999999998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440</v>
      </c>
      <c r="D210" s="36">
        <v>440.31666666666666</v>
      </c>
      <c r="E210" s="36">
        <v>436.63333333333333</v>
      </c>
      <c r="F210" s="36">
        <v>433.26666666666665</v>
      </c>
      <c r="G210" s="36">
        <v>429.58333333333331</v>
      </c>
      <c r="H210" s="36">
        <v>443.68333333333334</v>
      </c>
      <c r="I210" s="36">
        <v>447.36666666666662</v>
      </c>
      <c r="J210" s="36">
        <v>450.73333333333335</v>
      </c>
      <c r="K210" s="31">
        <v>444</v>
      </c>
      <c r="L210" s="31">
        <v>436.95</v>
      </c>
      <c r="M210" s="31">
        <v>131.92375000000001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13.53</v>
      </c>
      <c r="D211" s="36">
        <v>13.520000000000001</v>
      </c>
      <c r="E211" s="36">
        <v>13.310000000000002</v>
      </c>
      <c r="F211" s="36">
        <v>13.090000000000002</v>
      </c>
      <c r="G211" s="36">
        <v>12.880000000000003</v>
      </c>
      <c r="H211" s="36">
        <v>13.740000000000002</v>
      </c>
      <c r="I211" s="36">
        <v>13.95</v>
      </c>
      <c r="J211" s="36">
        <v>14.170000000000002</v>
      </c>
      <c r="K211" s="31">
        <v>13.73</v>
      </c>
      <c r="L211" s="31">
        <v>13.3</v>
      </c>
      <c r="M211" s="31">
        <v>4442.8349200000002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1830.1</v>
      </c>
      <c r="D212" s="36">
        <v>1824.3500000000001</v>
      </c>
      <c r="E212" s="36">
        <v>1810.8000000000002</v>
      </c>
      <c r="F212" s="36">
        <v>1791.5</v>
      </c>
      <c r="G212" s="36">
        <v>1777.95</v>
      </c>
      <c r="H212" s="36">
        <v>1843.6500000000003</v>
      </c>
      <c r="I212" s="36">
        <v>1857.2</v>
      </c>
      <c r="J212" s="36">
        <v>1876.5000000000005</v>
      </c>
      <c r="K212" s="31">
        <v>1837.9</v>
      </c>
      <c r="L212" s="31">
        <v>1805.05</v>
      </c>
      <c r="M212" s="31">
        <v>16.804379999999998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525.75</v>
      </c>
      <c r="D213" s="36">
        <v>522.58333333333337</v>
      </c>
      <c r="E213" s="36">
        <v>517.16666666666674</v>
      </c>
      <c r="F213" s="36">
        <v>508.58333333333337</v>
      </c>
      <c r="G213" s="36">
        <v>503.16666666666674</v>
      </c>
      <c r="H213" s="36">
        <v>531.16666666666674</v>
      </c>
      <c r="I213" s="36">
        <v>536.58333333333348</v>
      </c>
      <c r="J213" s="36">
        <v>545.16666666666674</v>
      </c>
      <c r="K213" s="31">
        <v>528</v>
      </c>
      <c r="L213" s="31">
        <v>514</v>
      </c>
      <c r="M213" s="31">
        <v>51.436360000000001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22.98</v>
      </c>
      <c r="D214" s="36">
        <v>23.013333333333335</v>
      </c>
      <c r="E214" s="36">
        <v>22.916666666666671</v>
      </c>
      <c r="F214" s="36">
        <v>22.853333333333335</v>
      </c>
      <c r="G214" s="36">
        <v>22.756666666666671</v>
      </c>
      <c r="H214" s="36">
        <v>23.076666666666672</v>
      </c>
      <c r="I214" s="36">
        <v>23.173333333333336</v>
      </c>
      <c r="J214" s="36">
        <v>23.236666666666672</v>
      </c>
      <c r="K214" s="31">
        <v>23.11</v>
      </c>
      <c r="L214" s="31">
        <v>22.95</v>
      </c>
      <c r="M214" s="31">
        <v>735.69152999999994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138.9</v>
      </c>
      <c r="D215" s="36">
        <v>138.09333333333333</v>
      </c>
      <c r="E215" s="36">
        <v>134.18666666666667</v>
      </c>
      <c r="F215" s="36">
        <v>129.47333333333333</v>
      </c>
      <c r="G215" s="36">
        <v>125.56666666666666</v>
      </c>
      <c r="H215" s="36">
        <v>142.80666666666667</v>
      </c>
      <c r="I215" s="36">
        <v>146.71333333333337</v>
      </c>
      <c r="J215" s="36">
        <v>151.42666666666668</v>
      </c>
      <c r="K215" s="31">
        <v>142</v>
      </c>
      <c r="L215" s="31">
        <v>133.38</v>
      </c>
      <c r="M215" s="31">
        <v>373.84944999999999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267.7</v>
      </c>
      <c r="D216" s="36">
        <v>265.84999999999997</v>
      </c>
      <c r="E216" s="36">
        <v>261.39999999999992</v>
      </c>
      <c r="F216" s="36">
        <v>255.09999999999997</v>
      </c>
      <c r="G216" s="36">
        <v>250.64999999999992</v>
      </c>
      <c r="H216" s="36">
        <v>272.14999999999992</v>
      </c>
      <c r="I216" s="36">
        <v>276.59999999999997</v>
      </c>
      <c r="J216" s="36">
        <v>282.89999999999992</v>
      </c>
      <c r="K216" s="31">
        <v>270.3</v>
      </c>
      <c r="L216" s="31">
        <v>259.55</v>
      </c>
      <c r="M216" s="31">
        <v>686.58960999999999</v>
      </c>
      <c r="N216" s="1"/>
      <c r="O216" s="1"/>
    </row>
    <row r="217" spans="1:15" ht="12.75" customHeight="1">
      <c r="A217" s="54"/>
      <c r="B217" s="191" t="s">
        <v>236</v>
      </c>
      <c r="C217" s="271">
        <v>1113.2</v>
      </c>
      <c r="D217" s="271">
        <v>1114.0166666666667</v>
      </c>
      <c r="E217" s="271">
        <v>1107.1833333333334</v>
      </c>
      <c r="F217" s="271">
        <v>1101.1666666666667</v>
      </c>
      <c r="G217" s="271">
        <v>1094.3333333333335</v>
      </c>
      <c r="H217" s="271">
        <v>1120.0333333333333</v>
      </c>
      <c r="I217" s="271">
        <v>1126.8666666666668</v>
      </c>
      <c r="J217" s="271">
        <v>1132.8833333333332</v>
      </c>
      <c r="K217" s="271">
        <v>1120.8499999999999</v>
      </c>
      <c r="L217" s="272">
        <v>1108</v>
      </c>
      <c r="M217" s="191">
        <v>10.10547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45546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9" t="s">
        <v>16</v>
      </c>
      <c r="B9" s="381" t="s">
        <v>18</v>
      </c>
      <c r="C9" s="384" t="s">
        <v>20</v>
      </c>
      <c r="D9" s="384" t="s">
        <v>21</v>
      </c>
      <c r="E9" s="376" t="s">
        <v>22</v>
      </c>
      <c r="F9" s="377"/>
      <c r="G9" s="378"/>
      <c r="H9" s="376" t="s">
        <v>23</v>
      </c>
      <c r="I9" s="377"/>
      <c r="J9" s="378"/>
      <c r="K9" s="26"/>
      <c r="L9" s="27"/>
      <c r="M9" s="48"/>
      <c r="N9" s="1"/>
      <c r="O9" s="1"/>
    </row>
    <row r="10" spans="1:15" ht="42.75" customHeight="1">
      <c r="A10" s="380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1071.05</v>
      </c>
      <c r="D11" s="36">
        <v>1080.3500000000001</v>
      </c>
      <c r="E11" s="36">
        <v>1052.7000000000003</v>
      </c>
      <c r="F11" s="36">
        <v>1034.3500000000001</v>
      </c>
      <c r="G11" s="36">
        <v>1006.7000000000003</v>
      </c>
      <c r="H11" s="36">
        <v>1098.7000000000003</v>
      </c>
      <c r="I11" s="36">
        <v>1126.3500000000004</v>
      </c>
      <c r="J11" s="36">
        <v>1144.7000000000003</v>
      </c>
      <c r="K11" s="31">
        <v>1108</v>
      </c>
      <c r="L11" s="31">
        <v>1062</v>
      </c>
      <c r="M11" s="31">
        <v>3.87683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35331.65</v>
      </c>
      <c r="D12" s="36">
        <v>35137.216666666667</v>
      </c>
      <c r="E12" s="36">
        <v>34895.483333333337</v>
      </c>
      <c r="F12" s="36">
        <v>34459.316666666673</v>
      </c>
      <c r="G12" s="36">
        <v>34217.583333333343</v>
      </c>
      <c r="H12" s="36">
        <v>35573.383333333331</v>
      </c>
      <c r="I12" s="36">
        <v>35815.116666666654</v>
      </c>
      <c r="J12" s="36">
        <v>36251.283333333326</v>
      </c>
      <c r="K12" s="31">
        <v>35378.949999999997</v>
      </c>
      <c r="L12" s="31">
        <v>34701.050000000003</v>
      </c>
      <c r="M12" s="31">
        <v>3.2840000000000001E-2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7535.7</v>
      </c>
      <c r="D13" s="36">
        <v>7562.1833333333334</v>
      </c>
      <c r="E13" s="36">
        <v>7483.5166666666664</v>
      </c>
      <c r="F13" s="36">
        <v>7431.333333333333</v>
      </c>
      <c r="G13" s="36">
        <v>7352.6666666666661</v>
      </c>
      <c r="H13" s="36">
        <v>7614.3666666666668</v>
      </c>
      <c r="I13" s="36">
        <v>7693.0333333333328</v>
      </c>
      <c r="J13" s="36">
        <v>7745.2166666666672</v>
      </c>
      <c r="K13" s="31">
        <v>7640.85</v>
      </c>
      <c r="L13" s="31">
        <v>7510</v>
      </c>
      <c r="M13" s="31">
        <v>1.75153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2443.35</v>
      </c>
      <c r="D14" s="36">
        <v>2447.7666666666669</v>
      </c>
      <c r="E14" s="36">
        <v>2429.6333333333337</v>
      </c>
      <c r="F14" s="36">
        <v>2415.916666666667</v>
      </c>
      <c r="G14" s="36">
        <v>2397.7833333333338</v>
      </c>
      <c r="H14" s="36">
        <v>2461.4833333333336</v>
      </c>
      <c r="I14" s="36">
        <v>2479.6166666666668</v>
      </c>
      <c r="J14" s="36">
        <v>2493.3333333333335</v>
      </c>
      <c r="K14" s="31">
        <v>2465.9</v>
      </c>
      <c r="L14" s="31">
        <v>2434.0500000000002</v>
      </c>
      <c r="M14" s="31">
        <v>1.66581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4384.45</v>
      </c>
      <c r="D15" s="36">
        <v>4343.083333333333</v>
      </c>
      <c r="E15" s="36">
        <v>4290.1666666666661</v>
      </c>
      <c r="F15" s="36">
        <v>4195.8833333333332</v>
      </c>
      <c r="G15" s="36">
        <v>4142.9666666666662</v>
      </c>
      <c r="H15" s="36">
        <v>4437.3666666666659</v>
      </c>
      <c r="I15" s="36">
        <v>4490.2833333333319</v>
      </c>
      <c r="J15" s="36">
        <v>4584.5666666666657</v>
      </c>
      <c r="K15" s="31">
        <v>4396</v>
      </c>
      <c r="L15" s="31">
        <v>4248.8</v>
      </c>
      <c r="M15" s="31">
        <v>0.28954999999999997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1414.4</v>
      </c>
      <c r="D16" s="36">
        <v>1417.6000000000001</v>
      </c>
      <c r="E16" s="36">
        <v>1405.8000000000002</v>
      </c>
      <c r="F16" s="36">
        <v>1397.2</v>
      </c>
      <c r="G16" s="36">
        <v>1385.4</v>
      </c>
      <c r="H16" s="36">
        <v>1426.2000000000003</v>
      </c>
      <c r="I16" s="36">
        <v>1438</v>
      </c>
      <c r="J16" s="36">
        <v>1446.6000000000004</v>
      </c>
      <c r="K16" s="31">
        <v>1429.4</v>
      </c>
      <c r="L16" s="31">
        <v>1409</v>
      </c>
      <c r="M16" s="31">
        <v>2.6080899999999998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718.2</v>
      </c>
      <c r="D17" s="36">
        <v>718.56666666666661</v>
      </c>
      <c r="E17" s="36">
        <v>712.63333333333321</v>
      </c>
      <c r="F17" s="36">
        <v>707.06666666666661</v>
      </c>
      <c r="G17" s="36">
        <v>701.13333333333321</v>
      </c>
      <c r="H17" s="36">
        <v>724.13333333333321</v>
      </c>
      <c r="I17" s="36">
        <v>730.06666666666661</v>
      </c>
      <c r="J17" s="36">
        <v>735.63333333333321</v>
      </c>
      <c r="K17" s="31">
        <v>724.5</v>
      </c>
      <c r="L17" s="31">
        <v>713</v>
      </c>
      <c r="M17" s="31">
        <v>21.48085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595.79999999999995</v>
      </c>
      <c r="D18" s="36">
        <v>595.91666666666663</v>
      </c>
      <c r="E18" s="36">
        <v>589.88333333333321</v>
      </c>
      <c r="F18" s="36">
        <v>583.96666666666658</v>
      </c>
      <c r="G18" s="36">
        <v>577.93333333333317</v>
      </c>
      <c r="H18" s="36">
        <v>601.83333333333326</v>
      </c>
      <c r="I18" s="36">
        <v>607.86666666666679</v>
      </c>
      <c r="J18" s="36">
        <v>613.7833333333333</v>
      </c>
      <c r="K18" s="31">
        <v>601.95000000000005</v>
      </c>
      <c r="L18" s="31">
        <v>590</v>
      </c>
      <c r="M18" s="31">
        <v>19.274270000000001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1832.95</v>
      </c>
      <c r="D19" s="36">
        <v>1836.25</v>
      </c>
      <c r="E19" s="36">
        <v>1806.7</v>
      </c>
      <c r="F19" s="36">
        <v>1780.45</v>
      </c>
      <c r="G19" s="36">
        <v>1750.9</v>
      </c>
      <c r="H19" s="36">
        <v>1862.5</v>
      </c>
      <c r="I19" s="36">
        <v>1892.0500000000002</v>
      </c>
      <c r="J19" s="36">
        <v>1918.3</v>
      </c>
      <c r="K19" s="31">
        <v>1865.8</v>
      </c>
      <c r="L19" s="31">
        <v>1810</v>
      </c>
      <c r="M19" s="31">
        <v>1.4947699999999999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29798.1</v>
      </c>
      <c r="D20" s="36">
        <v>29922.483333333337</v>
      </c>
      <c r="E20" s="36">
        <v>29577.766666666674</v>
      </c>
      <c r="F20" s="36">
        <v>29357.433333333338</v>
      </c>
      <c r="G20" s="36">
        <v>29012.716666666674</v>
      </c>
      <c r="H20" s="36">
        <v>30142.816666666673</v>
      </c>
      <c r="I20" s="36">
        <v>30487.533333333333</v>
      </c>
      <c r="J20" s="36">
        <v>30707.866666666672</v>
      </c>
      <c r="K20" s="31">
        <v>30267.200000000001</v>
      </c>
      <c r="L20" s="31">
        <v>29702.15</v>
      </c>
      <c r="M20" s="31">
        <v>0.19073999999999999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1263.3</v>
      </c>
      <c r="D21" s="36">
        <v>1261.4333333333334</v>
      </c>
      <c r="E21" s="36">
        <v>1244.8666666666668</v>
      </c>
      <c r="F21" s="36">
        <v>1226.4333333333334</v>
      </c>
      <c r="G21" s="36">
        <v>1209.8666666666668</v>
      </c>
      <c r="H21" s="36">
        <v>1279.8666666666668</v>
      </c>
      <c r="I21" s="36">
        <v>1296.4333333333334</v>
      </c>
      <c r="J21" s="36">
        <v>1314.8666666666668</v>
      </c>
      <c r="K21" s="31">
        <v>1278</v>
      </c>
      <c r="L21" s="31">
        <v>1243</v>
      </c>
      <c r="M21" s="31">
        <v>2.754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1014</v>
      </c>
      <c r="D22" s="36">
        <v>1011.6833333333334</v>
      </c>
      <c r="E22" s="36">
        <v>1003.3666666666668</v>
      </c>
      <c r="F22" s="36">
        <v>992.73333333333335</v>
      </c>
      <c r="G22" s="36">
        <v>984.41666666666674</v>
      </c>
      <c r="H22" s="36">
        <v>1022.3166666666668</v>
      </c>
      <c r="I22" s="36">
        <v>1030.6333333333334</v>
      </c>
      <c r="J22" s="36">
        <v>1041.2666666666669</v>
      </c>
      <c r="K22" s="31">
        <v>1020</v>
      </c>
      <c r="L22" s="31">
        <v>1001.05</v>
      </c>
      <c r="M22" s="31">
        <v>12.69824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2986.4</v>
      </c>
      <c r="D23" s="36">
        <v>2980.4666666666667</v>
      </c>
      <c r="E23" s="36">
        <v>2953.5333333333333</v>
      </c>
      <c r="F23" s="36">
        <v>2920.6666666666665</v>
      </c>
      <c r="G23" s="36">
        <v>2893.7333333333331</v>
      </c>
      <c r="H23" s="36">
        <v>3013.3333333333335</v>
      </c>
      <c r="I23" s="36">
        <v>3040.2666666666669</v>
      </c>
      <c r="J23" s="36">
        <v>3073.1333333333337</v>
      </c>
      <c r="K23" s="31">
        <v>3007.4</v>
      </c>
      <c r="L23" s="31">
        <v>2947.6</v>
      </c>
      <c r="M23" s="31">
        <v>8.03782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1849.7</v>
      </c>
      <c r="D24" s="36">
        <v>1860.3999999999999</v>
      </c>
      <c r="E24" s="36">
        <v>1827.7999999999997</v>
      </c>
      <c r="F24" s="36">
        <v>1805.8999999999999</v>
      </c>
      <c r="G24" s="36">
        <v>1773.2999999999997</v>
      </c>
      <c r="H24" s="36">
        <v>1882.2999999999997</v>
      </c>
      <c r="I24" s="36">
        <v>1914.8999999999996</v>
      </c>
      <c r="J24" s="36">
        <v>1936.7999999999997</v>
      </c>
      <c r="K24" s="31">
        <v>1893</v>
      </c>
      <c r="L24" s="31">
        <v>1838.5</v>
      </c>
      <c r="M24" s="31">
        <v>5.3503699999999998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1453.4</v>
      </c>
      <c r="D25" s="36">
        <v>1450.8</v>
      </c>
      <c r="E25" s="36">
        <v>1437.6</v>
      </c>
      <c r="F25" s="36">
        <v>1421.8</v>
      </c>
      <c r="G25" s="36">
        <v>1408.6</v>
      </c>
      <c r="H25" s="36">
        <v>1466.6</v>
      </c>
      <c r="I25" s="36">
        <v>1479.8000000000002</v>
      </c>
      <c r="J25" s="36">
        <v>1495.6</v>
      </c>
      <c r="K25" s="31">
        <v>1464</v>
      </c>
      <c r="L25" s="31">
        <v>1435</v>
      </c>
      <c r="M25" s="31">
        <v>15.42798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637.04999999999995</v>
      </c>
      <c r="D26" s="36">
        <v>638.68333333333328</v>
      </c>
      <c r="E26" s="36">
        <v>631.36666666666656</v>
      </c>
      <c r="F26" s="36">
        <v>625.68333333333328</v>
      </c>
      <c r="G26" s="36">
        <v>618.36666666666656</v>
      </c>
      <c r="H26" s="36">
        <v>644.36666666666656</v>
      </c>
      <c r="I26" s="36">
        <v>651.68333333333339</v>
      </c>
      <c r="J26" s="36">
        <v>657.36666666666656</v>
      </c>
      <c r="K26" s="31">
        <v>646</v>
      </c>
      <c r="L26" s="31">
        <v>633</v>
      </c>
      <c r="M26" s="31">
        <v>24.298490000000001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813.55</v>
      </c>
      <c r="D27" s="36">
        <v>816.7166666666667</v>
      </c>
      <c r="E27" s="36">
        <v>808.83333333333337</v>
      </c>
      <c r="F27" s="36">
        <v>804.11666666666667</v>
      </c>
      <c r="G27" s="36">
        <v>796.23333333333335</v>
      </c>
      <c r="H27" s="36">
        <v>821.43333333333339</v>
      </c>
      <c r="I27" s="36">
        <v>829.31666666666661</v>
      </c>
      <c r="J27" s="36">
        <v>834.03333333333342</v>
      </c>
      <c r="K27" s="31">
        <v>824.6</v>
      </c>
      <c r="L27" s="31">
        <v>812</v>
      </c>
      <c r="M27" s="31">
        <v>4.5163399999999996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361.8</v>
      </c>
      <c r="D28" s="36">
        <v>363.14999999999992</v>
      </c>
      <c r="E28" s="36">
        <v>359.79999999999984</v>
      </c>
      <c r="F28" s="36">
        <v>357.7999999999999</v>
      </c>
      <c r="G28" s="36">
        <v>354.44999999999982</v>
      </c>
      <c r="H28" s="36">
        <v>365.14999999999986</v>
      </c>
      <c r="I28" s="36">
        <v>368.49999999999989</v>
      </c>
      <c r="J28" s="36">
        <v>370.49999999999989</v>
      </c>
      <c r="K28" s="31">
        <v>366.5</v>
      </c>
      <c r="L28" s="31">
        <v>361.15</v>
      </c>
      <c r="M28" s="31">
        <v>11.95332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217.42</v>
      </c>
      <c r="D29" s="36">
        <v>218.13666666666666</v>
      </c>
      <c r="E29" s="36">
        <v>215.5333333333333</v>
      </c>
      <c r="F29" s="36">
        <v>213.64666666666665</v>
      </c>
      <c r="G29" s="36">
        <v>211.04333333333329</v>
      </c>
      <c r="H29" s="36">
        <v>220.02333333333331</v>
      </c>
      <c r="I29" s="36">
        <v>222.62666666666667</v>
      </c>
      <c r="J29" s="36">
        <v>224.51333333333332</v>
      </c>
      <c r="K29" s="31">
        <v>220.74</v>
      </c>
      <c r="L29" s="31">
        <v>216.25</v>
      </c>
      <c r="M29" s="31">
        <v>26.156860000000002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317.05</v>
      </c>
      <c r="D30" s="36">
        <v>315.93333333333334</v>
      </c>
      <c r="E30" s="36">
        <v>313.36666666666667</v>
      </c>
      <c r="F30" s="36">
        <v>309.68333333333334</v>
      </c>
      <c r="G30" s="36">
        <v>307.11666666666667</v>
      </c>
      <c r="H30" s="36">
        <v>319.61666666666667</v>
      </c>
      <c r="I30" s="36">
        <v>322.18333333333339</v>
      </c>
      <c r="J30" s="36">
        <v>325.86666666666667</v>
      </c>
      <c r="K30" s="31">
        <v>318.5</v>
      </c>
      <c r="L30" s="31">
        <v>312.25</v>
      </c>
      <c r="M30" s="31">
        <v>36.123420000000003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850.95</v>
      </c>
      <c r="D31" s="36">
        <v>845.91666666666663</v>
      </c>
      <c r="E31" s="36">
        <v>834.83333333333326</v>
      </c>
      <c r="F31" s="36">
        <v>818.71666666666658</v>
      </c>
      <c r="G31" s="36">
        <v>807.63333333333321</v>
      </c>
      <c r="H31" s="36">
        <v>862.0333333333333</v>
      </c>
      <c r="I31" s="36">
        <v>873.11666666666656</v>
      </c>
      <c r="J31" s="36">
        <v>889.23333333333335</v>
      </c>
      <c r="K31" s="31">
        <v>857</v>
      </c>
      <c r="L31" s="31">
        <v>829.8</v>
      </c>
      <c r="M31" s="31">
        <v>1.6856599999999999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1059.3499999999999</v>
      </c>
      <c r="D32" s="36">
        <v>1038.7833333333333</v>
      </c>
      <c r="E32" s="36">
        <v>1006.5666666666666</v>
      </c>
      <c r="F32" s="36">
        <v>953.7833333333333</v>
      </c>
      <c r="G32" s="36">
        <v>921.56666666666661</v>
      </c>
      <c r="H32" s="36">
        <v>1091.5666666666666</v>
      </c>
      <c r="I32" s="36">
        <v>1123.7833333333333</v>
      </c>
      <c r="J32" s="36">
        <v>1176.5666666666666</v>
      </c>
      <c r="K32" s="31">
        <v>1071</v>
      </c>
      <c r="L32" s="31">
        <v>986</v>
      </c>
      <c r="M32" s="31">
        <v>15.51299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1574.6</v>
      </c>
      <c r="D33" s="36">
        <v>1583.8999999999999</v>
      </c>
      <c r="E33" s="36">
        <v>1558.7999999999997</v>
      </c>
      <c r="F33" s="36">
        <v>1542.9999999999998</v>
      </c>
      <c r="G33" s="36">
        <v>1517.8999999999996</v>
      </c>
      <c r="H33" s="36">
        <v>1599.6999999999998</v>
      </c>
      <c r="I33" s="36">
        <v>1624.7999999999997</v>
      </c>
      <c r="J33" s="36">
        <v>1640.6</v>
      </c>
      <c r="K33" s="31">
        <v>1609</v>
      </c>
      <c r="L33" s="31">
        <v>1568.1</v>
      </c>
      <c r="M33" s="31">
        <v>2.3515799999999998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3426.5</v>
      </c>
      <c r="D34" s="36">
        <v>3399.7333333333336</v>
      </c>
      <c r="E34" s="36">
        <v>3325.7666666666673</v>
      </c>
      <c r="F34" s="36">
        <v>3225.0333333333338</v>
      </c>
      <c r="G34" s="36">
        <v>3151.0666666666675</v>
      </c>
      <c r="H34" s="36">
        <v>3500.4666666666672</v>
      </c>
      <c r="I34" s="36">
        <v>3574.4333333333334</v>
      </c>
      <c r="J34" s="36">
        <v>3675.166666666667</v>
      </c>
      <c r="K34" s="31">
        <v>3473.7</v>
      </c>
      <c r="L34" s="31">
        <v>3299</v>
      </c>
      <c r="M34" s="31">
        <v>3.7823899999999999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1243.7</v>
      </c>
      <c r="D35" s="36">
        <v>1221.1500000000001</v>
      </c>
      <c r="E35" s="36">
        <v>1190.9000000000001</v>
      </c>
      <c r="F35" s="36">
        <v>1138.0999999999999</v>
      </c>
      <c r="G35" s="36">
        <v>1107.8499999999999</v>
      </c>
      <c r="H35" s="36">
        <v>1273.9500000000003</v>
      </c>
      <c r="I35" s="36">
        <v>1304.2000000000003</v>
      </c>
      <c r="J35" s="36">
        <v>1357.0000000000005</v>
      </c>
      <c r="K35" s="31">
        <v>1251.4000000000001</v>
      </c>
      <c r="L35" s="31">
        <v>1168.3499999999999</v>
      </c>
      <c r="M35" s="31">
        <v>11.77097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6316.85</v>
      </c>
      <c r="D36" s="36">
        <v>6319.9666666666672</v>
      </c>
      <c r="E36" s="36">
        <v>6264.9333333333343</v>
      </c>
      <c r="F36" s="36">
        <v>6213.0166666666673</v>
      </c>
      <c r="G36" s="36">
        <v>6157.9833333333345</v>
      </c>
      <c r="H36" s="36">
        <v>6371.8833333333341</v>
      </c>
      <c r="I36" s="36">
        <v>6426.916666666667</v>
      </c>
      <c r="J36" s="36">
        <v>6478.8333333333339</v>
      </c>
      <c r="K36" s="31">
        <v>6375</v>
      </c>
      <c r="L36" s="31">
        <v>6268.05</v>
      </c>
      <c r="M36" s="31">
        <v>2.8052600000000001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2291.4499999999998</v>
      </c>
      <c r="D37" s="36">
        <v>2293.4833333333331</v>
      </c>
      <c r="E37" s="36">
        <v>2267.9666666666662</v>
      </c>
      <c r="F37" s="36">
        <v>2244.4833333333331</v>
      </c>
      <c r="G37" s="36">
        <v>2218.9666666666662</v>
      </c>
      <c r="H37" s="36">
        <v>2316.9666666666662</v>
      </c>
      <c r="I37" s="36">
        <v>2342.4833333333336</v>
      </c>
      <c r="J37" s="36">
        <v>2365.9666666666662</v>
      </c>
      <c r="K37" s="31">
        <v>2319</v>
      </c>
      <c r="L37" s="31">
        <v>2270</v>
      </c>
      <c r="M37" s="31">
        <v>0.83652000000000004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71.08</v>
      </c>
      <c r="D38" s="36">
        <v>69.523333333333326</v>
      </c>
      <c r="E38" s="36">
        <v>67.546666666666653</v>
      </c>
      <c r="F38" s="36">
        <v>64.013333333333321</v>
      </c>
      <c r="G38" s="36">
        <v>62.036666666666648</v>
      </c>
      <c r="H38" s="36">
        <v>73.056666666666658</v>
      </c>
      <c r="I38" s="36">
        <v>75.033333333333317</v>
      </c>
      <c r="J38" s="36">
        <v>78.566666666666663</v>
      </c>
      <c r="K38" s="31">
        <v>71.5</v>
      </c>
      <c r="L38" s="31">
        <v>65.989999999999995</v>
      </c>
      <c r="M38" s="31">
        <v>254.02832000000001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26.62</v>
      </c>
      <c r="D39" s="36">
        <v>26.723333333333333</v>
      </c>
      <c r="E39" s="36">
        <v>26.406666666666666</v>
      </c>
      <c r="F39" s="36">
        <v>26.193333333333335</v>
      </c>
      <c r="G39" s="36">
        <v>25.876666666666669</v>
      </c>
      <c r="H39" s="36">
        <v>26.936666666666664</v>
      </c>
      <c r="I39" s="36">
        <v>27.253333333333334</v>
      </c>
      <c r="J39" s="36">
        <v>27.466666666666661</v>
      </c>
      <c r="K39" s="31">
        <v>27.04</v>
      </c>
      <c r="L39" s="31">
        <v>26.51</v>
      </c>
      <c r="M39" s="31">
        <v>137.48497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1424.3</v>
      </c>
      <c r="D40" s="36">
        <v>1431.4333333333334</v>
      </c>
      <c r="E40" s="36">
        <v>1409.8666666666668</v>
      </c>
      <c r="F40" s="36">
        <v>1395.4333333333334</v>
      </c>
      <c r="G40" s="36">
        <v>1373.8666666666668</v>
      </c>
      <c r="H40" s="36">
        <v>1445.8666666666668</v>
      </c>
      <c r="I40" s="36">
        <v>1467.4333333333334</v>
      </c>
      <c r="J40" s="36">
        <v>1481.8666666666668</v>
      </c>
      <c r="K40" s="31">
        <v>1453</v>
      </c>
      <c r="L40" s="31">
        <v>1417</v>
      </c>
      <c r="M40" s="31">
        <v>3.27033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4465.25</v>
      </c>
      <c r="D41" s="36">
        <v>4474.5666666666666</v>
      </c>
      <c r="E41" s="36">
        <v>4431.6833333333334</v>
      </c>
      <c r="F41" s="36">
        <v>4398.1166666666668</v>
      </c>
      <c r="G41" s="36">
        <v>4355.2333333333336</v>
      </c>
      <c r="H41" s="36">
        <v>4508.1333333333332</v>
      </c>
      <c r="I41" s="36">
        <v>4551.0166666666664</v>
      </c>
      <c r="J41" s="36">
        <v>4584.583333333333</v>
      </c>
      <c r="K41" s="31">
        <v>4517.45</v>
      </c>
      <c r="L41" s="31">
        <v>4441</v>
      </c>
      <c r="M41" s="31">
        <v>0.59121000000000001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627.04999999999995</v>
      </c>
      <c r="D42" s="36">
        <v>627.25</v>
      </c>
      <c r="E42" s="36">
        <v>623.5</v>
      </c>
      <c r="F42" s="36">
        <v>619.95000000000005</v>
      </c>
      <c r="G42" s="36">
        <v>616.20000000000005</v>
      </c>
      <c r="H42" s="36">
        <v>630.79999999999995</v>
      </c>
      <c r="I42" s="36">
        <v>634.54999999999995</v>
      </c>
      <c r="J42" s="36">
        <v>638.09999999999991</v>
      </c>
      <c r="K42" s="31">
        <v>631</v>
      </c>
      <c r="L42" s="31">
        <v>623.70000000000005</v>
      </c>
      <c r="M42" s="31">
        <v>14.66555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3888.55</v>
      </c>
      <c r="D43" s="36">
        <v>3876.1333333333332</v>
      </c>
      <c r="E43" s="36">
        <v>3852.2666666666664</v>
      </c>
      <c r="F43" s="36">
        <v>3815.9833333333331</v>
      </c>
      <c r="G43" s="36">
        <v>3792.1166666666663</v>
      </c>
      <c r="H43" s="36">
        <v>3912.4166666666665</v>
      </c>
      <c r="I43" s="36">
        <v>3936.2833333333333</v>
      </c>
      <c r="J43" s="36">
        <v>3972.5666666666666</v>
      </c>
      <c r="K43" s="31">
        <v>3900</v>
      </c>
      <c r="L43" s="31">
        <v>3839.85</v>
      </c>
      <c r="M43" s="31">
        <v>0.17785000000000001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2452.35</v>
      </c>
      <c r="D44" s="36">
        <v>2462.2999999999997</v>
      </c>
      <c r="E44" s="36">
        <v>2418.3999999999996</v>
      </c>
      <c r="F44" s="36">
        <v>2384.4499999999998</v>
      </c>
      <c r="G44" s="36">
        <v>2340.5499999999997</v>
      </c>
      <c r="H44" s="36">
        <v>2496.2499999999995</v>
      </c>
      <c r="I44" s="36">
        <v>2540.15</v>
      </c>
      <c r="J44" s="36">
        <v>2574.0999999999995</v>
      </c>
      <c r="K44" s="31">
        <v>2506.1999999999998</v>
      </c>
      <c r="L44" s="31">
        <v>2428.35</v>
      </c>
      <c r="M44" s="31">
        <v>6.0915499999999998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770.2</v>
      </c>
      <c r="D45" s="36">
        <v>769.94999999999993</v>
      </c>
      <c r="E45" s="36">
        <v>765.24999999999989</v>
      </c>
      <c r="F45" s="36">
        <v>760.3</v>
      </c>
      <c r="G45" s="36">
        <v>755.59999999999991</v>
      </c>
      <c r="H45" s="36">
        <v>774.89999999999986</v>
      </c>
      <c r="I45" s="36">
        <v>779.59999999999991</v>
      </c>
      <c r="J45" s="36">
        <v>784.54999999999984</v>
      </c>
      <c r="K45" s="31">
        <v>774.65</v>
      </c>
      <c r="L45" s="31">
        <v>765</v>
      </c>
      <c r="M45" s="31">
        <v>1.1125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9290.15</v>
      </c>
      <c r="D46" s="36">
        <v>9244.7166666666672</v>
      </c>
      <c r="E46" s="36">
        <v>9146.2833333333347</v>
      </c>
      <c r="F46" s="36">
        <v>9002.4166666666679</v>
      </c>
      <c r="G46" s="36">
        <v>8903.9833333333354</v>
      </c>
      <c r="H46" s="36">
        <v>9388.5833333333339</v>
      </c>
      <c r="I46" s="36">
        <v>9487.0166666666682</v>
      </c>
      <c r="J46" s="36">
        <v>9630.8833333333332</v>
      </c>
      <c r="K46" s="31">
        <v>9343.15</v>
      </c>
      <c r="L46" s="31">
        <v>9100.85</v>
      </c>
      <c r="M46" s="31">
        <v>1.05254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6921.55</v>
      </c>
      <c r="D47" s="36">
        <v>6919.3666666666677</v>
      </c>
      <c r="E47" s="36">
        <v>6862.883333333335</v>
      </c>
      <c r="F47" s="36">
        <v>6804.2166666666672</v>
      </c>
      <c r="G47" s="36">
        <v>6747.7333333333345</v>
      </c>
      <c r="H47" s="36">
        <v>6978.0333333333356</v>
      </c>
      <c r="I47" s="36">
        <v>7034.5166666666673</v>
      </c>
      <c r="J47" s="36">
        <v>7093.1833333333361</v>
      </c>
      <c r="K47" s="31">
        <v>6975.85</v>
      </c>
      <c r="L47" s="31">
        <v>6860.7</v>
      </c>
      <c r="M47" s="31">
        <v>3.54522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518.65</v>
      </c>
      <c r="D48" s="36">
        <v>517.4</v>
      </c>
      <c r="E48" s="36">
        <v>513.9</v>
      </c>
      <c r="F48" s="36">
        <v>509.15</v>
      </c>
      <c r="G48" s="36">
        <v>505.65</v>
      </c>
      <c r="H48" s="36">
        <v>522.15</v>
      </c>
      <c r="I48" s="36">
        <v>525.65</v>
      </c>
      <c r="J48" s="36">
        <v>530.4</v>
      </c>
      <c r="K48" s="31">
        <v>520.9</v>
      </c>
      <c r="L48" s="31">
        <v>512.65</v>
      </c>
      <c r="M48" s="31">
        <v>12.915559999999999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322.5</v>
      </c>
      <c r="D49" s="36">
        <v>320.96666666666664</v>
      </c>
      <c r="E49" s="36">
        <v>317.13333333333327</v>
      </c>
      <c r="F49" s="36">
        <v>311.76666666666665</v>
      </c>
      <c r="G49" s="36">
        <v>307.93333333333328</v>
      </c>
      <c r="H49" s="36">
        <v>326.33333333333326</v>
      </c>
      <c r="I49" s="36">
        <v>330.16666666666663</v>
      </c>
      <c r="J49" s="36">
        <v>335.53333333333325</v>
      </c>
      <c r="K49" s="31">
        <v>324.8</v>
      </c>
      <c r="L49" s="31">
        <v>315.60000000000002</v>
      </c>
      <c r="M49" s="31">
        <v>4.3683500000000004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722.05</v>
      </c>
      <c r="D50" s="36">
        <v>716.98333333333323</v>
      </c>
      <c r="E50" s="36">
        <v>710.06666666666649</v>
      </c>
      <c r="F50" s="36">
        <v>698.08333333333326</v>
      </c>
      <c r="G50" s="36">
        <v>691.16666666666652</v>
      </c>
      <c r="H50" s="36">
        <v>728.96666666666647</v>
      </c>
      <c r="I50" s="36">
        <v>735.88333333333321</v>
      </c>
      <c r="J50" s="36">
        <v>747.86666666666645</v>
      </c>
      <c r="K50" s="31">
        <v>723.9</v>
      </c>
      <c r="L50" s="31">
        <v>705</v>
      </c>
      <c r="M50" s="31">
        <v>3.1209899999999999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705.45</v>
      </c>
      <c r="D51" s="36">
        <v>707.05000000000007</v>
      </c>
      <c r="E51" s="36">
        <v>692.50000000000011</v>
      </c>
      <c r="F51" s="36">
        <v>679.55000000000007</v>
      </c>
      <c r="G51" s="36">
        <v>665.00000000000011</v>
      </c>
      <c r="H51" s="36">
        <v>720.00000000000011</v>
      </c>
      <c r="I51" s="36">
        <v>734.55000000000007</v>
      </c>
      <c r="J51" s="36">
        <v>747.50000000000011</v>
      </c>
      <c r="K51" s="31">
        <v>721.6</v>
      </c>
      <c r="L51" s="31">
        <v>694.1</v>
      </c>
      <c r="M51" s="31">
        <v>4.3087200000000001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248.25</v>
      </c>
      <c r="D52" s="36">
        <v>247.48333333333335</v>
      </c>
      <c r="E52" s="36">
        <v>245.16666666666669</v>
      </c>
      <c r="F52" s="36">
        <v>242.08333333333334</v>
      </c>
      <c r="G52" s="36">
        <v>239.76666666666668</v>
      </c>
      <c r="H52" s="36">
        <v>250.56666666666669</v>
      </c>
      <c r="I52" s="36">
        <v>252.88333333333335</v>
      </c>
      <c r="J52" s="36">
        <v>255.9666666666667</v>
      </c>
      <c r="K52" s="31">
        <v>249.8</v>
      </c>
      <c r="L52" s="31">
        <v>244.4</v>
      </c>
      <c r="M52" s="31">
        <v>49.971150000000002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3295.05</v>
      </c>
      <c r="D53" s="36">
        <v>3291.9833333333336</v>
      </c>
      <c r="E53" s="36">
        <v>3273.9666666666672</v>
      </c>
      <c r="F53" s="36">
        <v>3252.8833333333337</v>
      </c>
      <c r="G53" s="36">
        <v>3234.8666666666672</v>
      </c>
      <c r="H53" s="36">
        <v>3313.0666666666671</v>
      </c>
      <c r="I53" s="36">
        <v>3331.0833333333335</v>
      </c>
      <c r="J53" s="36">
        <v>3352.166666666667</v>
      </c>
      <c r="K53" s="31">
        <v>3310</v>
      </c>
      <c r="L53" s="31">
        <v>3270.9</v>
      </c>
      <c r="M53" s="31">
        <v>9.2891999999999992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410.15</v>
      </c>
      <c r="D54" s="36">
        <v>410.2</v>
      </c>
      <c r="E54" s="36">
        <v>406.45</v>
      </c>
      <c r="F54" s="36">
        <v>402.75</v>
      </c>
      <c r="G54" s="36">
        <v>399</v>
      </c>
      <c r="H54" s="36">
        <v>413.9</v>
      </c>
      <c r="I54" s="36">
        <v>417.65</v>
      </c>
      <c r="J54" s="36">
        <v>421.34999999999997</v>
      </c>
      <c r="K54" s="31">
        <v>413.95</v>
      </c>
      <c r="L54" s="31">
        <v>406.5</v>
      </c>
      <c r="M54" s="31">
        <v>4.1272599999999997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6881</v>
      </c>
      <c r="D55" s="36">
        <v>6924.6000000000013</v>
      </c>
      <c r="E55" s="36">
        <v>6759.2500000000027</v>
      </c>
      <c r="F55" s="36">
        <v>6637.5000000000018</v>
      </c>
      <c r="G55" s="36">
        <v>6472.1500000000033</v>
      </c>
      <c r="H55" s="36">
        <v>7046.3500000000022</v>
      </c>
      <c r="I55" s="36">
        <v>7211.7000000000007</v>
      </c>
      <c r="J55" s="36">
        <v>7333.4500000000016</v>
      </c>
      <c r="K55" s="31">
        <v>7089.95</v>
      </c>
      <c r="L55" s="31">
        <v>6802.85</v>
      </c>
      <c r="M55" s="31">
        <v>0.41787000000000002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1942.05</v>
      </c>
      <c r="D56" s="36">
        <v>1937.0166666666667</v>
      </c>
      <c r="E56" s="36">
        <v>1922.0333333333333</v>
      </c>
      <c r="F56" s="36">
        <v>1902.0166666666667</v>
      </c>
      <c r="G56" s="36">
        <v>1887.0333333333333</v>
      </c>
      <c r="H56" s="36">
        <v>1957.0333333333333</v>
      </c>
      <c r="I56" s="36">
        <v>1972.0166666666664</v>
      </c>
      <c r="J56" s="36">
        <v>1992.0333333333333</v>
      </c>
      <c r="K56" s="31">
        <v>1952</v>
      </c>
      <c r="L56" s="31">
        <v>1917</v>
      </c>
      <c r="M56" s="31">
        <v>3.5280499999999999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7999.3</v>
      </c>
      <c r="D57" s="36">
        <v>8023.0999999999995</v>
      </c>
      <c r="E57" s="36">
        <v>7936.2499999999991</v>
      </c>
      <c r="F57" s="36">
        <v>7873.2</v>
      </c>
      <c r="G57" s="36">
        <v>7786.3499999999995</v>
      </c>
      <c r="H57" s="36">
        <v>8086.1499999999987</v>
      </c>
      <c r="I57" s="36">
        <v>8172.9999999999991</v>
      </c>
      <c r="J57" s="36">
        <v>8236.0499999999993</v>
      </c>
      <c r="K57" s="31">
        <v>8109.95</v>
      </c>
      <c r="L57" s="31">
        <v>7960.05</v>
      </c>
      <c r="M57" s="31">
        <v>2.7959700000000001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1518.4</v>
      </c>
      <c r="D58" s="36">
        <v>1522.7666666666667</v>
      </c>
      <c r="E58" s="36">
        <v>1510.8333333333333</v>
      </c>
      <c r="F58" s="36">
        <v>1503.2666666666667</v>
      </c>
      <c r="G58" s="36">
        <v>1491.3333333333333</v>
      </c>
      <c r="H58" s="36">
        <v>1530.3333333333333</v>
      </c>
      <c r="I58" s="36">
        <v>1542.2666666666667</v>
      </c>
      <c r="J58" s="36">
        <v>1549.8333333333333</v>
      </c>
      <c r="K58" s="31">
        <v>1534.7</v>
      </c>
      <c r="L58" s="31">
        <v>1515.2</v>
      </c>
      <c r="M58" s="31">
        <v>8.7717600000000004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690.2</v>
      </c>
      <c r="D59" s="36">
        <v>689.86666666666667</v>
      </c>
      <c r="E59" s="36">
        <v>680.33333333333337</v>
      </c>
      <c r="F59" s="36">
        <v>670.4666666666667</v>
      </c>
      <c r="G59" s="36">
        <v>660.93333333333339</v>
      </c>
      <c r="H59" s="36">
        <v>699.73333333333335</v>
      </c>
      <c r="I59" s="36">
        <v>709.26666666666665</v>
      </c>
      <c r="J59" s="36">
        <v>719.13333333333333</v>
      </c>
      <c r="K59" s="31">
        <v>699.4</v>
      </c>
      <c r="L59" s="31">
        <v>680</v>
      </c>
      <c r="M59" s="31">
        <v>4.9959300000000004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5344.4</v>
      </c>
      <c r="D60" s="36">
        <v>5360.6166666666659</v>
      </c>
      <c r="E60" s="36">
        <v>5298.7833333333319</v>
      </c>
      <c r="F60" s="36">
        <v>5253.1666666666661</v>
      </c>
      <c r="G60" s="36">
        <v>5191.3333333333321</v>
      </c>
      <c r="H60" s="36">
        <v>5406.2333333333318</v>
      </c>
      <c r="I60" s="36">
        <v>5468.0666666666657</v>
      </c>
      <c r="J60" s="36">
        <v>5513.6833333333316</v>
      </c>
      <c r="K60" s="31">
        <v>5422.45</v>
      </c>
      <c r="L60" s="31">
        <v>5315</v>
      </c>
      <c r="M60" s="31">
        <v>4.0098500000000001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1187.2</v>
      </c>
      <c r="D61" s="36">
        <v>1183.8</v>
      </c>
      <c r="E61" s="36">
        <v>1176.75</v>
      </c>
      <c r="F61" s="36">
        <v>1166.3</v>
      </c>
      <c r="G61" s="36">
        <v>1159.25</v>
      </c>
      <c r="H61" s="36">
        <v>1194.25</v>
      </c>
      <c r="I61" s="36">
        <v>1201.2999999999997</v>
      </c>
      <c r="J61" s="36">
        <v>1211.75</v>
      </c>
      <c r="K61" s="31">
        <v>1190.8499999999999</v>
      </c>
      <c r="L61" s="31">
        <v>1173.3499999999999</v>
      </c>
      <c r="M61" s="31">
        <v>87.23854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3881.75</v>
      </c>
      <c r="D62" s="36">
        <v>3907.25</v>
      </c>
      <c r="E62" s="36">
        <v>3844.5</v>
      </c>
      <c r="F62" s="36">
        <v>3807.25</v>
      </c>
      <c r="G62" s="36">
        <v>3744.5</v>
      </c>
      <c r="H62" s="36">
        <v>3944.5</v>
      </c>
      <c r="I62" s="36">
        <v>4007.25</v>
      </c>
      <c r="J62" s="36">
        <v>4044.5</v>
      </c>
      <c r="K62" s="31">
        <v>3970</v>
      </c>
      <c r="L62" s="31">
        <v>3870</v>
      </c>
      <c r="M62" s="31">
        <v>1.6586000000000001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446.75</v>
      </c>
      <c r="D63" s="36">
        <v>448.01666666666665</v>
      </c>
      <c r="E63" s="36">
        <v>443.23333333333329</v>
      </c>
      <c r="F63" s="36">
        <v>439.71666666666664</v>
      </c>
      <c r="G63" s="36">
        <v>434.93333333333328</v>
      </c>
      <c r="H63" s="36">
        <v>451.5333333333333</v>
      </c>
      <c r="I63" s="36">
        <v>456.31666666666661</v>
      </c>
      <c r="J63" s="36">
        <v>459.83333333333331</v>
      </c>
      <c r="K63" s="31">
        <v>452.8</v>
      </c>
      <c r="L63" s="31">
        <v>444.5</v>
      </c>
      <c r="M63" s="31">
        <v>23.008469999999999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2850.7</v>
      </c>
      <c r="D64" s="36">
        <v>2844.6166666666668</v>
      </c>
      <c r="E64" s="36">
        <v>2819.2333333333336</v>
      </c>
      <c r="F64" s="36">
        <v>2787.7666666666669</v>
      </c>
      <c r="G64" s="36">
        <v>2762.3833333333337</v>
      </c>
      <c r="H64" s="36">
        <v>2876.0833333333335</v>
      </c>
      <c r="I64" s="36">
        <v>2901.4666666666667</v>
      </c>
      <c r="J64" s="36">
        <v>2932.9333333333334</v>
      </c>
      <c r="K64" s="31">
        <v>2870</v>
      </c>
      <c r="L64" s="31">
        <v>2813.15</v>
      </c>
      <c r="M64" s="31">
        <v>4.4434199999999997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10987.75</v>
      </c>
      <c r="D65" s="36">
        <v>10934.5</v>
      </c>
      <c r="E65" s="36">
        <v>10833.3</v>
      </c>
      <c r="F65" s="36">
        <v>10678.849999999999</v>
      </c>
      <c r="G65" s="36">
        <v>10577.649999999998</v>
      </c>
      <c r="H65" s="36">
        <v>11088.95</v>
      </c>
      <c r="I65" s="36">
        <v>11190.150000000001</v>
      </c>
      <c r="J65" s="36">
        <v>11344.600000000002</v>
      </c>
      <c r="K65" s="31">
        <v>11035.7</v>
      </c>
      <c r="L65" s="31">
        <v>10780.05</v>
      </c>
      <c r="M65" s="31">
        <v>4.66892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7241.85</v>
      </c>
      <c r="D66" s="36">
        <v>7268.2666666666664</v>
      </c>
      <c r="E66" s="36">
        <v>7166.583333333333</v>
      </c>
      <c r="F66" s="36">
        <v>7091.3166666666666</v>
      </c>
      <c r="G66" s="36">
        <v>6989.6333333333332</v>
      </c>
      <c r="H66" s="36">
        <v>7343.5333333333328</v>
      </c>
      <c r="I66" s="36">
        <v>7445.2166666666672</v>
      </c>
      <c r="J66" s="36">
        <v>7520.4833333333327</v>
      </c>
      <c r="K66" s="31">
        <v>7369.95</v>
      </c>
      <c r="L66" s="31">
        <v>7193</v>
      </c>
      <c r="M66" s="31">
        <v>13.089320000000001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1824.5</v>
      </c>
      <c r="D67" s="36">
        <v>1838.1833333333334</v>
      </c>
      <c r="E67" s="36">
        <v>1801.5666666666668</v>
      </c>
      <c r="F67" s="36">
        <v>1778.6333333333334</v>
      </c>
      <c r="G67" s="36">
        <v>1742.0166666666669</v>
      </c>
      <c r="H67" s="36">
        <v>1861.1166666666668</v>
      </c>
      <c r="I67" s="36">
        <v>1897.7333333333336</v>
      </c>
      <c r="J67" s="36">
        <v>1920.6666666666667</v>
      </c>
      <c r="K67" s="31">
        <v>1874.8</v>
      </c>
      <c r="L67" s="31">
        <v>1815.25</v>
      </c>
      <c r="M67" s="31">
        <v>21.55688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10343.85</v>
      </c>
      <c r="D68" s="36">
        <v>10378</v>
      </c>
      <c r="E68" s="36">
        <v>10231</v>
      </c>
      <c r="F68" s="36">
        <v>10118.15</v>
      </c>
      <c r="G68" s="36">
        <v>9971.15</v>
      </c>
      <c r="H68" s="36">
        <v>10490.85</v>
      </c>
      <c r="I68" s="36">
        <v>10637.85</v>
      </c>
      <c r="J68" s="36">
        <v>10750.7</v>
      </c>
      <c r="K68" s="31">
        <v>10525</v>
      </c>
      <c r="L68" s="31">
        <v>10265.15</v>
      </c>
      <c r="M68" s="31">
        <v>1.09379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2298.1</v>
      </c>
      <c r="D69" s="36">
        <v>2281.9</v>
      </c>
      <c r="E69" s="36">
        <v>2245.25</v>
      </c>
      <c r="F69" s="36">
        <v>2192.4</v>
      </c>
      <c r="G69" s="36">
        <v>2155.75</v>
      </c>
      <c r="H69" s="36">
        <v>2334.75</v>
      </c>
      <c r="I69" s="36">
        <v>2371.4000000000005</v>
      </c>
      <c r="J69" s="36">
        <v>2424.25</v>
      </c>
      <c r="K69" s="31">
        <v>2318.5500000000002</v>
      </c>
      <c r="L69" s="31">
        <v>2229.0500000000002</v>
      </c>
      <c r="M69" s="31">
        <v>0.98211000000000004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3077.35</v>
      </c>
      <c r="D70" s="36">
        <v>3049.3166666666671</v>
      </c>
      <c r="E70" s="36">
        <v>2998.6333333333341</v>
      </c>
      <c r="F70" s="36">
        <v>2919.916666666667</v>
      </c>
      <c r="G70" s="36">
        <v>2869.233333333334</v>
      </c>
      <c r="H70" s="36">
        <v>3128.0333333333342</v>
      </c>
      <c r="I70" s="36">
        <v>3178.7166666666676</v>
      </c>
      <c r="J70" s="36">
        <v>3257.4333333333343</v>
      </c>
      <c r="K70" s="31">
        <v>3100</v>
      </c>
      <c r="L70" s="31">
        <v>2970.6</v>
      </c>
      <c r="M70" s="31">
        <v>3.5222799999999999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562.4</v>
      </c>
      <c r="D71" s="36">
        <v>562.25</v>
      </c>
      <c r="E71" s="36">
        <v>557.5</v>
      </c>
      <c r="F71" s="36">
        <v>552.6</v>
      </c>
      <c r="G71" s="36">
        <v>547.85</v>
      </c>
      <c r="H71" s="36">
        <v>567.15</v>
      </c>
      <c r="I71" s="36">
        <v>571.9</v>
      </c>
      <c r="J71" s="36">
        <v>576.79999999999995</v>
      </c>
      <c r="K71" s="31">
        <v>567</v>
      </c>
      <c r="L71" s="31">
        <v>557.35</v>
      </c>
      <c r="M71" s="31">
        <v>7.9229000000000003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200.04</v>
      </c>
      <c r="D72" s="36">
        <v>199.21</v>
      </c>
      <c r="E72" s="36">
        <v>197.33</v>
      </c>
      <c r="F72" s="36">
        <v>194.62</v>
      </c>
      <c r="G72" s="36">
        <v>192.74</v>
      </c>
      <c r="H72" s="36">
        <v>201.92000000000002</v>
      </c>
      <c r="I72" s="36">
        <v>203.8</v>
      </c>
      <c r="J72" s="36">
        <v>206.51000000000002</v>
      </c>
      <c r="K72" s="31">
        <v>201.09</v>
      </c>
      <c r="L72" s="31">
        <v>196.5</v>
      </c>
      <c r="M72" s="31">
        <v>78.249250000000004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235.7</v>
      </c>
      <c r="D73" s="36">
        <v>236.04999999999998</v>
      </c>
      <c r="E73" s="36">
        <v>234.64999999999998</v>
      </c>
      <c r="F73" s="36">
        <v>233.6</v>
      </c>
      <c r="G73" s="36">
        <v>232.2</v>
      </c>
      <c r="H73" s="36">
        <v>237.09999999999997</v>
      </c>
      <c r="I73" s="36">
        <v>238.5</v>
      </c>
      <c r="J73" s="36">
        <v>239.54999999999995</v>
      </c>
      <c r="K73" s="31">
        <v>237.45</v>
      </c>
      <c r="L73" s="31">
        <v>235</v>
      </c>
      <c r="M73" s="31">
        <v>101.35668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112.43</v>
      </c>
      <c r="D74" s="36">
        <v>113.2</v>
      </c>
      <c r="E74" s="36">
        <v>111.43</v>
      </c>
      <c r="F74" s="36">
        <v>110.43</v>
      </c>
      <c r="G74" s="36">
        <v>108.66000000000001</v>
      </c>
      <c r="H74" s="36">
        <v>114.2</v>
      </c>
      <c r="I74" s="36">
        <v>115.97000000000001</v>
      </c>
      <c r="J74" s="36">
        <v>116.97</v>
      </c>
      <c r="K74" s="31">
        <v>114.97</v>
      </c>
      <c r="L74" s="31">
        <v>112.2</v>
      </c>
      <c r="M74" s="31">
        <v>49.322650000000003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59.73</v>
      </c>
      <c r="D75" s="36">
        <v>59.693333333333328</v>
      </c>
      <c r="E75" s="36">
        <v>59.286666666666655</v>
      </c>
      <c r="F75" s="36">
        <v>58.843333333333327</v>
      </c>
      <c r="G75" s="36">
        <v>58.436666666666653</v>
      </c>
      <c r="H75" s="36">
        <v>60.136666666666656</v>
      </c>
      <c r="I75" s="36">
        <v>60.543333333333322</v>
      </c>
      <c r="J75" s="36">
        <v>60.986666666666657</v>
      </c>
      <c r="K75" s="31">
        <v>60.1</v>
      </c>
      <c r="L75" s="31">
        <v>59.25</v>
      </c>
      <c r="M75" s="31">
        <v>45.505800000000001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1431.25</v>
      </c>
      <c r="D76" s="36">
        <v>1432.8166666666666</v>
      </c>
      <c r="E76" s="36">
        <v>1420.6333333333332</v>
      </c>
      <c r="F76" s="36">
        <v>1410.0166666666667</v>
      </c>
      <c r="G76" s="36">
        <v>1397.8333333333333</v>
      </c>
      <c r="H76" s="36">
        <v>1443.4333333333332</v>
      </c>
      <c r="I76" s="36">
        <v>1455.6166666666666</v>
      </c>
      <c r="J76" s="36">
        <v>1466.2333333333331</v>
      </c>
      <c r="K76" s="31">
        <v>1445</v>
      </c>
      <c r="L76" s="31">
        <v>1422.2</v>
      </c>
      <c r="M76" s="31">
        <v>2.2395299999999998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6490.7</v>
      </c>
      <c r="D77" s="36">
        <v>6433.416666666667</v>
      </c>
      <c r="E77" s="36">
        <v>6340.0333333333338</v>
      </c>
      <c r="F77" s="36">
        <v>6189.3666666666668</v>
      </c>
      <c r="G77" s="36">
        <v>6095.9833333333336</v>
      </c>
      <c r="H77" s="36">
        <v>6584.0833333333339</v>
      </c>
      <c r="I77" s="36">
        <v>6677.4666666666672</v>
      </c>
      <c r="J77" s="36">
        <v>6828.1333333333341</v>
      </c>
      <c r="K77" s="31">
        <v>6526.8</v>
      </c>
      <c r="L77" s="31">
        <v>6282.75</v>
      </c>
      <c r="M77" s="31">
        <v>0.36706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601.75</v>
      </c>
      <c r="D78" s="36">
        <v>603.7833333333333</v>
      </c>
      <c r="E78" s="36">
        <v>598.26666666666665</v>
      </c>
      <c r="F78" s="36">
        <v>594.7833333333333</v>
      </c>
      <c r="G78" s="36">
        <v>589.26666666666665</v>
      </c>
      <c r="H78" s="36">
        <v>607.26666666666665</v>
      </c>
      <c r="I78" s="36">
        <v>612.7833333333333</v>
      </c>
      <c r="J78" s="36">
        <v>616.26666666666665</v>
      </c>
      <c r="K78" s="31">
        <v>609.29999999999995</v>
      </c>
      <c r="L78" s="31">
        <v>600.29999999999995</v>
      </c>
      <c r="M78" s="31">
        <v>11.566369999999999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1250.3</v>
      </c>
      <c r="D79" s="36">
        <v>1252.1500000000001</v>
      </c>
      <c r="E79" s="36">
        <v>1239.3000000000002</v>
      </c>
      <c r="F79" s="36">
        <v>1228.3000000000002</v>
      </c>
      <c r="G79" s="36">
        <v>1215.4500000000003</v>
      </c>
      <c r="H79" s="36">
        <v>1263.1500000000001</v>
      </c>
      <c r="I79" s="36">
        <v>1276</v>
      </c>
      <c r="J79" s="36">
        <v>1287</v>
      </c>
      <c r="K79" s="31">
        <v>1265</v>
      </c>
      <c r="L79" s="31">
        <v>1241.1500000000001</v>
      </c>
      <c r="M79" s="31">
        <v>4.7844100000000003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285.75</v>
      </c>
      <c r="D80" s="36">
        <v>285.4666666666667</v>
      </c>
      <c r="E80" s="36">
        <v>282.58333333333337</v>
      </c>
      <c r="F80" s="36">
        <v>279.41666666666669</v>
      </c>
      <c r="G80" s="36">
        <v>276.53333333333336</v>
      </c>
      <c r="H80" s="36">
        <v>288.63333333333338</v>
      </c>
      <c r="I80" s="36">
        <v>291.51666666666671</v>
      </c>
      <c r="J80" s="36">
        <v>294.68333333333339</v>
      </c>
      <c r="K80" s="31">
        <v>288.35000000000002</v>
      </c>
      <c r="L80" s="31">
        <v>282.3</v>
      </c>
      <c r="M80" s="31">
        <v>199.82334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1570.65</v>
      </c>
      <c r="D81" s="36">
        <v>1567.2333333333333</v>
      </c>
      <c r="E81" s="36">
        <v>1556.4666666666667</v>
      </c>
      <c r="F81" s="36">
        <v>1542.2833333333333</v>
      </c>
      <c r="G81" s="36">
        <v>1531.5166666666667</v>
      </c>
      <c r="H81" s="36">
        <v>1581.4166666666667</v>
      </c>
      <c r="I81" s="36">
        <v>1592.1833333333336</v>
      </c>
      <c r="J81" s="36">
        <v>1606.3666666666668</v>
      </c>
      <c r="K81" s="31">
        <v>1578</v>
      </c>
      <c r="L81" s="31">
        <v>1553.05</v>
      </c>
      <c r="M81" s="31">
        <v>4.2418300000000002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264.5</v>
      </c>
      <c r="D82" s="36">
        <v>264.68333333333334</v>
      </c>
      <c r="E82" s="36">
        <v>261.66666666666669</v>
      </c>
      <c r="F82" s="36">
        <v>258.83333333333337</v>
      </c>
      <c r="G82" s="36">
        <v>255.81666666666672</v>
      </c>
      <c r="H82" s="36">
        <v>267.51666666666665</v>
      </c>
      <c r="I82" s="36">
        <v>270.5333333333333</v>
      </c>
      <c r="J82" s="36">
        <v>273.36666666666662</v>
      </c>
      <c r="K82" s="31">
        <v>267.7</v>
      </c>
      <c r="L82" s="31">
        <v>261.85000000000002</v>
      </c>
      <c r="M82" s="31">
        <v>113.50960000000001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345.95</v>
      </c>
      <c r="D83" s="36">
        <v>347.36666666666662</v>
      </c>
      <c r="E83" s="36">
        <v>343.23333333333323</v>
      </c>
      <c r="F83" s="36">
        <v>340.51666666666659</v>
      </c>
      <c r="G83" s="36">
        <v>336.38333333333321</v>
      </c>
      <c r="H83" s="36">
        <v>350.08333333333326</v>
      </c>
      <c r="I83" s="36">
        <v>354.21666666666658</v>
      </c>
      <c r="J83" s="36">
        <v>356.93333333333328</v>
      </c>
      <c r="K83" s="31">
        <v>351.5</v>
      </c>
      <c r="L83" s="31">
        <v>344.65</v>
      </c>
      <c r="M83" s="31">
        <v>81.377099999999999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1577.85</v>
      </c>
      <c r="D84" s="36">
        <v>1569.6666666666667</v>
      </c>
      <c r="E84" s="36">
        <v>1553.3333333333335</v>
      </c>
      <c r="F84" s="36">
        <v>1528.8166666666668</v>
      </c>
      <c r="G84" s="36">
        <v>1512.4833333333336</v>
      </c>
      <c r="H84" s="36">
        <v>1594.1833333333334</v>
      </c>
      <c r="I84" s="36">
        <v>1610.5166666666669</v>
      </c>
      <c r="J84" s="36">
        <v>1635.0333333333333</v>
      </c>
      <c r="K84" s="31">
        <v>1586</v>
      </c>
      <c r="L84" s="31">
        <v>1545.15</v>
      </c>
      <c r="M84" s="31">
        <v>61.634569999999997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863.25</v>
      </c>
      <c r="D85" s="36">
        <v>871.68333333333339</v>
      </c>
      <c r="E85" s="36">
        <v>843.56666666666683</v>
      </c>
      <c r="F85" s="36">
        <v>823.88333333333344</v>
      </c>
      <c r="G85" s="36">
        <v>795.76666666666688</v>
      </c>
      <c r="H85" s="36">
        <v>891.36666666666679</v>
      </c>
      <c r="I85" s="36">
        <v>919.48333333333335</v>
      </c>
      <c r="J85" s="36">
        <v>939.16666666666674</v>
      </c>
      <c r="K85" s="31">
        <v>899.8</v>
      </c>
      <c r="L85" s="31">
        <v>852</v>
      </c>
      <c r="M85" s="31">
        <v>17.26707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386.6</v>
      </c>
      <c r="D86" s="36">
        <v>384.88333333333338</v>
      </c>
      <c r="E86" s="36">
        <v>379.96666666666675</v>
      </c>
      <c r="F86" s="36">
        <v>373.33333333333337</v>
      </c>
      <c r="G86" s="36">
        <v>368.41666666666674</v>
      </c>
      <c r="H86" s="36">
        <v>391.51666666666677</v>
      </c>
      <c r="I86" s="36">
        <v>396.43333333333339</v>
      </c>
      <c r="J86" s="36">
        <v>403.06666666666678</v>
      </c>
      <c r="K86" s="31">
        <v>389.8</v>
      </c>
      <c r="L86" s="31">
        <v>378.25</v>
      </c>
      <c r="M86" s="31">
        <v>94.736660000000001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1319.2</v>
      </c>
      <c r="D87" s="36">
        <v>1324.75</v>
      </c>
      <c r="E87" s="36">
        <v>1299.5</v>
      </c>
      <c r="F87" s="36">
        <v>1279.8</v>
      </c>
      <c r="G87" s="36">
        <v>1254.55</v>
      </c>
      <c r="H87" s="36">
        <v>1344.45</v>
      </c>
      <c r="I87" s="36">
        <v>1369.7</v>
      </c>
      <c r="J87" s="36">
        <v>1389.4</v>
      </c>
      <c r="K87" s="31">
        <v>1350</v>
      </c>
      <c r="L87" s="31">
        <v>1305.05</v>
      </c>
      <c r="M87" s="31">
        <v>0.99736000000000002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641.04999999999995</v>
      </c>
      <c r="D88" s="36">
        <v>639.15</v>
      </c>
      <c r="E88" s="36">
        <v>630.09999999999991</v>
      </c>
      <c r="F88" s="36">
        <v>619.15</v>
      </c>
      <c r="G88" s="36">
        <v>610.09999999999991</v>
      </c>
      <c r="H88" s="36">
        <v>650.09999999999991</v>
      </c>
      <c r="I88" s="36">
        <v>659.14999999999986</v>
      </c>
      <c r="J88" s="36">
        <v>670.09999999999991</v>
      </c>
      <c r="K88" s="31">
        <v>648.20000000000005</v>
      </c>
      <c r="L88" s="31">
        <v>628.20000000000005</v>
      </c>
      <c r="M88" s="31">
        <v>39.485570000000003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8177.85</v>
      </c>
      <c r="D89" s="36">
        <v>8161.4833333333336</v>
      </c>
      <c r="E89" s="36">
        <v>8104.4166666666679</v>
      </c>
      <c r="F89" s="36">
        <v>8030.9833333333345</v>
      </c>
      <c r="G89" s="36">
        <v>7973.9166666666688</v>
      </c>
      <c r="H89" s="36">
        <v>8234.9166666666679</v>
      </c>
      <c r="I89" s="36">
        <v>8291.9833333333336</v>
      </c>
      <c r="J89" s="36">
        <v>8365.4166666666661</v>
      </c>
      <c r="K89" s="31">
        <v>8218.5499999999993</v>
      </c>
      <c r="L89" s="31">
        <v>8088.05</v>
      </c>
      <c r="M89" s="31">
        <v>4.4040000000000003E-2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1799.95</v>
      </c>
      <c r="D90" s="36">
        <v>1798.45</v>
      </c>
      <c r="E90" s="36">
        <v>1785.5500000000002</v>
      </c>
      <c r="F90" s="36">
        <v>1771.15</v>
      </c>
      <c r="G90" s="36">
        <v>1758.2500000000002</v>
      </c>
      <c r="H90" s="36">
        <v>1812.8500000000001</v>
      </c>
      <c r="I90" s="36">
        <v>1825.7500000000002</v>
      </c>
      <c r="J90" s="36">
        <v>1840.15</v>
      </c>
      <c r="K90" s="31">
        <v>1811.35</v>
      </c>
      <c r="L90" s="31">
        <v>1784.05</v>
      </c>
      <c r="M90" s="31">
        <v>3.01275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2717.25</v>
      </c>
      <c r="D91" s="36">
        <v>2700</v>
      </c>
      <c r="E91" s="36">
        <v>2650.3</v>
      </c>
      <c r="F91" s="36">
        <v>2583.3500000000004</v>
      </c>
      <c r="G91" s="36">
        <v>2533.6500000000005</v>
      </c>
      <c r="H91" s="36">
        <v>2766.95</v>
      </c>
      <c r="I91" s="36">
        <v>2816.6499999999996</v>
      </c>
      <c r="J91" s="36">
        <v>2883.5999999999995</v>
      </c>
      <c r="K91" s="31">
        <v>2749.7</v>
      </c>
      <c r="L91" s="31">
        <v>2633.05</v>
      </c>
      <c r="M91" s="31">
        <v>1.75621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502.95</v>
      </c>
      <c r="D92" s="36">
        <v>501.51666666666665</v>
      </c>
      <c r="E92" s="36">
        <v>496.18333333333328</v>
      </c>
      <c r="F92" s="36">
        <v>489.41666666666663</v>
      </c>
      <c r="G92" s="36">
        <v>484.08333333333326</v>
      </c>
      <c r="H92" s="36">
        <v>508.2833333333333</v>
      </c>
      <c r="I92" s="36">
        <v>513.61666666666667</v>
      </c>
      <c r="J92" s="36">
        <v>520.38333333333333</v>
      </c>
      <c r="K92" s="31">
        <v>506.85</v>
      </c>
      <c r="L92" s="31">
        <v>494.75</v>
      </c>
      <c r="M92" s="31">
        <v>3.3723700000000001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33534</v>
      </c>
      <c r="D93" s="36">
        <v>33528</v>
      </c>
      <c r="E93" s="36">
        <v>33106</v>
      </c>
      <c r="F93" s="36">
        <v>32678</v>
      </c>
      <c r="G93" s="36">
        <v>32256</v>
      </c>
      <c r="H93" s="36">
        <v>33956</v>
      </c>
      <c r="I93" s="36">
        <v>34378</v>
      </c>
      <c r="J93" s="36">
        <v>34806</v>
      </c>
      <c r="K93" s="31">
        <v>33950</v>
      </c>
      <c r="L93" s="31">
        <v>33100</v>
      </c>
      <c r="M93" s="31">
        <v>0.90744000000000002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1317.85</v>
      </c>
      <c r="D94" s="36">
        <v>1315.7666666666667</v>
      </c>
      <c r="E94" s="36">
        <v>1305.9833333333333</v>
      </c>
      <c r="F94" s="36">
        <v>1294.1166666666668</v>
      </c>
      <c r="G94" s="36">
        <v>1284.3333333333335</v>
      </c>
      <c r="H94" s="36">
        <v>1327.6333333333332</v>
      </c>
      <c r="I94" s="36">
        <v>1337.4166666666665</v>
      </c>
      <c r="J94" s="36">
        <v>1349.2833333333331</v>
      </c>
      <c r="K94" s="31">
        <v>1325.55</v>
      </c>
      <c r="L94" s="31">
        <v>1303.9000000000001</v>
      </c>
      <c r="M94" s="31">
        <v>4.3089399999999998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5969.9</v>
      </c>
      <c r="D95" s="36">
        <v>5969.9833333333336</v>
      </c>
      <c r="E95" s="36">
        <v>5929.9666666666672</v>
      </c>
      <c r="F95" s="36">
        <v>5890.0333333333338</v>
      </c>
      <c r="G95" s="36">
        <v>5850.0166666666673</v>
      </c>
      <c r="H95" s="36">
        <v>6009.916666666667</v>
      </c>
      <c r="I95" s="36">
        <v>6049.9333333333334</v>
      </c>
      <c r="J95" s="36">
        <v>6089.8666666666668</v>
      </c>
      <c r="K95" s="31">
        <v>6010</v>
      </c>
      <c r="L95" s="31">
        <v>5930.05</v>
      </c>
      <c r="M95" s="31">
        <v>3.3783099999999999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2036.45</v>
      </c>
      <c r="D96" s="36">
        <v>2028.3999999999999</v>
      </c>
      <c r="E96" s="36">
        <v>2001.0499999999997</v>
      </c>
      <c r="F96" s="36">
        <v>1965.6499999999999</v>
      </c>
      <c r="G96" s="36">
        <v>1938.2999999999997</v>
      </c>
      <c r="H96" s="36">
        <v>2063.7999999999997</v>
      </c>
      <c r="I96" s="36">
        <v>2091.1499999999996</v>
      </c>
      <c r="J96" s="36">
        <v>2126.5499999999997</v>
      </c>
      <c r="K96" s="31">
        <v>2055.75</v>
      </c>
      <c r="L96" s="31">
        <v>1993</v>
      </c>
      <c r="M96" s="31">
        <v>1.01065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765.65</v>
      </c>
      <c r="D97" s="36">
        <v>761.61666666666679</v>
      </c>
      <c r="E97" s="36">
        <v>749.23333333333358</v>
      </c>
      <c r="F97" s="36">
        <v>732.81666666666683</v>
      </c>
      <c r="G97" s="36">
        <v>720.43333333333362</v>
      </c>
      <c r="H97" s="36">
        <v>778.03333333333353</v>
      </c>
      <c r="I97" s="36">
        <v>790.41666666666674</v>
      </c>
      <c r="J97" s="36">
        <v>806.83333333333348</v>
      </c>
      <c r="K97" s="31">
        <v>774</v>
      </c>
      <c r="L97" s="31">
        <v>745.2</v>
      </c>
      <c r="M97" s="31">
        <v>4.8418799999999997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198.85</v>
      </c>
      <c r="D98" s="36">
        <v>196.07666666666668</v>
      </c>
      <c r="E98" s="36">
        <v>192.65333333333336</v>
      </c>
      <c r="F98" s="36">
        <v>186.45666666666668</v>
      </c>
      <c r="G98" s="36">
        <v>183.03333333333336</v>
      </c>
      <c r="H98" s="36">
        <v>202.27333333333337</v>
      </c>
      <c r="I98" s="36">
        <v>205.69666666666672</v>
      </c>
      <c r="J98" s="36">
        <v>211.89333333333337</v>
      </c>
      <c r="K98" s="31">
        <v>199.5</v>
      </c>
      <c r="L98" s="31">
        <v>189.88</v>
      </c>
      <c r="M98" s="31">
        <v>119.38715000000001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664.6</v>
      </c>
      <c r="D99" s="36">
        <v>668.86666666666667</v>
      </c>
      <c r="E99" s="36">
        <v>658.73333333333335</v>
      </c>
      <c r="F99" s="36">
        <v>652.86666666666667</v>
      </c>
      <c r="G99" s="36">
        <v>642.73333333333335</v>
      </c>
      <c r="H99" s="36">
        <v>674.73333333333335</v>
      </c>
      <c r="I99" s="36">
        <v>684.86666666666679</v>
      </c>
      <c r="J99" s="36">
        <v>690.73333333333335</v>
      </c>
      <c r="K99" s="31">
        <v>679</v>
      </c>
      <c r="L99" s="31">
        <v>663</v>
      </c>
      <c r="M99" s="31">
        <v>13.91056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554.20000000000005</v>
      </c>
      <c r="D100" s="36">
        <v>556.11666666666667</v>
      </c>
      <c r="E100" s="36">
        <v>547.98333333333335</v>
      </c>
      <c r="F100" s="36">
        <v>541.76666666666665</v>
      </c>
      <c r="G100" s="36">
        <v>533.63333333333333</v>
      </c>
      <c r="H100" s="36">
        <v>562.33333333333337</v>
      </c>
      <c r="I100" s="36">
        <v>570.46666666666681</v>
      </c>
      <c r="J100" s="36">
        <v>576.68333333333339</v>
      </c>
      <c r="K100" s="31">
        <v>564.25</v>
      </c>
      <c r="L100" s="31">
        <v>549.9</v>
      </c>
      <c r="M100" s="31">
        <v>2.2287599999999999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4605.6000000000004</v>
      </c>
      <c r="D101" s="36">
        <v>4620.3499999999995</v>
      </c>
      <c r="E101" s="36">
        <v>4565.6999999999989</v>
      </c>
      <c r="F101" s="36">
        <v>4525.7999999999993</v>
      </c>
      <c r="G101" s="36">
        <v>4471.1499999999987</v>
      </c>
      <c r="H101" s="36">
        <v>4660.2499999999991</v>
      </c>
      <c r="I101" s="36">
        <v>4714.8999999999987</v>
      </c>
      <c r="J101" s="36">
        <v>4754.7999999999993</v>
      </c>
      <c r="K101" s="31">
        <v>4675</v>
      </c>
      <c r="L101" s="31">
        <v>4580.45</v>
      </c>
      <c r="M101" s="31">
        <v>0.13922999999999999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324.64999999999998</v>
      </c>
      <c r="D102" s="36">
        <v>321.48333333333329</v>
      </c>
      <c r="E102" s="36">
        <v>315.26666666666659</v>
      </c>
      <c r="F102" s="36">
        <v>305.88333333333333</v>
      </c>
      <c r="G102" s="36">
        <v>299.66666666666663</v>
      </c>
      <c r="H102" s="36">
        <v>330.86666666666656</v>
      </c>
      <c r="I102" s="36">
        <v>337.08333333333326</v>
      </c>
      <c r="J102" s="36">
        <v>346.46666666666653</v>
      </c>
      <c r="K102" s="31">
        <v>327.7</v>
      </c>
      <c r="L102" s="31">
        <v>312.10000000000002</v>
      </c>
      <c r="M102" s="31">
        <v>3.1171600000000002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290.55</v>
      </c>
      <c r="D103" s="36">
        <v>287.65000000000003</v>
      </c>
      <c r="E103" s="36">
        <v>283.70000000000005</v>
      </c>
      <c r="F103" s="36">
        <v>276.85000000000002</v>
      </c>
      <c r="G103" s="36">
        <v>272.90000000000003</v>
      </c>
      <c r="H103" s="36">
        <v>294.50000000000006</v>
      </c>
      <c r="I103" s="36">
        <v>298.45</v>
      </c>
      <c r="J103" s="36">
        <v>305.30000000000007</v>
      </c>
      <c r="K103" s="31">
        <v>291.60000000000002</v>
      </c>
      <c r="L103" s="31">
        <v>280.8</v>
      </c>
      <c r="M103" s="31">
        <v>8.6455199999999994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848.7</v>
      </c>
      <c r="D104" s="36">
        <v>855.9666666666667</v>
      </c>
      <c r="E104" s="36">
        <v>838.18333333333339</v>
      </c>
      <c r="F104" s="36">
        <v>827.66666666666674</v>
      </c>
      <c r="G104" s="36">
        <v>809.88333333333344</v>
      </c>
      <c r="H104" s="36">
        <v>866.48333333333335</v>
      </c>
      <c r="I104" s="36">
        <v>884.26666666666665</v>
      </c>
      <c r="J104" s="36">
        <v>894.7833333333333</v>
      </c>
      <c r="K104" s="31">
        <v>873.75</v>
      </c>
      <c r="L104" s="31">
        <v>845.45</v>
      </c>
      <c r="M104" s="31">
        <v>6.9207700000000001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103.61</v>
      </c>
      <c r="D105" s="36">
        <v>103.98333333333333</v>
      </c>
      <c r="E105" s="36">
        <v>103.06666666666666</v>
      </c>
      <c r="F105" s="36">
        <v>102.52333333333333</v>
      </c>
      <c r="G105" s="36">
        <v>101.60666666666665</v>
      </c>
      <c r="H105" s="36">
        <v>104.52666666666667</v>
      </c>
      <c r="I105" s="36">
        <v>105.44333333333333</v>
      </c>
      <c r="J105" s="36">
        <v>105.98666666666668</v>
      </c>
      <c r="K105" s="31">
        <v>104.9</v>
      </c>
      <c r="L105" s="31">
        <v>103.44</v>
      </c>
      <c r="M105" s="31">
        <v>222.95663999999999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2014.35</v>
      </c>
      <c r="D106" s="36">
        <v>2020.6000000000001</v>
      </c>
      <c r="E106" s="36">
        <v>1991.2000000000003</v>
      </c>
      <c r="F106" s="36">
        <v>1968.0500000000002</v>
      </c>
      <c r="G106" s="36">
        <v>1938.6500000000003</v>
      </c>
      <c r="H106" s="36">
        <v>2043.7500000000002</v>
      </c>
      <c r="I106" s="36">
        <v>2073.1500000000005</v>
      </c>
      <c r="J106" s="36">
        <v>2096.3000000000002</v>
      </c>
      <c r="K106" s="31">
        <v>2050</v>
      </c>
      <c r="L106" s="31">
        <v>1997.45</v>
      </c>
      <c r="M106" s="31">
        <v>1.7620899999999999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214.62</v>
      </c>
      <c r="D107" s="36">
        <v>213.78333333333333</v>
      </c>
      <c r="E107" s="36">
        <v>212.10666666666665</v>
      </c>
      <c r="F107" s="36">
        <v>209.59333333333333</v>
      </c>
      <c r="G107" s="36">
        <v>207.91666666666666</v>
      </c>
      <c r="H107" s="36">
        <v>216.29666666666665</v>
      </c>
      <c r="I107" s="36">
        <v>217.97333333333333</v>
      </c>
      <c r="J107" s="36">
        <v>220.48666666666665</v>
      </c>
      <c r="K107" s="31">
        <v>215.46</v>
      </c>
      <c r="L107" s="31">
        <v>211.27</v>
      </c>
      <c r="M107" s="31">
        <v>1.9529399999999999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1527</v>
      </c>
      <c r="D108" s="36">
        <v>1520.0333333333335</v>
      </c>
      <c r="E108" s="36">
        <v>1502.116666666667</v>
      </c>
      <c r="F108" s="36">
        <v>1477.2333333333336</v>
      </c>
      <c r="G108" s="36">
        <v>1459.3166666666671</v>
      </c>
      <c r="H108" s="36">
        <v>1544.916666666667</v>
      </c>
      <c r="I108" s="36">
        <v>1562.8333333333335</v>
      </c>
      <c r="J108" s="36">
        <v>1587.7166666666669</v>
      </c>
      <c r="K108" s="31">
        <v>1537.95</v>
      </c>
      <c r="L108" s="31">
        <v>1495.15</v>
      </c>
      <c r="M108" s="31">
        <v>0.69193000000000005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259.89999999999998</v>
      </c>
      <c r="D109" s="36">
        <v>261.31666666666666</v>
      </c>
      <c r="E109" s="36">
        <v>255.98333333333335</v>
      </c>
      <c r="F109" s="36">
        <v>252.06666666666666</v>
      </c>
      <c r="G109" s="36">
        <v>246.73333333333335</v>
      </c>
      <c r="H109" s="36">
        <v>265.23333333333335</v>
      </c>
      <c r="I109" s="36">
        <v>270.56666666666672</v>
      </c>
      <c r="J109" s="36">
        <v>274.48333333333335</v>
      </c>
      <c r="K109" s="31">
        <v>266.64999999999998</v>
      </c>
      <c r="L109" s="31">
        <v>257.39999999999998</v>
      </c>
      <c r="M109" s="31">
        <v>53.43526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2839.7</v>
      </c>
      <c r="D110" s="36">
        <v>2849.9333333333329</v>
      </c>
      <c r="E110" s="36">
        <v>2813.016666666666</v>
      </c>
      <c r="F110" s="36">
        <v>2786.333333333333</v>
      </c>
      <c r="G110" s="36">
        <v>2749.4166666666661</v>
      </c>
      <c r="H110" s="36">
        <v>2876.6166666666659</v>
      </c>
      <c r="I110" s="36">
        <v>2913.5333333333328</v>
      </c>
      <c r="J110" s="36">
        <v>2940.2166666666658</v>
      </c>
      <c r="K110" s="31">
        <v>2886.85</v>
      </c>
      <c r="L110" s="31">
        <v>2823.25</v>
      </c>
      <c r="M110" s="31">
        <v>1.0058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909.4</v>
      </c>
      <c r="D111" s="36">
        <v>905.6</v>
      </c>
      <c r="E111" s="36">
        <v>901.2</v>
      </c>
      <c r="F111" s="36">
        <v>893</v>
      </c>
      <c r="G111" s="36">
        <v>888.6</v>
      </c>
      <c r="H111" s="36">
        <v>913.80000000000007</v>
      </c>
      <c r="I111" s="36">
        <v>918.19999999999993</v>
      </c>
      <c r="J111" s="36">
        <v>926.40000000000009</v>
      </c>
      <c r="K111" s="31">
        <v>910</v>
      </c>
      <c r="L111" s="31">
        <v>897.4</v>
      </c>
      <c r="M111" s="31">
        <v>0.84846999999999995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58.66</v>
      </c>
      <c r="D112" s="36">
        <v>58.79666666666666</v>
      </c>
      <c r="E112" s="36">
        <v>58.253333333333316</v>
      </c>
      <c r="F112" s="36">
        <v>57.846666666666657</v>
      </c>
      <c r="G112" s="36">
        <v>57.303333333333313</v>
      </c>
      <c r="H112" s="36">
        <v>59.203333333333319</v>
      </c>
      <c r="I112" s="36">
        <v>59.746666666666655</v>
      </c>
      <c r="J112" s="36">
        <v>60.153333333333322</v>
      </c>
      <c r="K112" s="31">
        <v>59.34</v>
      </c>
      <c r="L112" s="31">
        <v>58.39</v>
      </c>
      <c r="M112" s="31">
        <v>27.806750000000001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1354.45</v>
      </c>
      <c r="D113" s="36">
        <v>1362.4333333333334</v>
      </c>
      <c r="E113" s="36">
        <v>1340.4166666666667</v>
      </c>
      <c r="F113" s="36">
        <v>1326.3833333333334</v>
      </c>
      <c r="G113" s="36">
        <v>1304.3666666666668</v>
      </c>
      <c r="H113" s="36">
        <v>1376.4666666666667</v>
      </c>
      <c r="I113" s="36">
        <v>1398.4833333333331</v>
      </c>
      <c r="J113" s="36">
        <v>1412.5166666666667</v>
      </c>
      <c r="K113" s="31">
        <v>1384.45</v>
      </c>
      <c r="L113" s="31">
        <v>1348.4</v>
      </c>
      <c r="M113" s="31">
        <v>18.764309999999998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807.55</v>
      </c>
      <c r="D114" s="36">
        <v>802.30000000000007</v>
      </c>
      <c r="E114" s="36">
        <v>793.60000000000014</v>
      </c>
      <c r="F114" s="36">
        <v>779.65000000000009</v>
      </c>
      <c r="G114" s="36">
        <v>770.95000000000016</v>
      </c>
      <c r="H114" s="36">
        <v>816.25000000000011</v>
      </c>
      <c r="I114" s="36">
        <v>824.95000000000016</v>
      </c>
      <c r="J114" s="36">
        <v>838.90000000000009</v>
      </c>
      <c r="K114" s="31">
        <v>811</v>
      </c>
      <c r="L114" s="31">
        <v>788.35</v>
      </c>
      <c r="M114" s="31">
        <v>1.0831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2484.9499999999998</v>
      </c>
      <c r="D115" s="36">
        <v>2461.65</v>
      </c>
      <c r="E115" s="36">
        <v>2393.3000000000002</v>
      </c>
      <c r="F115" s="36">
        <v>2301.65</v>
      </c>
      <c r="G115" s="36">
        <v>2233.3000000000002</v>
      </c>
      <c r="H115" s="36">
        <v>2553.3000000000002</v>
      </c>
      <c r="I115" s="36">
        <v>2621.6499999999996</v>
      </c>
      <c r="J115" s="36">
        <v>2713.3</v>
      </c>
      <c r="K115" s="31">
        <v>2530</v>
      </c>
      <c r="L115" s="31">
        <v>2370</v>
      </c>
      <c r="M115" s="31">
        <v>14.819660000000001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8651.5499999999993</v>
      </c>
      <c r="D116" s="36">
        <v>8740.85</v>
      </c>
      <c r="E116" s="36">
        <v>8532.7000000000007</v>
      </c>
      <c r="F116" s="36">
        <v>8413.85</v>
      </c>
      <c r="G116" s="36">
        <v>8205.7000000000007</v>
      </c>
      <c r="H116" s="36">
        <v>8859.7000000000007</v>
      </c>
      <c r="I116" s="36">
        <v>9067.8499999999985</v>
      </c>
      <c r="J116" s="36">
        <v>9186.7000000000007</v>
      </c>
      <c r="K116" s="31">
        <v>8949</v>
      </c>
      <c r="L116" s="31">
        <v>8622</v>
      </c>
      <c r="M116" s="31">
        <v>0.25895000000000001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899.6</v>
      </c>
      <c r="D117" s="36">
        <v>894.7833333333333</v>
      </c>
      <c r="E117" s="36">
        <v>885.16666666666663</v>
      </c>
      <c r="F117" s="36">
        <v>870.73333333333335</v>
      </c>
      <c r="G117" s="36">
        <v>861.11666666666667</v>
      </c>
      <c r="H117" s="36">
        <v>909.21666666666658</v>
      </c>
      <c r="I117" s="36">
        <v>918.83333333333337</v>
      </c>
      <c r="J117" s="36">
        <v>933.26666666666654</v>
      </c>
      <c r="K117" s="31">
        <v>904.4</v>
      </c>
      <c r="L117" s="31">
        <v>880.35</v>
      </c>
      <c r="M117" s="31">
        <v>1.85328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511.75</v>
      </c>
      <c r="D118" s="36">
        <v>510.7</v>
      </c>
      <c r="E118" s="36">
        <v>505.65</v>
      </c>
      <c r="F118" s="36">
        <v>499.55</v>
      </c>
      <c r="G118" s="36">
        <v>494.5</v>
      </c>
      <c r="H118" s="36">
        <v>516.79999999999995</v>
      </c>
      <c r="I118" s="36">
        <v>521.85</v>
      </c>
      <c r="J118" s="36">
        <v>527.94999999999993</v>
      </c>
      <c r="K118" s="31">
        <v>515.75</v>
      </c>
      <c r="L118" s="31">
        <v>504.6</v>
      </c>
      <c r="M118" s="31">
        <v>16.5716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501.9</v>
      </c>
      <c r="D119" s="36">
        <v>502.98333333333335</v>
      </c>
      <c r="E119" s="36">
        <v>495.9666666666667</v>
      </c>
      <c r="F119" s="36">
        <v>490.03333333333336</v>
      </c>
      <c r="G119" s="36">
        <v>483.01666666666671</v>
      </c>
      <c r="H119" s="36">
        <v>508.91666666666669</v>
      </c>
      <c r="I119" s="36">
        <v>515.93333333333339</v>
      </c>
      <c r="J119" s="36">
        <v>521.86666666666667</v>
      </c>
      <c r="K119" s="31">
        <v>510</v>
      </c>
      <c r="L119" s="31">
        <v>497.05</v>
      </c>
      <c r="M119" s="31">
        <v>5.3646200000000004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898.45</v>
      </c>
      <c r="D120" s="36">
        <v>902.7833333333333</v>
      </c>
      <c r="E120" s="36">
        <v>890.76666666666665</v>
      </c>
      <c r="F120" s="36">
        <v>883.08333333333337</v>
      </c>
      <c r="G120" s="36">
        <v>871.06666666666672</v>
      </c>
      <c r="H120" s="36">
        <v>910.46666666666658</v>
      </c>
      <c r="I120" s="36">
        <v>922.48333333333323</v>
      </c>
      <c r="J120" s="36">
        <v>930.16666666666652</v>
      </c>
      <c r="K120" s="31">
        <v>914.8</v>
      </c>
      <c r="L120" s="31">
        <v>895.1</v>
      </c>
      <c r="M120" s="31">
        <v>7.2903599999999997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1830.2</v>
      </c>
      <c r="D121" s="36">
        <v>1828.0666666666666</v>
      </c>
      <c r="E121" s="36">
        <v>1802.1833333333332</v>
      </c>
      <c r="F121" s="36">
        <v>1774.1666666666665</v>
      </c>
      <c r="G121" s="36">
        <v>1748.2833333333331</v>
      </c>
      <c r="H121" s="36">
        <v>1856.0833333333333</v>
      </c>
      <c r="I121" s="36">
        <v>1881.9666666666665</v>
      </c>
      <c r="J121" s="36">
        <v>1909.9833333333333</v>
      </c>
      <c r="K121" s="31">
        <v>1853.95</v>
      </c>
      <c r="L121" s="31">
        <v>1800.05</v>
      </c>
      <c r="M121" s="31">
        <v>1.6795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1507.6</v>
      </c>
      <c r="D122" s="36">
        <v>1519.2166666666665</v>
      </c>
      <c r="E122" s="36">
        <v>1488.9833333333329</v>
      </c>
      <c r="F122" s="36">
        <v>1470.3666666666663</v>
      </c>
      <c r="G122" s="36">
        <v>1440.1333333333328</v>
      </c>
      <c r="H122" s="36">
        <v>1537.833333333333</v>
      </c>
      <c r="I122" s="36">
        <v>1568.0666666666666</v>
      </c>
      <c r="J122" s="36">
        <v>1586.6833333333332</v>
      </c>
      <c r="K122" s="31">
        <v>1549.45</v>
      </c>
      <c r="L122" s="31">
        <v>1500.6</v>
      </c>
      <c r="M122" s="31">
        <v>11.98527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1632</v>
      </c>
      <c r="D123" s="36">
        <v>1633.55</v>
      </c>
      <c r="E123" s="36">
        <v>1622.75</v>
      </c>
      <c r="F123" s="36">
        <v>1613.5</v>
      </c>
      <c r="G123" s="36">
        <v>1602.7</v>
      </c>
      <c r="H123" s="36">
        <v>1642.8</v>
      </c>
      <c r="I123" s="36">
        <v>1653.5999999999997</v>
      </c>
      <c r="J123" s="36">
        <v>1662.85</v>
      </c>
      <c r="K123" s="31">
        <v>1644.35</v>
      </c>
      <c r="L123" s="31">
        <v>1624.3</v>
      </c>
      <c r="M123" s="31">
        <v>12.48269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168.16</v>
      </c>
      <c r="D124" s="36">
        <v>168.07666666666665</v>
      </c>
      <c r="E124" s="36">
        <v>167.15333333333331</v>
      </c>
      <c r="F124" s="36">
        <v>166.14666666666665</v>
      </c>
      <c r="G124" s="36">
        <v>165.2233333333333</v>
      </c>
      <c r="H124" s="36">
        <v>169.08333333333331</v>
      </c>
      <c r="I124" s="36">
        <v>170.00666666666666</v>
      </c>
      <c r="J124" s="36">
        <v>171.01333333333332</v>
      </c>
      <c r="K124" s="31">
        <v>169</v>
      </c>
      <c r="L124" s="31">
        <v>167.07</v>
      </c>
      <c r="M124" s="31">
        <v>12.16807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1578.95</v>
      </c>
      <c r="D125" s="36">
        <v>1566.6166666666668</v>
      </c>
      <c r="E125" s="36">
        <v>1548.8333333333335</v>
      </c>
      <c r="F125" s="36">
        <v>1518.7166666666667</v>
      </c>
      <c r="G125" s="36">
        <v>1500.9333333333334</v>
      </c>
      <c r="H125" s="36">
        <v>1596.7333333333336</v>
      </c>
      <c r="I125" s="36">
        <v>1614.5166666666669</v>
      </c>
      <c r="J125" s="36">
        <v>1644.6333333333337</v>
      </c>
      <c r="K125" s="31">
        <v>1584.4</v>
      </c>
      <c r="L125" s="31">
        <v>1536.5</v>
      </c>
      <c r="M125" s="31">
        <v>2.9176700000000002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491.1</v>
      </c>
      <c r="D126" s="36">
        <v>488.3</v>
      </c>
      <c r="E126" s="36">
        <v>484.6</v>
      </c>
      <c r="F126" s="36">
        <v>478.1</v>
      </c>
      <c r="G126" s="36">
        <v>474.40000000000003</v>
      </c>
      <c r="H126" s="36">
        <v>494.8</v>
      </c>
      <c r="I126" s="36">
        <v>498.49999999999994</v>
      </c>
      <c r="J126" s="36">
        <v>505</v>
      </c>
      <c r="K126" s="31">
        <v>492</v>
      </c>
      <c r="L126" s="31">
        <v>481.8</v>
      </c>
      <c r="M126" s="31">
        <v>98.095470000000006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1839.65</v>
      </c>
      <c r="D127" s="36">
        <v>1845.1166666666668</v>
      </c>
      <c r="E127" s="36">
        <v>1815.4333333333336</v>
      </c>
      <c r="F127" s="36">
        <v>1791.2166666666669</v>
      </c>
      <c r="G127" s="36">
        <v>1761.5333333333338</v>
      </c>
      <c r="H127" s="36">
        <v>1869.3333333333335</v>
      </c>
      <c r="I127" s="36">
        <v>1899.0166666666669</v>
      </c>
      <c r="J127" s="36">
        <v>1923.2333333333333</v>
      </c>
      <c r="K127" s="31">
        <v>1874.8</v>
      </c>
      <c r="L127" s="31">
        <v>1820.9</v>
      </c>
      <c r="M127" s="31">
        <v>10.31034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6807</v>
      </c>
      <c r="D128" s="36">
        <v>6761.2833333333328</v>
      </c>
      <c r="E128" s="36">
        <v>6649.7666666666655</v>
      </c>
      <c r="F128" s="36">
        <v>6492.5333333333328</v>
      </c>
      <c r="G128" s="36">
        <v>6381.0166666666655</v>
      </c>
      <c r="H128" s="36">
        <v>6918.5166666666655</v>
      </c>
      <c r="I128" s="36">
        <v>7030.0333333333319</v>
      </c>
      <c r="J128" s="36">
        <v>7187.2666666666655</v>
      </c>
      <c r="K128" s="31">
        <v>6872.8</v>
      </c>
      <c r="L128" s="31">
        <v>6604.05</v>
      </c>
      <c r="M128" s="31">
        <v>12.736050000000001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3670.75</v>
      </c>
      <c r="D129" s="36">
        <v>3678.3166666666671</v>
      </c>
      <c r="E129" s="36">
        <v>3653.733333333334</v>
      </c>
      <c r="F129" s="36">
        <v>3636.7166666666672</v>
      </c>
      <c r="G129" s="36">
        <v>3612.1333333333341</v>
      </c>
      <c r="H129" s="36">
        <v>3695.3333333333339</v>
      </c>
      <c r="I129" s="36">
        <v>3719.916666666667</v>
      </c>
      <c r="J129" s="36">
        <v>3736.9333333333338</v>
      </c>
      <c r="K129" s="31">
        <v>3702.9</v>
      </c>
      <c r="L129" s="31">
        <v>3661.3</v>
      </c>
      <c r="M129" s="31">
        <v>2.2238099999999998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4252.2</v>
      </c>
      <c r="D130" s="36">
        <v>4263.4000000000005</v>
      </c>
      <c r="E130" s="36">
        <v>4228.8000000000011</v>
      </c>
      <c r="F130" s="36">
        <v>4205.4000000000005</v>
      </c>
      <c r="G130" s="36">
        <v>4170.8000000000011</v>
      </c>
      <c r="H130" s="36">
        <v>4286.8000000000011</v>
      </c>
      <c r="I130" s="36">
        <v>4321.4000000000015</v>
      </c>
      <c r="J130" s="36">
        <v>4344.8000000000011</v>
      </c>
      <c r="K130" s="31">
        <v>4298</v>
      </c>
      <c r="L130" s="31">
        <v>4240</v>
      </c>
      <c r="M130" s="31">
        <v>1.28634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1897.65</v>
      </c>
      <c r="D131" s="36">
        <v>1887</v>
      </c>
      <c r="E131" s="36">
        <v>1854</v>
      </c>
      <c r="F131" s="36">
        <v>1810.35</v>
      </c>
      <c r="G131" s="36">
        <v>1777.35</v>
      </c>
      <c r="H131" s="36">
        <v>1930.65</v>
      </c>
      <c r="I131" s="36">
        <v>1963.65</v>
      </c>
      <c r="J131" s="36">
        <v>2007.3000000000002</v>
      </c>
      <c r="K131" s="31">
        <v>1920</v>
      </c>
      <c r="L131" s="31">
        <v>1843.35</v>
      </c>
      <c r="M131" s="31">
        <v>2.5884900000000002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939.3</v>
      </c>
      <c r="D132" s="36">
        <v>942.94999999999993</v>
      </c>
      <c r="E132" s="36">
        <v>932.34999999999991</v>
      </c>
      <c r="F132" s="36">
        <v>925.4</v>
      </c>
      <c r="G132" s="36">
        <v>914.8</v>
      </c>
      <c r="H132" s="36">
        <v>949.89999999999986</v>
      </c>
      <c r="I132" s="36">
        <v>960.5</v>
      </c>
      <c r="J132" s="36">
        <v>967.44999999999982</v>
      </c>
      <c r="K132" s="31">
        <v>953.55</v>
      </c>
      <c r="L132" s="31">
        <v>936</v>
      </c>
      <c r="M132" s="31">
        <v>16.069610000000001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1706.35</v>
      </c>
      <c r="D133" s="36">
        <v>1711.2666666666664</v>
      </c>
      <c r="E133" s="36">
        <v>1695.9333333333329</v>
      </c>
      <c r="F133" s="36">
        <v>1685.5166666666664</v>
      </c>
      <c r="G133" s="36">
        <v>1670.1833333333329</v>
      </c>
      <c r="H133" s="36">
        <v>1721.6833333333329</v>
      </c>
      <c r="I133" s="36">
        <v>1737.0166666666664</v>
      </c>
      <c r="J133" s="36">
        <v>1747.4333333333329</v>
      </c>
      <c r="K133" s="31">
        <v>1726.6</v>
      </c>
      <c r="L133" s="31">
        <v>1700.85</v>
      </c>
      <c r="M133" s="31">
        <v>2.3181099999999999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5932.5</v>
      </c>
      <c r="D134" s="36">
        <v>5995.833333333333</v>
      </c>
      <c r="E134" s="36">
        <v>5838.1666666666661</v>
      </c>
      <c r="F134" s="36">
        <v>5743.833333333333</v>
      </c>
      <c r="G134" s="36">
        <v>5586.1666666666661</v>
      </c>
      <c r="H134" s="36">
        <v>6090.1666666666661</v>
      </c>
      <c r="I134" s="36">
        <v>6247.8333333333321</v>
      </c>
      <c r="J134" s="36">
        <v>6342.1666666666661</v>
      </c>
      <c r="K134" s="31">
        <v>6153.5</v>
      </c>
      <c r="L134" s="31">
        <v>5901.5</v>
      </c>
      <c r="M134" s="31">
        <v>0.52598999999999996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1213.7</v>
      </c>
      <c r="D135" s="36">
        <v>1215.4833333333333</v>
      </c>
      <c r="E135" s="36">
        <v>1201.0666666666666</v>
      </c>
      <c r="F135" s="36">
        <v>1188.4333333333332</v>
      </c>
      <c r="G135" s="36">
        <v>1174.0166666666664</v>
      </c>
      <c r="H135" s="36">
        <v>1228.1166666666668</v>
      </c>
      <c r="I135" s="36">
        <v>1242.5333333333333</v>
      </c>
      <c r="J135" s="36">
        <v>1255.166666666667</v>
      </c>
      <c r="K135" s="31">
        <v>1229.9000000000001</v>
      </c>
      <c r="L135" s="31">
        <v>1202.8499999999999</v>
      </c>
      <c r="M135" s="31">
        <v>1.25264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466.95</v>
      </c>
      <c r="D136" s="36">
        <v>467.55</v>
      </c>
      <c r="E136" s="36">
        <v>462</v>
      </c>
      <c r="F136" s="36">
        <v>457.05</v>
      </c>
      <c r="G136" s="36">
        <v>451.5</v>
      </c>
      <c r="H136" s="36">
        <v>472.5</v>
      </c>
      <c r="I136" s="36">
        <v>478.05000000000007</v>
      </c>
      <c r="J136" s="36">
        <v>483</v>
      </c>
      <c r="K136" s="31">
        <v>473.1</v>
      </c>
      <c r="L136" s="31">
        <v>462.6</v>
      </c>
      <c r="M136" s="31">
        <v>30.156310000000001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3744.25</v>
      </c>
      <c r="D137" s="36">
        <v>3728.9833333333336</v>
      </c>
      <c r="E137" s="36">
        <v>3692.9666666666672</v>
      </c>
      <c r="F137" s="36">
        <v>3641.6833333333334</v>
      </c>
      <c r="G137" s="36">
        <v>3605.666666666667</v>
      </c>
      <c r="H137" s="36">
        <v>3780.2666666666673</v>
      </c>
      <c r="I137" s="36">
        <v>3816.2833333333338</v>
      </c>
      <c r="J137" s="36">
        <v>3867.5666666666675</v>
      </c>
      <c r="K137" s="31">
        <v>3765</v>
      </c>
      <c r="L137" s="31">
        <v>3677.7</v>
      </c>
      <c r="M137" s="31">
        <v>3.8537699999999999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2019.9</v>
      </c>
      <c r="D138" s="36">
        <v>2011.7666666666667</v>
      </c>
      <c r="E138" s="36">
        <v>1982.0333333333333</v>
      </c>
      <c r="F138" s="36">
        <v>1944.1666666666667</v>
      </c>
      <c r="G138" s="36">
        <v>1914.4333333333334</v>
      </c>
      <c r="H138" s="36">
        <v>2049.6333333333332</v>
      </c>
      <c r="I138" s="36">
        <v>2079.3666666666663</v>
      </c>
      <c r="J138" s="36">
        <v>2117.2333333333331</v>
      </c>
      <c r="K138" s="31">
        <v>2041.5</v>
      </c>
      <c r="L138" s="31">
        <v>1973.9</v>
      </c>
      <c r="M138" s="31">
        <v>6.5063300000000002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1132.75</v>
      </c>
      <c r="D139" s="36">
        <v>1134.7166666666667</v>
      </c>
      <c r="E139" s="36">
        <v>1120.0333333333333</v>
      </c>
      <c r="F139" s="36">
        <v>1107.3166666666666</v>
      </c>
      <c r="G139" s="36">
        <v>1092.6333333333332</v>
      </c>
      <c r="H139" s="36">
        <v>1147.4333333333334</v>
      </c>
      <c r="I139" s="36">
        <v>1162.1166666666668</v>
      </c>
      <c r="J139" s="36">
        <v>1174.8333333333335</v>
      </c>
      <c r="K139" s="31">
        <v>1149.4000000000001</v>
      </c>
      <c r="L139" s="31">
        <v>1122</v>
      </c>
      <c r="M139" s="31">
        <v>0.92713000000000001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829.8</v>
      </c>
      <c r="D140" s="36">
        <v>828.9</v>
      </c>
      <c r="E140" s="36">
        <v>821.8</v>
      </c>
      <c r="F140" s="36">
        <v>813.8</v>
      </c>
      <c r="G140" s="36">
        <v>806.69999999999993</v>
      </c>
      <c r="H140" s="36">
        <v>836.9</v>
      </c>
      <c r="I140" s="36">
        <v>844.00000000000011</v>
      </c>
      <c r="J140" s="36">
        <v>852</v>
      </c>
      <c r="K140" s="31">
        <v>836</v>
      </c>
      <c r="L140" s="31">
        <v>820.9</v>
      </c>
      <c r="M140" s="31">
        <v>21.721599999999999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2748.45</v>
      </c>
      <c r="D141" s="36">
        <v>2758.2000000000003</v>
      </c>
      <c r="E141" s="36">
        <v>2722.5000000000005</v>
      </c>
      <c r="F141" s="36">
        <v>2696.55</v>
      </c>
      <c r="G141" s="36">
        <v>2660.8500000000004</v>
      </c>
      <c r="H141" s="36">
        <v>2784.1500000000005</v>
      </c>
      <c r="I141" s="36">
        <v>2819.8500000000004</v>
      </c>
      <c r="J141" s="36">
        <v>2845.8000000000006</v>
      </c>
      <c r="K141" s="31">
        <v>2793.9</v>
      </c>
      <c r="L141" s="31">
        <v>2732.25</v>
      </c>
      <c r="M141" s="31">
        <v>1.58826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665.25</v>
      </c>
      <c r="D142" s="36">
        <v>665.83333333333337</v>
      </c>
      <c r="E142" s="36">
        <v>661.76666666666677</v>
      </c>
      <c r="F142" s="36">
        <v>658.28333333333342</v>
      </c>
      <c r="G142" s="36">
        <v>654.21666666666681</v>
      </c>
      <c r="H142" s="36">
        <v>669.31666666666672</v>
      </c>
      <c r="I142" s="36">
        <v>673.38333333333333</v>
      </c>
      <c r="J142" s="36">
        <v>676.86666666666667</v>
      </c>
      <c r="K142" s="31">
        <v>669.9</v>
      </c>
      <c r="L142" s="31">
        <v>662.35</v>
      </c>
      <c r="M142" s="31">
        <v>41.263390000000001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1887.4</v>
      </c>
      <c r="D143" s="36">
        <v>1893.2</v>
      </c>
      <c r="E143" s="36">
        <v>1873.95</v>
      </c>
      <c r="F143" s="36">
        <v>1860.5</v>
      </c>
      <c r="G143" s="36">
        <v>1841.25</v>
      </c>
      <c r="H143" s="36">
        <v>1906.65</v>
      </c>
      <c r="I143" s="36">
        <v>1925.9</v>
      </c>
      <c r="J143" s="36">
        <v>1939.3500000000001</v>
      </c>
      <c r="K143" s="31">
        <v>1912.45</v>
      </c>
      <c r="L143" s="31">
        <v>1879.75</v>
      </c>
      <c r="M143" s="31">
        <v>2.2702399999999998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2735.8</v>
      </c>
      <c r="D144" s="36">
        <v>2747.2833333333333</v>
      </c>
      <c r="E144" s="36">
        <v>2703.5666666666666</v>
      </c>
      <c r="F144" s="36">
        <v>2671.3333333333335</v>
      </c>
      <c r="G144" s="36">
        <v>2627.6166666666668</v>
      </c>
      <c r="H144" s="36">
        <v>2779.5166666666664</v>
      </c>
      <c r="I144" s="36">
        <v>2823.2333333333327</v>
      </c>
      <c r="J144" s="36">
        <v>2855.4666666666662</v>
      </c>
      <c r="K144" s="31">
        <v>2791</v>
      </c>
      <c r="L144" s="31">
        <v>2715.05</v>
      </c>
      <c r="M144" s="31">
        <v>1.4512700000000001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1068.3499999999999</v>
      </c>
      <c r="D145" s="36">
        <v>1071.5833333333333</v>
      </c>
      <c r="E145" s="36">
        <v>1056.7666666666664</v>
      </c>
      <c r="F145" s="36">
        <v>1045.1833333333332</v>
      </c>
      <c r="G145" s="36">
        <v>1030.3666666666663</v>
      </c>
      <c r="H145" s="36">
        <v>1083.1666666666665</v>
      </c>
      <c r="I145" s="36">
        <v>1097.9833333333336</v>
      </c>
      <c r="J145" s="36">
        <v>1109.5666666666666</v>
      </c>
      <c r="K145" s="31">
        <v>1086.4000000000001</v>
      </c>
      <c r="L145" s="31">
        <v>1060</v>
      </c>
      <c r="M145" s="31">
        <v>4.2686200000000003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2969.2</v>
      </c>
      <c r="D146" s="36">
        <v>2963.2166666666667</v>
      </c>
      <c r="E146" s="36">
        <v>2948.6833333333334</v>
      </c>
      <c r="F146" s="36">
        <v>2928.1666666666665</v>
      </c>
      <c r="G146" s="36">
        <v>2913.6333333333332</v>
      </c>
      <c r="H146" s="36">
        <v>2983.7333333333336</v>
      </c>
      <c r="I146" s="36">
        <v>2998.2666666666673</v>
      </c>
      <c r="J146" s="36">
        <v>3018.7833333333338</v>
      </c>
      <c r="K146" s="31">
        <v>2977.75</v>
      </c>
      <c r="L146" s="31">
        <v>2942.7</v>
      </c>
      <c r="M146" s="31">
        <v>1.39811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414.6</v>
      </c>
      <c r="D147" s="36">
        <v>414.0333333333333</v>
      </c>
      <c r="E147" s="36">
        <v>410.46666666666658</v>
      </c>
      <c r="F147" s="36">
        <v>406.33333333333326</v>
      </c>
      <c r="G147" s="36">
        <v>402.76666666666654</v>
      </c>
      <c r="H147" s="36">
        <v>418.16666666666663</v>
      </c>
      <c r="I147" s="36">
        <v>421.73333333333335</v>
      </c>
      <c r="J147" s="36">
        <v>425.86666666666667</v>
      </c>
      <c r="K147" s="31">
        <v>417.6</v>
      </c>
      <c r="L147" s="31">
        <v>409.9</v>
      </c>
      <c r="M147" s="31">
        <v>8.8350500000000007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188.82</v>
      </c>
      <c r="D148" s="36">
        <v>186.58</v>
      </c>
      <c r="E148" s="36">
        <v>183.71000000000004</v>
      </c>
      <c r="F148" s="36">
        <v>178.60000000000002</v>
      </c>
      <c r="G148" s="36">
        <v>175.73000000000005</v>
      </c>
      <c r="H148" s="36">
        <v>191.69000000000003</v>
      </c>
      <c r="I148" s="36">
        <v>194.55999999999997</v>
      </c>
      <c r="J148" s="36">
        <v>199.67000000000002</v>
      </c>
      <c r="K148" s="31">
        <v>189.45</v>
      </c>
      <c r="L148" s="31">
        <v>181.47</v>
      </c>
      <c r="M148" s="31">
        <v>45.44961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5426.45</v>
      </c>
      <c r="D149" s="36">
        <v>5357.2666666666664</v>
      </c>
      <c r="E149" s="36">
        <v>5267.1833333333325</v>
      </c>
      <c r="F149" s="36">
        <v>5107.9166666666661</v>
      </c>
      <c r="G149" s="36">
        <v>5017.8333333333321</v>
      </c>
      <c r="H149" s="36">
        <v>5516.5333333333328</v>
      </c>
      <c r="I149" s="36">
        <v>5606.6166666666668</v>
      </c>
      <c r="J149" s="36">
        <v>5765.8833333333332</v>
      </c>
      <c r="K149" s="31">
        <v>5447.35</v>
      </c>
      <c r="L149" s="31">
        <v>5198</v>
      </c>
      <c r="M149" s="31">
        <v>16.286909999999999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12516.85</v>
      </c>
      <c r="D150" s="36">
        <v>12538.983333333332</v>
      </c>
      <c r="E150" s="36">
        <v>12402.966666666664</v>
      </c>
      <c r="F150" s="36">
        <v>12289.083333333332</v>
      </c>
      <c r="G150" s="36">
        <v>12153.066666666664</v>
      </c>
      <c r="H150" s="36">
        <v>12652.866666666663</v>
      </c>
      <c r="I150" s="36">
        <v>12788.88333333333</v>
      </c>
      <c r="J150" s="36">
        <v>12902.766666666663</v>
      </c>
      <c r="K150" s="31">
        <v>12675</v>
      </c>
      <c r="L150" s="31">
        <v>12425.1</v>
      </c>
      <c r="M150" s="31">
        <v>4.5629099999999996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3377.8</v>
      </c>
      <c r="D151" s="36">
        <v>3386.9500000000003</v>
      </c>
      <c r="E151" s="36">
        <v>3341.9000000000005</v>
      </c>
      <c r="F151" s="36">
        <v>3306.0000000000005</v>
      </c>
      <c r="G151" s="36">
        <v>3260.9500000000007</v>
      </c>
      <c r="H151" s="36">
        <v>3422.8500000000004</v>
      </c>
      <c r="I151" s="36">
        <v>3467.9000000000005</v>
      </c>
      <c r="J151" s="36">
        <v>3503.8</v>
      </c>
      <c r="K151" s="31">
        <v>3432</v>
      </c>
      <c r="L151" s="31">
        <v>3351.05</v>
      </c>
      <c r="M151" s="31">
        <v>1.2377199999999999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6650.4</v>
      </c>
      <c r="D152" s="36">
        <v>6653.7833333333328</v>
      </c>
      <c r="E152" s="36">
        <v>6609.7666666666655</v>
      </c>
      <c r="F152" s="36">
        <v>6569.1333333333323</v>
      </c>
      <c r="G152" s="36">
        <v>6525.116666666665</v>
      </c>
      <c r="H152" s="36">
        <v>6694.4166666666661</v>
      </c>
      <c r="I152" s="36">
        <v>6738.4333333333325</v>
      </c>
      <c r="J152" s="36">
        <v>6779.0666666666666</v>
      </c>
      <c r="K152" s="31">
        <v>6697.8</v>
      </c>
      <c r="L152" s="31">
        <v>6613.15</v>
      </c>
      <c r="M152" s="31">
        <v>4.6562400000000004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841.9</v>
      </c>
      <c r="D153" s="36">
        <v>847.18333333333328</v>
      </c>
      <c r="E153" s="36">
        <v>831.81666666666661</v>
      </c>
      <c r="F153" s="36">
        <v>821.73333333333335</v>
      </c>
      <c r="G153" s="36">
        <v>806.36666666666667</v>
      </c>
      <c r="H153" s="36">
        <v>857.26666666666654</v>
      </c>
      <c r="I153" s="36">
        <v>872.6333333333331</v>
      </c>
      <c r="J153" s="36">
        <v>882.71666666666647</v>
      </c>
      <c r="K153" s="31">
        <v>862.55</v>
      </c>
      <c r="L153" s="31">
        <v>837.1</v>
      </c>
      <c r="M153" s="31">
        <v>3.0733199999999998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392.8</v>
      </c>
      <c r="D154" s="36">
        <v>389.09999999999997</v>
      </c>
      <c r="E154" s="36">
        <v>384.39999999999992</v>
      </c>
      <c r="F154" s="36">
        <v>375.99999999999994</v>
      </c>
      <c r="G154" s="36">
        <v>371.2999999999999</v>
      </c>
      <c r="H154" s="36">
        <v>397.49999999999994</v>
      </c>
      <c r="I154" s="36">
        <v>402.2</v>
      </c>
      <c r="J154" s="36">
        <v>410.59999999999997</v>
      </c>
      <c r="K154" s="31">
        <v>393.8</v>
      </c>
      <c r="L154" s="31">
        <v>380.7</v>
      </c>
      <c r="M154" s="31">
        <v>6.8656300000000003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256.67</v>
      </c>
      <c r="D155" s="36">
        <v>258.26333333333332</v>
      </c>
      <c r="E155" s="36">
        <v>253.96666666666664</v>
      </c>
      <c r="F155" s="36">
        <v>251.26333333333332</v>
      </c>
      <c r="G155" s="36">
        <v>246.96666666666664</v>
      </c>
      <c r="H155" s="36">
        <v>260.96666666666664</v>
      </c>
      <c r="I155" s="36">
        <v>265.26333333333326</v>
      </c>
      <c r="J155" s="36">
        <v>267.96666666666664</v>
      </c>
      <c r="K155" s="31">
        <v>262.56</v>
      </c>
      <c r="L155" s="31">
        <v>255.56</v>
      </c>
      <c r="M155" s="31">
        <v>14.90198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42.42</v>
      </c>
      <c r="D156" s="36">
        <v>42.313333333333333</v>
      </c>
      <c r="E156" s="36">
        <v>41.836666666666666</v>
      </c>
      <c r="F156" s="36">
        <v>41.25333333333333</v>
      </c>
      <c r="G156" s="36">
        <v>40.776666666666664</v>
      </c>
      <c r="H156" s="36">
        <v>42.896666666666668</v>
      </c>
      <c r="I156" s="36">
        <v>43.373333333333328</v>
      </c>
      <c r="J156" s="36">
        <v>43.956666666666671</v>
      </c>
      <c r="K156" s="31">
        <v>42.79</v>
      </c>
      <c r="L156" s="31">
        <v>41.73</v>
      </c>
      <c r="M156" s="31">
        <v>278.03717999999998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4737.2</v>
      </c>
      <c r="D157" s="36">
        <v>4731.3500000000004</v>
      </c>
      <c r="E157" s="36">
        <v>4695.2000000000007</v>
      </c>
      <c r="F157" s="36">
        <v>4653.2000000000007</v>
      </c>
      <c r="G157" s="36">
        <v>4617.0500000000011</v>
      </c>
      <c r="H157" s="36">
        <v>4773.3500000000004</v>
      </c>
      <c r="I157" s="36">
        <v>4809.5</v>
      </c>
      <c r="J157" s="36">
        <v>4851.5</v>
      </c>
      <c r="K157" s="31">
        <v>4767.5</v>
      </c>
      <c r="L157" s="31">
        <v>4689.3500000000004</v>
      </c>
      <c r="M157" s="31">
        <v>4.0410000000000004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633.6</v>
      </c>
      <c r="D158" s="36">
        <v>630.19999999999993</v>
      </c>
      <c r="E158" s="36">
        <v>623.39999999999986</v>
      </c>
      <c r="F158" s="36">
        <v>613.19999999999993</v>
      </c>
      <c r="G158" s="36">
        <v>606.39999999999986</v>
      </c>
      <c r="H158" s="36">
        <v>640.39999999999986</v>
      </c>
      <c r="I158" s="36">
        <v>647.19999999999982</v>
      </c>
      <c r="J158" s="36">
        <v>657.39999999999986</v>
      </c>
      <c r="K158" s="31">
        <v>637</v>
      </c>
      <c r="L158" s="31">
        <v>620</v>
      </c>
      <c r="M158" s="31">
        <v>2.2042600000000001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718.8</v>
      </c>
      <c r="D159" s="36">
        <v>718.5333333333333</v>
      </c>
      <c r="E159" s="36">
        <v>712.06666666666661</v>
      </c>
      <c r="F159" s="36">
        <v>705.33333333333326</v>
      </c>
      <c r="G159" s="36">
        <v>698.86666666666656</v>
      </c>
      <c r="H159" s="36">
        <v>725.26666666666665</v>
      </c>
      <c r="I159" s="36">
        <v>731.73333333333335</v>
      </c>
      <c r="J159" s="36">
        <v>738.4666666666667</v>
      </c>
      <c r="K159" s="31">
        <v>725</v>
      </c>
      <c r="L159" s="31">
        <v>711.8</v>
      </c>
      <c r="M159" s="31">
        <v>2.5141499999999999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824.75</v>
      </c>
      <c r="D160" s="36">
        <v>827.83333333333337</v>
      </c>
      <c r="E160" s="36">
        <v>808.91666666666674</v>
      </c>
      <c r="F160" s="36">
        <v>793.08333333333337</v>
      </c>
      <c r="G160" s="36">
        <v>774.16666666666674</v>
      </c>
      <c r="H160" s="36">
        <v>843.66666666666674</v>
      </c>
      <c r="I160" s="36">
        <v>862.58333333333348</v>
      </c>
      <c r="J160" s="36">
        <v>878.41666666666674</v>
      </c>
      <c r="K160" s="31">
        <v>846.75</v>
      </c>
      <c r="L160" s="31">
        <v>812</v>
      </c>
      <c r="M160" s="31">
        <v>4.1068899999999999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2485.8000000000002</v>
      </c>
      <c r="D161" s="36">
        <v>2500.7166666666667</v>
      </c>
      <c r="E161" s="36">
        <v>2457.4333333333334</v>
      </c>
      <c r="F161" s="36">
        <v>2429.0666666666666</v>
      </c>
      <c r="G161" s="36">
        <v>2385.7833333333333</v>
      </c>
      <c r="H161" s="36">
        <v>2529.0833333333335</v>
      </c>
      <c r="I161" s="36">
        <v>2572.3666666666672</v>
      </c>
      <c r="J161" s="36">
        <v>2600.7333333333336</v>
      </c>
      <c r="K161" s="31">
        <v>2544</v>
      </c>
      <c r="L161" s="31">
        <v>2472.35</v>
      </c>
      <c r="M161" s="31">
        <v>0.78915000000000002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212.48</v>
      </c>
      <c r="D162" s="36">
        <v>211.06000000000003</v>
      </c>
      <c r="E162" s="36">
        <v>206.22000000000006</v>
      </c>
      <c r="F162" s="36">
        <v>199.96000000000004</v>
      </c>
      <c r="G162" s="36">
        <v>195.12000000000006</v>
      </c>
      <c r="H162" s="36">
        <v>217.32000000000005</v>
      </c>
      <c r="I162" s="36">
        <v>222.16000000000003</v>
      </c>
      <c r="J162" s="36">
        <v>228.42000000000004</v>
      </c>
      <c r="K162" s="31">
        <v>215.9</v>
      </c>
      <c r="L162" s="31">
        <v>204.8</v>
      </c>
      <c r="M162" s="31">
        <v>64.979730000000004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81.84</v>
      </c>
      <c r="D163" s="36">
        <v>81.83</v>
      </c>
      <c r="E163" s="36">
        <v>80.91</v>
      </c>
      <c r="F163" s="36">
        <v>79.98</v>
      </c>
      <c r="G163" s="36">
        <v>79.06</v>
      </c>
      <c r="H163" s="36">
        <v>82.759999999999991</v>
      </c>
      <c r="I163" s="36">
        <v>83.679999999999978</v>
      </c>
      <c r="J163" s="36">
        <v>84.609999999999985</v>
      </c>
      <c r="K163" s="31">
        <v>82.75</v>
      </c>
      <c r="L163" s="31">
        <v>80.900000000000006</v>
      </c>
      <c r="M163" s="31">
        <v>28.379349999999999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1468.7</v>
      </c>
      <c r="D164" s="36">
        <v>1461.5666666666666</v>
      </c>
      <c r="E164" s="36">
        <v>1444.1333333333332</v>
      </c>
      <c r="F164" s="36">
        <v>1419.5666666666666</v>
      </c>
      <c r="G164" s="36">
        <v>1402.1333333333332</v>
      </c>
      <c r="H164" s="36">
        <v>1486.1333333333332</v>
      </c>
      <c r="I164" s="36">
        <v>1503.5666666666666</v>
      </c>
      <c r="J164" s="36">
        <v>1528.1333333333332</v>
      </c>
      <c r="K164" s="31">
        <v>1479</v>
      </c>
      <c r="L164" s="31">
        <v>1437</v>
      </c>
      <c r="M164" s="31">
        <v>1.61215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3742.45</v>
      </c>
      <c r="D165" s="36">
        <v>3728.9833333333336</v>
      </c>
      <c r="E165" s="36">
        <v>3703.5166666666673</v>
      </c>
      <c r="F165" s="36">
        <v>3664.5833333333339</v>
      </c>
      <c r="G165" s="36">
        <v>3639.1166666666677</v>
      </c>
      <c r="H165" s="36">
        <v>3767.916666666667</v>
      </c>
      <c r="I165" s="36">
        <v>3793.3833333333332</v>
      </c>
      <c r="J165" s="36">
        <v>3832.3166666666666</v>
      </c>
      <c r="K165" s="31">
        <v>3754.45</v>
      </c>
      <c r="L165" s="31">
        <v>3690.05</v>
      </c>
      <c r="M165" s="31">
        <v>1.4778100000000001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478.8</v>
      </c>
      <c r="D166" s="36">
        <v>479.45</v>
      </c>
      <c r="E166" s="36">
        <v>475.2</v>
      </c>
      <c r="F166" s="36">
        <v>471.6</v>
      </c>
      <c r="G166" s="36">
        <v>467.35</v>
      </c>
      <c r="H166" s="36">
        <v>483.04999999999995</v>
      </c>
      <c r="I166" s="36">
        <v>487.29999999999995</v>
      </c>
      <c r="J166" s="36">
        <v>490.89999999999992</v>
      </c>
      <c r="K166" s="31">
        <v>483.7</v>
      </c>
      <c r="L166" s="31">
        <v>475.85</v>
      </c>
      <c r="M166" s="31">
        <v>23.678519999999999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580.20000000000005</v>
      </c>
      <c r="D167" s="36">
        <v>582</v>
      </c>
      <c r="E167" s="36">
        <v>560.20000000000005</v>
      </c>
      <c r="F167" s="36">
        <v>540.20000000000005</v>
      </c>
      <c r="G167" s="36">
        <v>518.40000000000009</v>
      </c>
      <c r="H167" s="36">
        <v>602</v>
      </c>
      <c r="I167" s="36">
        <v>623.79999999999995</v>
      </c>
      <c r="J167" s="36">
        <v>643.79999999999995</v>
      </c>
      <c r="K167" s="31">
        <v>603.79999999999995</v>
      </c>
      <c r="L167" s="31">
        <v>562</v>
      </c>
      <c r="M167" s="31">
        <v>18.62012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215.56</v>
      </c>
      <c r="D168" s="36">
        <v>216.67</v>
      </c>
      <c r="E168" s="36">
        <v>213.39</v>
      </c>
      <c r="F168" s="36">
        <v>211.22</v>
      </c>
      <c r="G168" s="36">
        <v>207.94</v>
      </c>
      <c r="H168" s="36">
        <v>218.83999999999997</v>
      </c>
      <c r="I168" s="36">
        <v>222.12</v>
      </c>
      <c r="J168" s="36">
        <v>224.28999999999996</v>
      </c>
      <c r="K168" s="31">
        <v>219.95</v>
      </c>
      <c r="L168" s="31">
        <v>214.5</v>
      </c>
      <c r="M168" s="31">
        <v>66.339699999999993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185.37</v>
      </c>
      <c r="D169" s="36">
        <v>185.51999999999998</v>
      </c>
      <c r="E169" s="36">
        <v>184.35999999999996</v>
      </c>
      <c r="F169" s="36">
        <v>183.34999999999997</v>
      </c>
      <c r="G169" s="36">
        <v>182.18999999999994</v>
      </c>
      <c r="H169" s="36">
        <v>186.52999999999997</v>
      </c>
      <c r="I169" s="36">
        <v>187.69</v>
      </c>
      <c r="J169" s="36">
        <v>188.7</v>
      </c>
      <c r="K169" s="31">
        <v>186.68</v>
      </c>
      <c r="L169" s="31">
        <v>184.51</v>
      </c>
      <c r="M169" s="31">
        <v>48.49579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998.65</v>
      </c>
      <c r="D170" s="36">
        <v>994.55000000000007</v>
      </c>
      <c r="E170" s="36">
        <v>981.10000000000014</v>
      </c>
      <c r="F170" s="36">
        <v>963.55000000000007</v>
      </c>
      <c r="G170" s="36">
        <v>950.10000000000014</v>
      </c>
      <c r="H170" s="36">
        <v>1012.1000000000001</v>
      </c>
      <c r="I170" s="36">
        <v>1025.5500000000002</v>
      </c>
      <c r="J170" s="36">
        <v>1043.1000000000001</v>
      </c>
      <c r="K170" s="31">
        <v>1008</v>
      </c>
      <c r="L170" s="31">
        <v>977</v>
      </c>
      <c r="M170" s="31">
        <v>2.9199099999999998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5383.55</v>
      </c>
      <c r="D171" s="36">
        <v>5371.416666666667</v>
      </c>
      <c r="E171" s="36">
        <v>5317.4333333333343</v>
      </c>
      <c r="F171" s="36">
        <v>5251.3166666666675</v>
      </c>
      <c r="G171" s="36">
        <v>5197.3333333333348</v>
      </c>
      <c r="H171" s="36">
        <v>5437.5333333333338</v>
      </c>
      <c r="I171" s="36">
        <v>5491.5166666666655</v>
      </c>
      <c r="J171" s="36">
        <v>5557.6333333333332</v>
      </c>
      <c r="K171" s="31">
        <v>5425.4</v>
      </c>
      <c r="L171" s="31">
        <v>5305.3</v>
      </c>
      <c r="M171" s="31">
        <v>0.19524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1385.95</v>
      </c>
      <c r="D172" s="36">
        <v>1390.2666666666667</v>
      </c>
      <c r="E172" s="36">
        <v>1364.8333333333333</v>
      </c>
      <c r="F172" s="36">
        <v>1343.7166666666667</v>
      </c>
      <c r="G172" s="36">
        <v>1318.2833333333333</v>
      </c>
      <c r="H172" s="36">
        <v>1411.3833333333332</v>
      </c>
      <c r="I172" s="36">
        <v>1436.8166666666666</v>
      </c>
      <c r="J172" s="36">
        <v>1457.9333333333332</v>
      </c>
      <c r="K172" s="31">
        <v>1415.7</v>
      </c>
      <c r="L172" s="31">
        <v>1369.15</v>
      </c>
      <c r="M172" s="31">
        <v>1.54067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311.64999999999998</v>
      </c>
      <c r="D173" s="36">
        <v>311.25</v>
      </c>
      <c r="E173" s="36">
        <v>307.5</v>
      </c>
      <c r="F173" s="36">
        <v>303.35000000000002</v>
      </c>
      <c r="G173" s="36">
        <v>299.60000000000002</v>
      </c>
      <c r="H173" s="36">
        <v>315.39999999999998</v>
      </c>
      <c r="I173" s="36">
        <v>319.14999999999998</v>
      </c>
      <c r="J173" s="36">
        <v>323.29999999999995</v>
      </c>
      <c r="K173" s="31">
        <v>315</v>
      </c>
      <c r="L173" s="31">
        <v>307.10000000000002</v>
      </c>
      <c r="M173" s="31">
        <v>6.5972499999999998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328.75</v>
      </c>
      <c r="D174" s="36">
        <v>324.05</v>
      </c>
      <c r="E174" s="36">
        <v>317.15000000000003</v>
      </c>
      <c r="F174" s="36">
        <v>305.55</v>
      </c>
      <c r="G174" s="36">
        <v>298.65000000000003</v>
      </c>
      <c r="H174" s="36">
        <v>335.65000000000003</v>
      </c>
      <c r="I174" s="36">
        <v>342.55</v>
      </c>
      <c r="J174" s="36">
        <v>354.15000000000003</v>
      </c>
      <c r="K174" s="31">
        <v>330.95</v>
      </c>
      <c r="L174" s="31">
        <v>312.45</v>
      </c>
      <c r="M174" s="31">
        <v>93.653080000000003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747.45</v>
      </c>
      <c r="D175" s="36">
        <v>743.48333333333323</v>
      </c>
      <c r="E175" s="36">
        <v>736.96666666666647</v>
      </c>
      <c r="F175" s="36">
        <v>726.48333333333323</v>
      </c>
      <c r="G175" s="36">
        <v>719.96666666666647</v>
      </c>
      <c r="H175" s="36">
        <v>753.96666666666647</v>
      </c>
      <c r="I175" s="36">
        <v>760.48333333333312</v>
      </c>
      <c r="J175" s="36">
        <v>770.96666666666647</v>
      </c>
      <c r="K175" s="31">
        <v>750</v>
      </c>
      <c r="L175" s="31">
        <v>733</v>
      </c>
      <c r="M175" s="31">
        <v>3.5501999999999998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561</v>
      </c>
      <c r="D176" s="36">
        <v>557.61666666666667</v>
      </c>
      <c r="E176" s="36">
        <v>551.23333333333335</v>
      </c>
      <c r="F176" s="36">
        <v>541.4666666666667</v>
      </c>
      <c r="G176" s="36">
        <v>535.08333333333337</v>
      </c>
      <c r="H176" s="36">
        <v>567.38333333333333</v>
      </c>
      <c r="I176" s="36">
        <v>573.76666666666677</v>
      </c>
      <c r="J176" s="36">
        <v>583.5333333333333</v>
      </c>
      <c r="K176" s="31">
        <v>564</v>
      </c>
      <c r="L176" s="31">
        <v>547.85</v>
      </c>
      <c r="M176" s="31">
        <v>11.766159999999999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219.93</v>
      </c>
      <c r="D177" s="36">
        <v>219.78666666666666</v>
      </c>
      <c r="E177" s="36">
        <v>217.73333333333332</v>
      </c>
      <c r="F177" s="36">
        <v>215.53666666666666</v>
      </c>
      <c r="G177" s="36">
        <v>213.48333333333332</v>
      </c>
      <c r="H177" s="36">
        <v>221.98333333333332</v>
      </c>
      <c r="I177" s="36">
        <v>224.03666666666666</v>
      </c>
      <c r="J177" s="36">
        <v>226.23333333333332</v>
      </c>
      <c r="K177" s="31">
        <v>221.84</v>
      </c>
      <c r="L177" s="31">
        <v>217.59</v>
      </c>
      <c r="M177" s="31">
        <v>109.4576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1426.35</v>
      </c>
      <c r="D178" s="36">
        <v>1422.55</v>
      </c>
      <c r="E178" s="36">
        <v>1405.1999999999998</v>
      </c>
      <c r="F178" s="36">
        <v>1384.05</v>
      </c>
      <c r="G178" s="36">
        <v>1366.6999999999998</v>
      </c>
      <c r="H178" s="36">
        <v>1443.6999999999998</v>
      </c>
      <c r="I178" s="36">
        <v>1461.0499999999997</v>
      </c>
      <c r="J178" s="36">
        <v>1482.1999999999998</v>
      </c>
      <c r="K178" s="31">
        <v>1439.9</v>
      </c>
      <c r="L178" s="31">
        <v>1401.4</v>
      </c>
      <c r="M178" s="31">
        <v>1.1837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92.58</v>
      </c>
      <c r="D179" s="36">
        <v>92.54</v>
      </c>
      <c r="E179" s="36">
        <v>91.810000000000016</v>
      </c>
      <c r="F179" s="36">
        <v>91.04</v>
      </c>
      <c r="G179" s="36">
        <v>90.310000000000016</v>
      </c>
      <c r="H179" s="36">
        <v>93.310000000000016</v>
      </c>
      <c r="I179" s="36">
        <v>94.04</v>
      </c>
      <c r="J179" s="36">
        <v>94.810000000000016</v>
      </c>
      <c r="K179" s="31">
        <v>93.27</v>
      </c>
      <c r="L179" s="31">
        <v>91.77</v>
      </c>
      <c r="M179" s="31">
        <v>228.04252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1789.9</v>
      </c>
      <c r="D180" s="36">
        <v>1795.6000000000001</v>
      </c>
      <c r="E180" s="36">
        <v>1771.2000000000003</v>
      </c>
      <c r="F180" s="36">
        <v>1752.5000000000002</v>
      </c>
      <c r="G180" s="36">
        <v>1728.1000000000004</v>
      </c>
      <c r="H180" s="36">
        <v>1814.3000000000002</v>
      </c>
      <c r="I180" s="36">
        <v>1838.7000000000003</v>
      </c>
      <c r="J180" s="36">
        <v>1857.4</v>
      </c>
      <c r="K180" s="31">
        <v>1820</v>
      </c>
      <c r="L180" s="31">
        <v>1776.9</v>
      </c>
      <c r="M180" s="31">
        <v>5.4697399999999998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396.5</v>
      </c>
      <c r="D181" s="36">
        <v>398.83333333333331</v>
      </c>
      <c r="E181" s="36">
        <v>392.71666666666664</v>
      </c>
      <c r="F181" s="36">
        <v>388.93333333333334</v>
      </c>
      <c r="G181" s="36">
        <v>382.81666666666666</v>
      </c>
      <c r="H181" s="36">
        <v>402.61666666666662</v>
      </c>
      <c r="I181" s="36">
        <v>408.73333333333329</v>
      </c>
      <c r="J181" s="36">
        <v>412.51666666666659</v>
      </c>
      <c r="K181" s="31">
        <v>404.95</v>
      </c>
      <c r="L181" s="31">
        <v>395.05</v>
      </c>
      <c r="M181" s="31">
        <v>15.638489999999999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9013.4500000000007</v>
      </c>
      <c r="D182" s="36">
        <v>9153.5166666666682</v>
      </c>
      <c r="E182" s="36">
        <v>8812.0333333333365</v>
      </c>
      <c r="F182" s="36">
        <v>8610.6166666666686</v>
      </c>
      <c r="G182" s="36">
        <v>8269.1333333333369</v>
      </c>
      <c r="H182" s="36">
        <v>9354.9333333333361</v>
      </c>
      <c r="I182" s="36">
        <v>9696.4166666666697</v>
      </c>
      <c r="J182" s="36">
        <v>9897.8333333333358</v>
      </c>
      <c r="K182" s="31">
        <v>9495</v>
      </c>
      <c r="L182" s="31">
        <v>8952.1</v>
      </c>
      <c r="M182" s="31">
        <v>0.45938000000000001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1927.45</v>
      </c>
      <c r="D183" s="36">
        <v>1932.8333333333333</v>
      </c>
      <c r="E183" s="36">
        <v>1903.6666666666665</v>
      </c>
      <c r="F183" s="36">
        <v>1879.8833333333332</v>
      </c>
      <c r="G183" s="36">
        <v>1850.7166666666665</v>
      </c>
      <c r="H183" s="36">
        <v>1956.6166666666666</v>
      </c>
      <c r="I183" s="36">
        <v>1985.7833333333331</v>
      </c>
      <c r="J183" s="36">
        <v>2009.5666666666666</v>
      </c>
      <c r="K183" s="31">
        <v>1962</v>
      </c>
      <c r="L183" s="31">
        <v>1909.05</v>
      </c>
      <c r="M183" s="31">
        <v>1.8178000000000001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2818.95</v>
      </c>
      <c r="D184" s="36">
        <v>2837.4166666666665</v>
      </c>
      <c r="E184" s="36">
        <v>2783.1333333333332</v>
      </c>
      <c r="F184" s="36">
        <v>2747.3166666666666</v>
      </c>
      <c r="G184" s="36">
        <v>2693.0333333333333</v>
      </c>
      <c r="H184" s="36">
        <v>2873.2333333333331</v>
      </c>
      <c r="I184" s="36">
        <v>2927.5166666666669</v>
      </c>
      <c r="J184" s="36">
        <v>2963.333333333333</v>
      </c>
      <c r="K184" s="31">
        <v>2891.7</v>
      </c>
      <c r="L184" s="31">
        <v>2801.6</v>
      </c>
      <c r="M184" s="31">
        <v>0.58245000000000002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1284.0999999999999</v>
      </c>
      <c r="D185" s="36">
        <v>1264.1333333333332</v>
      </c>
      <c r="E185" s="36">
        <v>1229.2666666666664</v>
      </c>
      <c r="F185" s="36">
        <v>1174.4333333333332</v>
      </c>
      <c r="G185" s="36">
        <v>1139.5666666666664</v>
      </c>
      <c r="H185" s="36">
        <v>1318.9666666666665</v>
      </c>
      <c r="I185" s="36">
        <v>1353.8333333333333</v>
      </c>
      <c r="J185" s="36">
        <v>1408.6666666666665</v>
      </c>
      <c r="K185" s="31">
        <v>1299</v>
      </c>
      <c r="L185" s="31">
        <v>1209.3</v>
      </c>
      <c r="M185" s="31">
        <v>12.746270000000001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1727.85</v>
      </c>
      <c r="D186" s="36">
        <v>1729.2333333333333</v>
      </c>
      <c r="E186" s="36">
        <v>1711.6166666666668</v>
      </c>
      <c r="F186" s="36">
        <v>1695.3833333333334</v>
      </c>
      <c r="G186" s="36">
        <v>1677.7666666666669</v>
      </c>
      <c r="H186" s="36">
        <v>1745.4666666666667</v>
      </c>
      <c r="I186" s="36">
        <v>1763.083333333333</v>
      </c>
      <c r="J186" s="36">
        <v>1779.3166666666666</v>
      </c>
      <c r="K186" s="31">
        <v>1746.85</v>
      </c>
      <c r="L186" s="31">
        <v>1713</v>
      </c>
      <c r="M186" s="31">
        <v>10.51257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1128.4000000000001</v>
      </c>
      <c r="D187" s="36">
        <v>1122.6333333333334</v>
      </c>
      <c r="E187" s="36">
        <v>1110.0666666666668</v>
      </c>
      <c r="F187" s="36">
        <v>1091.7333333333333</v>
      </c>
      <c r="G187" s="36">
        <v>1079.1666666666667</v>
      </c>
      <c r="H187" s="36">
        <v>1140.9666666666669</v>
      </c>
      <c r="I187" s="36">
        <v>1153.5333333333335</v>
      </c>
      <c r="J187" s="36">
        <v>1171.866666666667</v>
      </c>
      <c r="K187" s="31">
        <v>1135.2</v>
      </c>
      <c r="L187" s="31">
        <v>1104.3</v>
      </c>
      <c r="M187" s="31">
        <v>5.1651400000000001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919.35</v>
      </c>
      <c r="D188" s="36">
        <v>918.01666666666677</v>
      </c>
      <c r="E188" s="36">
        <v>908.33333333333348</v>
      </c>
      <c r="F188" s="36">
        <v>897.31666666666672</v>
      </c>
      <c r="G188" s="36">
        <v>887.63333333333344</v>
      </c>
      <c r="H188" s="36">
        <v>929.03333333333353</v>
      </c>
      <c r="I188" s="36">
        <v>938.7166666666667</v>
      </c>
      <c r="J188" s="36">
        <v>949.73333333333358</v>
      </c>
      <c r="K188" s="31">
        <v>927.7</v>
      </c>
      <c r="L188" s="31">
        <v>907</v>
      </c>
      <c r="M188" s="31">
        <v>2.50021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6765.45</v>
      </c>
      <c r="D189" s="36">
        <v>6792.1333333333341</v>
      </c>
      <c r="E189" s="36">
        <v>6690.3166666666684</v>
      </c>
      <c r="F189" s="36">
        <v>6615.1833333333343</v>
      </c>
      <c r="G189" s="36">
        <v>6513.3666666666686</v>
      </c>
      <c r="H189" s="36">
        <v>6867.2666666666682</v>
      </c>
      <c r="I189" s="36">
        <v>6969.0833333333339</v>
      </c>
      <c r="J189" s="36">
        <v>7044.2166666666681</v>
      </c>
      <c r="K189" s="31">
        <v>6893.95</v>
      </c>
      <c r="L189" s="31">
        <v>6717</v>
      </c>
      <c r="M189" s="31">
        <v>1.15039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1503.05</v>
      </c>
      <c r="D190" s="36">
        <v>1498.8833333333332</v>
      </c>
      <c r="E190" s="36">
        <v>1485.8666666666663</v>
      </c>
      <c r="F190" s="36">
        <v>1468.6833333333332</v>
      </c>
      <c r="G190" s="36">
        <v>1455.6666666666663</v>
      </c>
      <c r="H190" s="36">
        <v>1516.0666666666664</v>
      </c>
      <c r="I190" s="36">
        <v>1529.0833333333333</v>
      </c>
      <c r="J190" s="36">
        <v>1546.2666666666664</v>
      </c>
      <c r="K190" s="31">
        <v>1511.9</v>
      </c>
      <c r="L190" s="31">
        <v>1481.7</v>
      </c>
      <c r="M190" s="31">
        <v>13.993449999999999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1206.6500000000001</v>
      </c>
      <c r="D191" s="36">
        <v>1209.3</v>
      </c>
      <c r="E191" s="36">
        <v>1189.3499999999999</v>
      </c>
      <c r="F191" s="36">
        <v>1172.05</v>
      </c>
      <c r="G191" s="36">
        <v>1152.0999999999999</v>
      </c>
      <c r="H191" s="36">
        <v>1226.5999999999999</v>
      </c>
      <c r="I191" s="36">
        <v>1246.5500000000002</v>
      </c>
      <c r="J191" s="36">
        <v>1263.8499999999999</v>
      </c>
      <c r="K191" s="31">
        <v>1229.25</v>
      </c>
      <c r="L191" s="31">
        <v>1192</v>
      </c>
      <c r="M191" s="31">
        <v>6.66167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2888.6</v>
      </c>
      <c r="D192" s="36">
        <v>2885.8833333333337</v>
      </c>
      <c r="E192" s="36">
        <v>2866.7666666666673</v>
      </c>
      <c r="F192" s="36">
        <v>2844.9333333333338</v>
      </c>
      <c r="G192" s="36">
        <v>2825.8166666666675</v>
      </c>
      <c r="H192" s="36">
        <v>2907.7166666666672</v>
      </c>
      <c r="I192" s="36">
        <v>2926.833333333333</v>
      </c>
      <c r="J192" s="36">
        <v>2948.666666666667</v>
      </c>
      <c r="K192" s="31">
        <v>2905</v>
      </c>
      <c r="L192" s="31">
        <v>2864.05</v>
      </c>
      <c r="M192" s="31">
        <v>2.8199700000000001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694.15</v>
      </c>
      <c r="D193" s="36">
        <v>686.33333333333337</v>
      </c>
      <c r="E193" s="36">
        <v>676.01666666666677</v>
      </c>
      <c r="F193" s="36">
        <v>657.88333333333344</v>
      </c>
      <c r="G193" s="36">
        <v>647.56666666666683</v>
      </c>
      <c r="H193" s="36">
        <v>704.4666666666667</v>
      </c>
      <c r="I193" s="36">
        <v>714.7833333333333</v>
      </c>
      <c r="J193" s="36">
        <v>732.91666666666663</v>
      </c>
      <c r="K193" s="31">
        <v>696.65</v>
      </c>
      <c r="L193" s="31">
        <v>668.2</v>
      </c>
      <c r="M193" s="31">
        <v>26.895340000000001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504.55</v>
      </c>
      <c r="D194" s="36">
        <v>504.58333333333331</v>
      </c>
      <c r="E194" s="36">
        <v>498.06666666666661</v>
      </c>
      <c r="F194" s="36">
        <v>491.58333333333331</v>
      </c>
      <c r="G194" s="36">
        <v>485.06666666666661</v>
      </c>
      <c r="H194" s="36">
        <v>511.06666666666661</v>
      </c>
      <c r="I194" s="36">
        <v>517.58333333333337</v>
      </c>
      <c r="J194" s="36">
        <v>524.06666666666661</v>
      </c>
      <c r="K194" s="31">
        <v>511.1</v>
      </c>
      <c r="L194" s="31">
        <v>498.1</v>
      </c>
      <c r="M194" s="31">
        <v>5.1395600000000004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2702.55</v>
      </c>
      <c r="D195" s="36">
        <v>2698.2333333333336</v>
      </c>
      <c r="E195" s="36">
        <v>2681.3166666666671</v>
      </c>
      <c r="F195" s="36">
        <v>2660.0833333333335</v>
      </c>
      <c r="G195" s="36">
        <v>2643.166666666667</v>
      </c>
      <c r="H195" s="36">
        <v>2719.4666666666672</v>
      </c>
      <c r="I195" s="36">
        <v>2736.3833333333332</v>
      </c>
      <c r="J195" s="36">
        <v>2757.6166666666672</v>
      </c>
      <c r="K195" s="31">
        <v>2715.15</v>
      </c>
      <c r="L195" s="31">
        <v>2677</v>
      </c>
      <c r="M195" s="31">
        <v>4.3128900000000003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1291.75</v>
      </c>
      <c r="D196" s="36">
        <v>1283.9166666666667</v>
      </c>
      <c r="E196" s="36">
        <v>1268.8333333333335</v>
      </c>
      <c r="F196" s="36">
        <v>1245.9166666666667</v>
      </c>
      <c r="G196" s="36">
        <v>1230.8333333333335</v>
      </c>
      <c r="H196" s="36">
        <v>1306.8333333333335</v>
      </c>
      <c r="I196" s="36">
        <v>1321.916666666667</v>
      </c>
      <c r="J196" s="36">
        <v>1344.8333333333335</v>
      </c>
      <c r="K196" s="31">
        <v>1299</v>
      </c>
      <c r="L196" s="31">
        <v>1261</v>
      </c>
      <c r="M196" s="31">
        <v>4.8081100000000001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2492.25</v>
      </c>
      <c r="D197" s="36">
        <v>2467.75</v>
      </c>
      <c r="E197" s="36">
        <v>2435.5</v>
      </c>
      <c r="F197" s="36">
        <v>2378.75</v>
      </c>
      <c r="G197" s="36">
        <v>2346.5</v>
      </c>
      <c r="H197" s="36">
        <v>2524.5</v>
      </c>
      <c r="I197" s="36">
        <v>2556.75</v>
      </c>
      <c r="J197" s="36">
        <v>2613.5</v>
      </c>
      <c r="K197" s="31">
        <v>2500</v>
      </c>
      <c r="L197" s="31">
        <v>2411</v>
      </c>
      <c r="M197" s="31">
        <v>0.35537000000000002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141.77000000000001</v>
      </c>
      <c r="D198" s="36">
        <v>142.13666666666666</v>
      </c>
      <c r="E198" s="36">
        <v>140.04333333333332</v>
      </c>
      <c r="F198" s="36">
        <v>138.31666666666666</v>
      </c>
      <c r="G198" s="36">
        <v>136.22333333333333</v>
      </c>
      <c r="H198" s="36">
        <v>143.86333333333332</v>
      </c>
      <c r="I198" s="36">
        <v>145.95666666666668</v>
      </c>
      <c r="J198" s="36">
        <v>147.68333333333331</v>
      </c>
      <c r="K198" s="31">
        <v>144.22999999999999</v>
      </c>
      <c r="L198" s="31">
        <v>140.41</v>
      </c>
      <c r="M198" s="31">
        <v>9.61219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3928.75</v>
      </c>
      <c r="D199" s="36">
        <v>3935.2000000000003</v>
      </c>
      <c r="E199" s="36">
        <v>3858.4000000000005</v>
      </c>
      <c r="F199" s="36">
        <v>3788.05</v>
      </c>
      <c r="G199" s="36">
        <v>3711.2500000000005</v>
      </c>
      <c r="H199" s="36">
        <v>4005.5500000000006</v>
      </c>
      <c r="I199" s="36">
        <v>4082.3500000000008</v>
      </c>
      <c r="J199" s="36">
        <v>4152.7000000000007</v>
      </c>
      <c r="K199" s="31">
        <v>4012</v>
      </c>
      <c r="L199" s="31">
        <v>3864.85</v>
      </c>
      <c r="M199" s="31">
        <v>5.3149100000000002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654.15</v>
      </c>
      <c r="D200" s="36">
        <v>653.73333333333335</v>
      </c>
      <c r="E200" s="36">
        <v>645.11666666666667</v>
      </c>
      <c r="F200" s="36">
        <v>636.08333333333337</v>
      </c>
      <c r="G200" s="36">
        <v>627.4666666666667</v>
      </c>
      <c r="H200" s="36">
        <v>662.76666666666665</v>
      </c>
      <c r="I200" s="36">
        <v>671.38333333333344</v>
      </c>
      <c r="J200" s="36">
        <v>680.41666666666663</v>
      </c>
      <c r="K200" s="31">
        <v>662.35</v>
      </c>
      <c r="L200" s="31">
        <v>644.70000000000005</v>
      </c>
      <c r="M200" s="31">
        <v>14.63072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372.6</v>
      </c>
      <c r="D201" s="36">
        <v>370.06666666666666</v>
      </c>
      <c r="E201" s="36">
        <v>365.13333333333333</v>
      </c>
      <c r="F201" s="36">
        <v>357.66666666666669</v>
      </c>
      <c r="G201" s="36">
        <v>352.73333333333335</v>
      </c>
      <c r="H201" s="36">
        <v>377.5333333333333</v>
      </c>
      <c r="I201" s="36">
        <v>382.46666666666658</v>
      </c>
      <c r="J201" s="36">
        <v>389.93333333333328</v>
      </c>
      <c r="K201" s="31">
        <v>375</v>
      </c>
      <c r="L201" s="31">
        <v>362.6</v>
      </c>
      <c r="M201" s="31">
        <v>14.586959999999999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679.45</v>
      </c>
      <c r="D202" s="36">
        <v>677.8</v>
      </c>
      <c r="E202" s="36">
        <v>674.19999999999993</v>
      </c>
      <c r="F202" s="36">
        <v>668.94999999999993</v>
      </c>
      <c r="G202" s="36">
        <v>665.34999999999991</v>
      </c>
      <c r="H202" s="36">
        <v>683.05</v>
      </c>
      <c r="I202" s="36">
        <v>686.64999999999986</v>
      </c>
      <c r="J202" s="36">
        <v>691.9</v>
      </c>
      <c r="K202" s="31">
        <v>681.4</v>
      </c>
      <c r="L202" s="31">
        <v>672.55</v>
      </c>
      <c r="M202" s="31">
        <v>4.4723800000000002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227.55</v>
      </c>
      <c r="D203" s="36">
        <v>226.94000000000003</v>
      </c>
      <c r="E203" s="36">
        <v>224.59000000000006</v>
      </c>
      <c r="F203" s="36">
        <v>221.63000000000002</v>
      </c>
      <c r="G203" s="36">
        <v>219.28000000000006</v>
      </c>
      <c r="H203" s="36">
        <v>229.90000000000006</v>
      </c>
      <c r="I203" s="36">
        <v>232.25000000000003</v>
      </c>
      <c r="J203" s="36">
        <v>235.21000000000006</v>
      </c>
      <c r="K203" s="31">
        <v>229.29</v>
      </c>
      <c r="L203" s="31">
        <v>223.98</v>
      </c>
      <c r="M203" s="31">
        <v>12.315770000000001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228.98</v>
      </c>
      <c r="D204" s="36">
        <v>228.60666666666665</v>
      </c>
      <c r="E204" s="36">
        <v>226.87333333333331</v>
      </c>
      <c r="F204" s="36">
        <v>224.76666666666665</v>
      </c>
      <c r="G204" s="36">
        <v>223.0333333333333</v>
      </c>
      <c r="H204" s="36">
        <v>230.71333333333331</v>
      </c>
      <c r="I204" s="36">
        <v>232.44666666666666</v>
      </c>
      <c r="J204" s="36">
        <v>234.55333333333331</v>
      </c>
      <c r="K204" s="31">
        <v>230.34</v>
      </c>
      <c r="L204" s="31">
        <v>226.5</v>
      </c>
      <c r="M204" s="31">
        <v>10.451560000000001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433.75</v>
      </c>
      <c r="D205" s="36">
        <v>434.88333333333338</v>
      </c>
      <c r="E205" s="36">
        <v>429.86666666666679</v>
      </c>
      <c r="F205" s="36">
        <v>425.98333333333341</v>
      </c>
      <c r="G205" s="36">
        <v>420.96666666666681</v>
      </c>
      <c r="H205" s="36">
        <v>438.76666666666677</v>
      </c>
      <c r="I205" s="36">
        <v>443.7833333333333</v>
      </c>
      <c r="J205" s="36">
        <v>447.66666666666674</v>
      </c>
      <c r="K205" s="31">
        <v>439.9</v>
      </c>
      <c r="L205" s="31">
        <v>431</v>
      </c>
      <c r="M205" s="31">
        <v>44.716360000000002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2030.5</v>
      </c>
      <c r="D206" s="36">
        <v>2038.3833333333332</v>
      </c>
      <c r="E206" s="36">
        <v>2012.1666666666665</v>
      </c>
      <c r="F206" s="36">
        <v>1993.8333333333333</v>
      </c>
      <c r="G206" s="36">
        <v>1967.6166666666666</v>
      </c>
      <c r="H206" s="36">
        <v>2056.7166666666662</v>
      </c>
      <c r="I206" s="36">
        <v>2082.9333333333334</v>
      </c>
      <c r="J206" s="36">
        <v>2101.2666666666664</v>
      </c>
      <c r="K206" s="31">
        <v>2064.6</v>
      </c>
      <c r="L206" s="31">
        <v>2020.05</v>
      </c>
      <c r="M206" s="31">
        <v>0.72733000000000003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613.35</v>
      </c>
      <c r="D207" s="36">
        <v>611.38333333333333</v>
      </c>
      <c r="E207" s="36">
        <v>606.06666666666661</v>
      </c>
      <c r="F207" s="36">
        <v>598.7833333333333</v>
      </c>
      <c r="G207" s="36">
        <v>593.46666666666658</v>
      </c>
      <c r="H207" s="36">
        <v>618.66666666666663</v>
      </c>
      <c r="I207" s="36">
        <v>623.98333333333346</v>
      </c>
      <c r="J207" s="36">
        <v>631.26666666666665</v>
      </c>
      <c r="K207" s="31">
        <v>616.70000000000005</v>
      </c>
      <c r="L207" s="31">
        <v>604.1</v>
      </c>
      <c r="M207" s="31">
        <v>9.0099699999999991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1779.1</v>
      </c>
      <c r="D208" s="36">
        <v>1771.8499999999997</v>
      </c>
      <c r="E208" s="36">
        <v>1754.3999999999994</v>
      </c>
      <c r="F208" s="36">
        <v>1729.6999999999998</v>
      </c>
      <c r="G208" s="36">
        <v>1712.2499999999995</v>
      </c>
      <c r="H208" s="36">
        <v>1796.5499999999993</v>
      </c>
      <c r="I208" s="36">
        <v>1813.9999999999995</v>
      </c>
      <c r="J208" s="36">
        <v>1838.6999999999991</v>
      </c>
      <c r="K208" s="31">
        <v>1789.3</v>
      </c>
      <c r="L208" s="31">
        <v>1747.15</v>
      </c>
      <c r="M208" s="31">
        <v>23.075279999999999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4375.7</v>
      </c>
      <c r="D209" s="36">
        <v>4382.5333333333328</v>
      </c>
      <c r="E209" s="36">
        <v>4316.6666666666661</v>
      </c>
      <c r="F209" s="36">
        <v>4257.6333333333332</v>
      </c>
      <c r="G209" s="36">
        <v>4191.7666666666664</v>
      </c>
      <c r="H209" s="36">
        <v>4441.5666666666657</v>
      </c>
      <c r="I209" s="36">
        <v>4507.4333333333325</v>
      </c>
      <c r="J209" s="36">
        <v>4566.4666666666653</v>
      </c>
      <c r="K209" s="31">
        <v>4448.3999999999996</v>
      </c>
      <c r="L209" s="31">
        <v>4323.5</v>
      </c>
      <c r="M209" s="31">
        <v>5.1278899999999998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1650.35</v>
      </c>
      <c r="D210" s="36">
        <v>1647.45</v>
      </c>
      <c r="E210" s="36">
        <v>1640.9</v>
      </c>
      <c r="F210" s="36">
        <v>1631.45</v>
      </c>
      <c r="G210" s="36">
        <v>1624.9</v>
      </c>
      <c r="H210" s="36">
        <v>1656.9</v>
      </c>
      <c r="I210" s="36">
        <v>1663.4499999999998</v>
      </c>
      <c r="J210" s="36">
        <v>1672.9</v>
      </c>
      <c r="K210" s="31">
        <v>1654</v>
      </c>
      <c r="L210" s="31">
        <v>1638</v>
      </c>
      <c r="M210" s="31">
        <v>133.03323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702.9</v>
      </c>
      <c r="D211" s="36">
        <v>712.08333333333337</v>
      </c>
      <c r="E211" s="36">
        <v>692.01666666666677</v>
      </c>
      <c r="F211" s="36">
        <v>681.13333333333344</v>
      </c>
      <c r="G211" s="36">
        <v>661.06666666666683</v>
      </c>
      <c r="H211" s="36">
        <v>722.9666666666667</v>
      </c>
      <c r="I211" s="36">
        <v>743.0333333333333</v>
      </c>
      <c r="J211" s="36">
        <v>753.91666666666663</v>
      </c>
      <c r="K211" s="31">
        <v>732.15</v>
      </c>
      <c r="L211" s="31">
        <v>701.2</v>
      </c>
      <c r="M211" s="31">
        <v>73.663039999999995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154.27000000000001</v>
      </c>
      <c r="D212" s="36">
        <v>154.40666666666667</v>
      </c>
      <c r="E212" s="36">
        <v>152.46333333333334</v>
      </c>
      <c r="F212" s="36">
        <v>150.65666666666667</v>
      </c>
      <c r="G212" s="36">
        <v>148.71333333333334</v>
      </c>
      <c r="H212" s="36">
        <v>156.21333333333334</v>
      </c>
      <c r="I212" s="36">
        <v>158.15666666666667</v>
      </c>
      <c r="J212" s="36">
        <v>159.96333333333334</v>
      </c>
      <c r="K212" s="31">
        <v>156.35</v>
      </c>
      <c r="L212" s="31">
        <v>152.6</v>
      </c>
      <c r="M212" s="31">
        <v>183.70696000000001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812.6</v>
      </c>
      <c r="D213" s="36">
        <v>809.83333333333337</v>
      </c>
      <c r="E213" s="36">
        <v>804.86666666666679</v>
      </c>
      <c r="F213" s="36">
        <v>797.13333333333344</v>
      </c>
      <c r="G213" s="36">
        <v>792.16666666666686</v>
      </c>
      <c r="H213" s="36">
        <v>817.56666666666672</v>
      </c>
      <c r="I213" s="36">
        <v>822.53333333333319</v>
      </c>
      <c r="J213" s="36">
        <v>830.26666666666665</v>
      </c>
      <c r="K213" s="31">
        <v>814.8</v>
      </c>
      <c r="L213" s="31">
        <v>802.1</v>
      </c>
      <c r="M213" s="31">
        <v>4.4406299999999996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1226.25</v>
      </c>
      <c r="D214" s="36">
        <v>1213.3500000000001</v>
      </c>
      <c r="E214" s="36">
        <v>1175.9000000000003</v>
      </c>
      <c r="F214" s="36">
        <v>1125.5500000000002</v>
      </c>
      <c r="G214" s="36">
        <v>1088.1000000000004</v>
      </c>
      <c r="H214" s="36">
        <v>1263.7000000000003</v>
      </c>
      <c r="I214" s="36">
        <v>1301.1500000000001</v>
      </c>
      <c r="J214" s="36">
        <v>1351.5000000000002</v>
      </c>
      <c r="K214" s="31">
        <v>1250.8</v>
      </c>
      <c r="L214" s="31">
        <v>1163</v>
      </c>
      <c r="M214" s="31">
        <v>0.61343999999999999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1922.45</v>
      </c>
      <c r="D215" s="36">
        <v>1919.5166666666664</v>
      </c>
      <c r="E215" s="36">
        <v>1897.0333333333328</v>
      </c>
      <c r="F215" s="36">
        <v>1871.6166666666663</v>
      </c>
      <c r="G215" s="36">
        <v>1849.1333333333328</v>
      </c>
      <c r="H215" s="36">
        <v>1944.9333333333329</v>
      </c>
      <c r="I215" s="36">
        <v>1967.4166666666665</v>
      </c>
      <c r="J215" s="36">
        <v>1992.833333333333</v>
      </c>
      <c r="K215" s="31">
        <v>1942</v>
      </c>
      <c r="L215" s="31">
        <v>1894.1</v>
      </c>
      <c r="M215" s="31">
        <v>13.35774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5669.7</v>
      </c>
      <c r="D216" s="36">
        <v>5730.7</v>
      </c>
      <c r="E216" s="36">
        <v>5597.25</v>
      </c>
      <c r="F216" s="36">
        <v>5524.8</v>
      </c>
      <c r="G216" s="36">
        <v>5391.35</v>
      </c>
      <c r="H216" s="36">
        <v>5803.15</v>
      </c>
      <c r="I216" s="36">
        <v>5936.5999999999985</v>
      </c>
      <c r="J216" s="36">
        <v>6009.0499999999993</v>
      </c>
      <c r="K216" s="31">
        <v>5864.15</v>
      </c>
      <c r="L216" s="31">
        <v>5658.25</v>
      </c>
      <c r="M216" s="31">
        <v>7.7593500000000004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562.85</v>
      </c>
      <c r="D217" s="36">
        <v>553.31666666666661</v>
      </c>
      <c r="E217" s="36">
        <v>539.63333333333321</v>
      </c>
      <c r="F217" s="36">
        <v>516.41666666666663</v>
      </c>
      <c r="G217" s="36">
        <v>502.73333333333323</v>
      </c>
      <c r="H217" s="36">
        <v>576.53333333333319</v>
      </c>
      <c r="I217" s="36">
        <v>590.21666666666658</v>
      </c>
      <c r="J217" s="36">
        <v>613.43333333333317</v>
      </c>
      <c r="K217" s="31">
        <v>567</v>
      </c>
      <c r="L217" s="31">
        <v>530.1</v>
      </c>
      <c r="M217" s="31">
        <v>51.61412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659.5</v>
      </c>
      <c r="D218" s="36">
        <v>660</v>
      </c>
      <c r="E218" s="36">
        <v>653.20000000000005</v>
      </c>
      <c r="F218" s="36">
        <v>646.90000000000009</v>
      </c>
      <c r="G218" s="36">
        <v>640.10000000000014</v>
      </c>
      <c r="H218" s="36">
        <v>666.3</v>
      </c>
      <c r="I218" s="36">
        <v>673.09999999999991</v>
      </c>
      <c r="J218" s="36">
        <v>679.39999999999986</v>
      </c>
      <c r="K218" s="31">
        <v>666.8</v>
      </c>
      <c r="L218" s="31">
        <v>653.70000000000005</v>
      </c>
      <c r="M218" s="31">
        <v>33.047409999999999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4685.3999999999996</v>
      </c>
      <c r="D219" s="36">
        <v>4699.4333333333334</v>
      </c>
      <c r="E219" s="36">
        <v>4661.9666666666672</v>
      </c>
      <c r="F219" s="36">
        <v>4638.5333333333338</v>
      </c>
      <c r="G219" s="36">
        <v>4601.0666666666675</v>
      </c>
      <c r="H219" s="36">
        <v>4722.8666666666668</v>
      </c>
      <c r="I219" s="36">
        <v>4760.3333333333321</v>
      </c>
      <c r="J219" s="36">
        <v>4783.7666666666664</v>
      </c>
      <c r="K219" s="31">
        <v>4736.8999999999996</v>
      </c>
      <c r="L219" s="31">
        <v>4676</v>
      </c>
      <c r="M219" s="31">
        <v>12.582879999999999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313.10000000000002</v>
      </c>
      <c r="D220" s="36">
        <v>313.56666666666666</v>
      </c>
      <c r="E220" s="36">
        <v>310.5333333333333</v>
      </c>
      <c r="F220" s="36">
        <v>307.96666666666664</v>
      </c>
      <c r="G220" s="36">
        <v>304.93333333333328</v>
      </c>
      <c r="H220" s="36">
        <v>316.13333333333333</v>
      </c>
      <c r="I220" s="36">
        <v>319.16666666666674</v>
      </c>
      <c r="J220" s="36">
        <v>321.73333333333335</v>
      </c>
      <c r="K220" s="31">
        <v>316.60000000000002</v>
      </c>
      <c r="L220" s="31">
        <v>311</v>
      </c>
      <c r="M220" s="31">
        <v>31.803439999999998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421.35</v>
      </c>
      <c r="D221" s="36">
        <v>420.9666666666667</v>
      </c>
      <c r="E221" s="36">
        <v>417.53333333333342</v>
      </c>
      <c r="F221" s="36">
        <v>413.7166666666667</v>
      </c>
      <c r="G221" s="36">
        <v>410.28333333333342</v>
      </c>
      <c r="H221" s="36">
        <v>424.78333333333342</v>
      </c>
      <c r="I221" s="36">
        <v>428.2166666666667</v>
      </c>
      <c r="J221" s="36">
        <v>432.03333333333342</v>
      </c>
      <c r="K221" s="31">
        <v>424.4</v>
      </c>
      <c r="L221" s="31">
        <v>417.15</v>
      </c>
      <c r="M221" s="31">
        <v>59.44511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2898.6</v>
      </c>
      <c r="D222" s="36">
        <v>2907.9</v>
      </c>
      <c r="E222" s="36">
        <v>2878.2000000000003</v>
      </c>
      <c r="F222" s="36">
        <v>2857.8</v>
      </c>
      <c r="G222" s="36">
        <v>2828.1000000000004</v>
      </c>
      <c r="H222" s="36">
        <v>2928.3</v>
      </c>
      <c r="I222" s="36">
        <v>2958</v>
      </c>
      <c r="J222" s="36">
        <v>2978.4</v>
      </c>
      <c r="K222" s="31">
        <v>2937.6</v>
      </c>
      <c r="L222" s="31">
        <v>2887.5</v>
      </c>
      <c r="M222" s="31">
        <v>15.36584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486.9</v>
      </c>
      <c r="D223" s="36">
        <v>485.63333333333338</v>
      </c>
      <c r="E223" s="36">
        <v>480.26666666666677</v>
      </c>
      <c r="F223" s="36">
        <v>473.63333333333338</v>
      </c>
      <c r="G223" s="36">
        <v>468.26666666666677</v>
      </c>
      <c r="H223" s="36">
        <v>492.26666666666677</v>
      </c>
      <c r="I223" s="36">
        <v>497.63333333333344</v>
      </c>
      <c r="J223" s="36">
        <v>504.26666666666677</v>
      </c>
      <c r="K223" s="31">
        <v>491</v>
      </c>
      <c r="L223" s="31">
        <v>479</v>
      </c>
      <c r="M223" s="31">
        <v>15.18727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11903</v>
      </c>
      <c r="D224" s="36">
        <v>11744.816666666666</v>
      </c>
      <c r="E224" s="36">
        <v>11491.183333333331</v>
      </c>
      <c r="F224" s="36">
        <v>11079.366666666665</v>
      </c>
      <c r="G224" s="36">
        <v>10825.73333333333</v>
      </c>
      <c r="H224" s="36">
        <v>12156.633333333331</v>
      </c>
      <c r="I224" s="36">
        <v>12410.266666666666</v>
      </c>
      <c r="J224" s="36">
        <v>12822.083333333332</v>
      </c>
      <c r="K224" s="31">
        <v>11998.45</v>
      </c>
      <c r="L224" s="31">
        <v>11333</v>
      </c>
      <c r="M224" s="31">
        <v>0.38556000000000001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1065.55</v>
      </c>
      <c r="D225" s="36">
        <v>1075.8999999999999</v>
      </c>
      <c r="E225" s="36">
        <v>1049.8999999999996</v>
      </c>
      <c r="F225" s="36">
        <v>1034.2499999999998</v>
      </c>
      <c r="G225" s="36">
        <v>1008.2499999999995</v>
      </c>
      <c r="H225" s="36">
        <v>1091.5499999999997</v>
      </c>
      <c r="I225" s="36">
        <v>1117.5500000000002</v>
      </c>
      <c r="J225" s="36">
        <v>1133.1999999999998</v>
      </c>
      <c r="K225" s="31">
        <v>1101.9000000000001</v>
      </c>
      <c r="L225" s="31">
        <v>1060.25</v>
      </c>
      <c r="M225" s="31">
        <v>1.74766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541.75</v>
      </c>
      <c r="D226" s="36">
        <v>536.18333333333328</v>
      </c>
      <c r="E226" s="36">
        <v>525.36666666666656</v>
      </c>
      <c r="F226" s="36">
        <v>508.98333333333323</v>
      </c>
      <c r="G226" s="36">
        <v>498.16666666666652</v>
      </c>
      <c r="H226" s="36">
        <v>552.56666666666661</v>
      </c>
      <c r="I226" s="36">
        <v>563.38333333333344</v>
      </c>
      <c r="J226" s="36">
        <v>579.76666666666665</v>
      </c>
      <c r="K226" s="31">
        <v>547</v>
      </c>
      <c r="L226" s="31">
        <v>519.79999999999995</v>
      </c>
      <c r="M226" s="31">
        <v>24.100850000000001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50253.75</v>
      </c>
      <c r="D227" s="36">
        <v>50284.583333333336</v>
      </c>
      <c r="E227" s="36">
        <v>49769.166666666672</v>
      </c>
      <c r="F227" s="36">
        <v>49284.583333333336</v>
      </c>
      <c r="G227" s="36">
        <v>48769.166666666672</v>
      </c>
      <c r="H227" s="36">
        <v>50769.166666666672</v>
      </c>
      <c r="I227" s="36">
        <v>51284.583333333343</v>
      </c>
      <c r="J227" s="36">
        <v>51769.166666666672</v>
      </c>
      <c r="K227" s="31">
        <v>50800</v>
      </c>
      <c r="L227" s="31">
        <v>49800</v>
      </c>
      <c r="M227" s="31">
        <v>9.3600000000000003E-2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253.2</v>
      </c>
      <c r="D228" s="36">
        <v>253.35</v>
      </c>
      <c r="E228" s="36">
        <v>250.59999999999997</v>
      </c>
      <c r="F228" s="36">
        <v>247.99999999999997</v>
      </c>
      <c r="G228" s="36">
        <v>245.24999999999994</v>
      </c>
      <c r="H228" s="36">
        <v>255.95</v>
      </c>
      <c r="I228" s="36">
        <v>258.70000000000005</v>
      </c>
      <c r="J228" s="36">
        <v>261.3</v>
      </c>
      <c r="K228" s="31">
        <v>256.10000000000002</v>
      </c>
      <c r="L228" s="31">
        <v>250.75</v>
      </c>
      <c r="M228" s="31">
        <v>70.611180000000004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1237.3</v>
      </c>
      <c r="D229" s="36">
        <v>1235.2166666666665</v>
      </c>
      <c r="E229" s="36">
        <v>1229.083333333333</v>
      </c>
      <c r="F229" s="36">
        <v>1220.8666666666666</v>
      </c>
      <c r="G229" s="36">
        <v>1214.7333333333331</v>
      </c>
      <c r="H229" s="36">
        <v>1243.4333333333329</v>
      </c>
      <c r="I229" s="36">
        <v>1249.5666666666666</v>
      </c>
      <c r="J229" s="36">
        <v>1257.7833333333328</v>
      </c>
      <c r="K229" s="31">
        <v>1241.3499999999999</v>
      </c>
      <c r="L229" s="31">
        <v>1227</v>
      </c>
      <c r="M229" s="31">
        <v>155.4513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2161.1</v>
      </c>
      <c r="D230" s="36">
        <v>2183.3166666666662</v>
      </c>
      <c r="E230" s="36">
        <v>2123.1833333333325</v>
      </c>
      <c r="F230" s="36">
        <v>2085.2666666666664</v>
      </c>
      <c r="G230" s="36">
        <v>2025.1333333333328</v>
      </c>
      <c r="H230" s="36">
        <v>2221.2333333333322</v>
      </c>
      <c r="I230" s="36">
        <v>2281.3666666666663</v>
      </c>
      <c r="J230" s="36">
        <v>2319.2833333333319</v>
      </c>
      <c r="K230" s="31">
        <v>2243.4499999999998</v>
      </c>
      <c r="L230" s="31">
        <v>2145.4</v>
      </c>
      <c r="M230" s="31">
        <v>15.25808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746</v>
      </c>
      <c r="D231" s="36">
        <v>747.68333333333339</v>
      </c>
      <c r="E231" s="36">
        <v>738.66666666666674</v>
      </c>
      <c r="F231" s="36">
        <v>731.33333333333337</v>
      </c>
      <c r="G231" s="36">
        <v>722.31666666666672</v>
      </c>
      <c r="H231" s="36">
        <v>755.01666666666677</v>
      </c>
      <c r="I231" s="36">
        <v>764.03333333333342</v>
      </c>
      <c r="J231" s="36">
        <v>771.36666666666679</v>
      </c>
      <c r="K231" s="31">
        <v>756.7</v>
      </c>
      <c r="L231" s="31">
        <v>740.35</v>
      </c>
      <c r="M231" s="31">
        <v>15.281230000000001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839.6</v>
      </c>
      <c r="D232" s="36">
        <v>839.75</v>
      </c>
      <c r="E232" s="36">
        <v>834.5</v>
      </c>
      <c r="F232" s="36">
        <v>829.4</v>
      </c>
      <c r="G232" s="36">
        <v>824.15</v>
      </c>
      <c r="H232" s="36">
        <v>844.85</v>
      </c>
      <c r="I232" s="36">
        <v>850.1</v>
      </c>
      <c r="J232" s="36">
        <v>855.2</v>
      </c>
      <c r="K232" s="31">
        <v>845</v>
      </c>
      <c r="L232" s="31">
        <v>834.65</v>
      </c>
      <c r="M232" s="31">
        <v>1.0451999999999999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88.58</v>
      </c>
      <c r="D233" s="36">
        <v>88.589999999999989</v>
      </c>
      <c r="E233" s="36">
        <v>87.879999999999981</v>
      </c>
      <c r="F233" s="36">
        <v>87.179999999999993</v>
      </c>
      <c r="G233" s="36">
        <v>86.469999999999985</v>
      </c>
      <c r="H233" s="36">
        <v>89.289999999999978</v>
      </c>
      <c r="I233" s="36">
        <v>89.999999999999986</v>
      </c>
      <c r="J233" s="36">
        <v>90.699999999999974</v>
      </c>
      <c r="K233" s="31">
        <v>89.3</v>
      </c>
      <c r="L233" s="31">
        <v>87.89</v>
      </c>
      <c r="M233" s="31">
        <v>47.809710000000003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72.59</v>
      </c>
      <c r="D234" s="36">
        <v>72.663333333333341</v>
      </c>
      <c r="E234" s="36">
        <v>71.926666666666677</v>
      </c>
      <c r="F234" s="36">
        <v>71.263333333333335</v>
      </c>
      <c r="G234" s="36">
        <v>70.526666666666671</v>
      </c>
      <c r="H234" s="36">
        <v>73.326666666666682</v>
      </c>
      <c r="I234" s="36">
        <v>74.063333333333333</v>
      </c>
      <c r="J234" s="36">
        <v>74.726666666666688</v>
      </c>
      <c r="K234" s="31">
        <v>73.400000000000006</v>
      </c>
      <c r="L234" s="31">
        <v>72</v>
      </c>
      <c r="M234" s="31">
        <v>254.88562999999999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110.4</v>
      </c>
      <c r="D235" s="36">
        <v>110.38666666666667</v>
      </c>
      <c r="E235" s="36">
        <v>109.57333333333334</v>
      </c>
      <c r="F235" s="36">
        <v>108.74666666666667</v>
      </c>
      <c r="G235" s="36">
        <v>107.93333333333334</v>
      </c>
      <c r="H235" s="36">
        <v>111.21333333333334</v>
      </c>
      <c r="I235" s="36">
        <v>112.02666666666667</v>
      </c>
      <c r="J235" s="36">
        <v>112.85333333333334</v>
      </c>
      <c r="K235" s="31">
        <v>111.2</v>
      </c>
      <c r="L235" s="31">
        <v>109.56</v>
      </c>
      <c r="M235" s="31">
        <v>48.055280000000003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470.25</v>
      </c>
      <c r="D236" s="36">
        <v>470.66666666666669</v>
      </c>
      <c r="E236" s="36">
        <v>464.63333333333338</v>
      </c>
      <c r="F236" s="36">
        <v>459.01666666666671</v>
      </c>
      <c r="G236" s="36">
        <v>452.98333333333341</v>
      </c>
      <c r="H236" s="36">
        <v>476.28333333333336</v>
      </c>
      <c r="I236" s="36">
        <v>482.31666666666666</v>
      </c>
      <c r="J236" s="36">
        <v>487.93333333333334</v>
      </c>
      <c r="K236" s="31">
        <v>476.7</v>
      </c>
      <c r="L236" s="31">
        <v>465.05</v>
      </c>
      <c r="M236" s="31">
        <v>11.263030000000001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62.43</v>
      </c>
      <c r="D237" s="36">
        <v>62.723333333333336</v>
      </c>
      <c r="E237" s="36">
        <v>61.81666666666667</v>
      </c>
      <c r="F237" s="36">
        <v>61.203333333333333</v>
      </c>
      <c r="G237" s="36">
        <v>60.296666666666667</v>
      </c>
      <c r="H237" s="36">
        <v>63.336666666666673</v>
      </c>
      <c r="I237" s="36">
        <v>64.243333333333339</v>
      </c>
      <c r="J237" s="36">
        <v>64.856666666666683</v>
      </c>
      <c r="K237" s="31">
        <v>63.63</v>
      </c>
      <c r="L237" s="31">
        <v>62.11</v>
      </c>
      <c r="M237" s="31">
        <v>177.77117000000001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244.3</v>
      </c>
      <c r="D238" s="36">
        <v>243.54999999999998</v>
      </c>
      <c r="E238" s="36">
        <v>241.84999999999997</v>
      </c>
      <c r="F238" s="36">
        <v>239.39999999999998</v>
      </c>
      <c r="G238" s="36">
        <v>237.69999999999996</v>
      </c>
      <c r="H238" s="36">
        <v>245.99999999999997</v>
      </c>
      <c r="I238" s="36">
        <v>247.69999999999996</v>
      </c>
      <c r="J238" s="36">
        <v>250.14999999999998</v>
      </c>
      <c r="K238" s="31">
        <v>245.25</v>
      </c>
      <c r="L238" s="31">
        <v>241.1</v>
      </c>
      <c r="M238" s="31">
        <v>24.405270000000002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513.6</v>
      </c>
      <c r="D239" s="36">
        <v>512.44999999999993</v>
      </c>
      <c r="E239" s="36">
        <v>509.89999999999986</v>
      </c>
      <c r="F239" s="36">
        <v>506.19999999999993</v>
      </c>
      <c r="G239" s="36">
        <v>503.64999999999986</v>
      </c>
      <c r="H239" s="36">
        <v>516.14999999999986</v>
      </c>
      <c r="I239" s="36">
        <v>518.69999999999982</v>
      </c>
      <c r="J239" s="36">
        <v>522.39999999999986</v>
      </c>
      <c r="K239" s="31">
        <v>515</v>
      </c>
      <c r="L239" s="31">
        <v>508.75</v>
      </c>
      <c r="M239" s="31">
        <v>109.11995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300.39999999999998</v>
      </c>
      <c r="D240" s="36">
        <v>297.3</v>
      </c>
      <c r="E240" s="36">
        <v>286.60000000000002</v>
      </c>
      <c r="F240" s="36">
        <v>272.8</v>
      </c>
      <c r="G240" s="36">
        <v>262.10000000000002</v>
      </c>
      <c r="H240" s="36">
        <v>311.10000000000002</v>
      </c>
      <c r="I240" s="36">
        <v>321.79999999999995</v>
      </c>
      <c r="J240" s="36">
        <v>335.6</v>
      </c>
      <c r="K240" s="31">
        <v>308</v>
      </c>
      <c r="L240" s="31">
        <v>283.5</v>
      </c>
      <c r="M240" s="31">
        <v>54.074959999999997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364.85</v>
      </c>
      <c r="D241" s="36">
        <v>366.63333333333338</v>
      </c>
      <c r="E241" s="36">
        <v>361.81666666666678</v>
      </c>
      <c r="F241" s="36">
        <v>358.78333333333342</v>
      </c>
      <c r="G241" s="36">
        <v>353.96666666666681</v>
      </c>
      <c r="H241" s="36">
        <v>369.66666666666674</v>
      </c>
      <c r="I241" s="36">
        <v>374.48333333333335</v>
      </c>
      <c r="J241" s="36">
        <v>377.51666666666671</v>
      </c>
      <c r="K241" s="31">
        <v>371.45</v>
      </c>
      <c r="L241" s="31">
        <v>363.6</v>
      </c>
      <c r="M241" s="31">
        <v>12.412459999999999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162.36000000000001</v>
      </c>
      <c r="D242" s="36">
        <v>162.28666666666666</v>
      </c>
      <c r="E242" s="36">
        <v>160.77333333333331</v>
      </c>
      <c r="F242" s="36">
        <v>159.18666666666664</v>
      </c>
      <c r="G242" s="36">
        <v>157.67333333333329</v>
      </c>
      <c r="H242" s="36">
        <v>163.87333333333333</v>
      </c>
      <c r="I242" s="36">
        <v>165.38666666666671</v>
      </c>
      <c r="J242" s="36">
        <v>166.97333333333336</v>
      </c>
      <c r="K242" s="31">
        <v>163.80000000000001</v>
      </c>
      <c r="L242" s="31">
        <v>160.69999999999999</v>
      </c>
      <c r="M242" s="31">
        <v>31.756419999999999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3127.95</v>
      </c>
      <c r="D243" s="36">
        <v>3101.6833333333329</v>
      </c>
      <c r="E243" s="36">
        <v>3060.5666666666657</v>
      </c>
      <c r="F243" s="36">
        <v>2993.1833333333329</v>
      </c>
      <c r="G243" s="36">
        <v>2952.0666666666657</v>
      </c>
      <c r="H243" s="36">
        <v>3169.0666666666657</v>
      </c>
      <c r="I243" s="36">
        <v>3210.1833333333334</v>
      </c>
      <c r="J243" s="36">
        <v>3277.5666666666657</v>
      </c>
      <c r="K243" s="31">
        <v>3142.8</v>
      </c>
      <c r="L243" s="31">
        <v>3034.3</v>
      </c>
      <c r="M243" s="31">
        <v>4.8291599999999999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518.9</v>
      </c>
      <c r="D244" s="36">
        <v>520.6</v>
      </c>
      <c r="E244" s="36">
        <v>514.30000000000007</v>
      </c>
      <c r="F244" s="36">
        <v>509.70000000000005</v>
      </c>
      <c r="G244" s="36">
        <v>503.40000000000009</v>
      </c>
      <c r="H244" s="36">
        <v>525.20000000000005</v>
      </c>
      <c r="I244" s="36">
        <v>531.5</v>
      </c>
      <c r="J244" s="36">
        <v>536.1</v>
      </c>
      <c r="K244" s="31">
        <v>526.9</v>
      </c>
      <c r="L244" s="31">
        <v>516</v>
      </c>
      <c r="M244" s="31">
        <v>16.479800000000001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214.61</v>
      </c>
      <c r="D245" s="36">
        <v>214.83666666666667</v>
      </c>
      <c r="E245" s="36">
        <v>212.37333333333333</v>
      </c>
      <c r="F245" s="36">
        <v>210.13666666666666</v>
      </c>
      <c r="G245" s="36">
        <v>207.67333333333332</v>
      </c>
      <c r="H245" s="36">
        <v>217.07333333333335</v>
      </c>
      <c r="I245" s="36">
        <v>219.53666666666666</v>
      </c>
      <c r="J245" s="36">
        <v>221.77333333333337</v>
      </c>
      <c r="K245" s="31">
        <v>217.3</v>
      </c>
      <c r="L245" s="31">
        <v>212.6</v>
      </c>
      <c r="M245" s="31">
        <v>142.29854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695</v>
      </c>
      <c r="D246" s="36">
        <v>686.26666666666677</v>
      </c>
      <c r="E246" s="36">
        <v>675.83333333333348</v>
      </c>
      <c r="F246" s="36">
        <v>656.66666666666674</v>
      </c>
      <c r="G246" s="36">
        <v>646.23333333333346</v>
      </c>
      <c r="H246" s="36">
        <v>705.43333333333351</v>
      </c>
      <c r="I246" s="36">
        <v>715.86666666666667</v>
      </c>
      <c r="J246" s="36">
        <v>735.03333333333353</v>
      </c>
      <c r="K246" s="31">
        <v>696.7</v>
      </c>
      <c r="L246" s="31">
        <v>667.1</v>
      </c>
      <c r="M246" s="31">
        <v>84.066010000000006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175.55</v>
      </c>
      <c r="D247" s="36">
        <v>175.61333333333334</v>
      </c>
      <c r="E247" s="36">
        <v>174.48666666666668</v>
      </c>
      <c r="F247" s="36">
        <v>173.42333333333335</v>
      </c>
      <c r="G247" s="36">
        <v>172.29666666666668</v>
      </c>
      <c r="H247" s="36">
        <v>176.67666666666668</v>
      </c>
      <c r="I247" s="36">
        <v>177.80333333333334</v>
      </c>
      <c r="J247" s="36">
        <v>178.86666666666667</v>
      </c>
      <c r="K247" s="31">
        <v>176.74</v>
      </c>
      <c r="L247" s="31">
        <v>174.55</v>
      </c>
      <c r="M247" s="31">
        <v>148.75094999999999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58.3</v>
      </c>
      <c r="D248" s="36">
        <v>58.15</v>
      </c>
      <c r="E248" s="36">
        <v>57.57</v>
      </c>
      <c r="F248" s="36">
        <v>56.84</v>
      </c>
      <c r="G248" s="36">
        <v>56.260000000000005</v>
      </c>
      <c r="H248" s="36">
        <v>58.879999999999995</v>
      </c>
      <c r="I248" s="36">
        <v>59.459999999999994</v>
      </c>
      <c r="J248" s="36">
        <v>60.189999999999991</v>
      </c>
      <c r="K248" s="31">
        <v>58.73</v>
      </c>
      <c r="L248" s="31">
        <v>57.42</v>
      </c>
      <c r="M248" s="31">
        <v>35.204470000000001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930.1</v>
      </c>
      <c r="D249" s="36">
        <v>928.6</v>
      </c>
      <c r="E249" s="36">
        <v>923.5</v>
      </c>
      <c r="F249" s="36">
        <v>916.9</v>
      </c>
      <c r="G249" s="36">
        <v>911.8</v>
      </c>
      <c r="H249" s="36">
        <v>935.2</v>
      </c>
      <c r="I249" s="36">
        <v>940.30000000000018</v>
      </c>
      <c r="J249" s="36">
        <v>946.90000000000009</v>
      </c>
      <c r="K249" s="31">
        <v>933.7</v>
      </c>
      <c r="L249" s="31">
        <v>922</v>
      </c>
      <c r="M249" s="31">
        <v>12.56105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169.75</v>
      </c>
      <c r="D250" s="36">
        <v>170.14666666666668</v>
      </c>
      <c r="E250" s="36">
        <v>168.45333333333335</v>
      </c>
      <c r="F250" s="36">
        <v>167.15666666666667</v>
      </c>
      <c r="G250" s="36">
        <v>165.46333333333334</v>
      </c>
      <c r="H250" s="36">
        <v>171.44333333333336</v>
      </c>
      <c r="I250" s="36">
        <v>173.13666666666668</v>
      </c>
      <c r="J250" s="36">
        <v>174.43333333333337</v>
      </c>
      <c r="K250" s="31">
        <v>171.84</v>
      </c>
      <c r="L250" s="31">
        <v>168.85</v>
      </c>
      <c r="M250" s="31">
        <v>150.88916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1503.05</v>
      </c>
      <c r="D251" s="36">
        <v>1494.9166666666667</v>
      </c>
      <c r="E251" s="36">
        <v>1485.4333333333334</v>
      </c>
      <c r="F251" s="36">
        <v>1467.8166666666666</v>
      </c>
      <c r="G251" s="36">
        <v>1458.3333333333333</v>
      </c>
      <c r="H251" s="36">
        <v>1512.5333333333335</v>
      </c>
      <c r="I251" s="36">
        <v>1522.0166666666667</v>
      </c>
      <c r="J251" s="36">
        <v>1539.6333333333337</v>
      </c>
      <c r="K251" s="31">
        <v>1504.4</v>
      </c>
      <c r="L251" s="31">
        <v>1477.3</v>
      </c>
      <c r="M251" s="31">
        <v>7.9763700000000002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539.65</v>
      </c>
      <c r="D252" s="36">
        <v>538.01666666666665</v>
      </c>
      <c r="E252" s="36">
        <v>534.83333333333326</v>
      </c>
      <c r="F252" s="36">
        <v>530.01666666666665</v>
      </c>
      <c r="G252" s="36">
        <v>526.83333333333326</v>
      </c>
      <c r="H252" s="36">
        <v>542.83333333333326</v>
      </c>
      <c r="I252" s="36">
        <v>546.01666666666665</v>
      </c>
      <c r="J252" s="36">
        <v>550.83333333333326</v>
      </c>
      <c r="K252" s="31">
        <v>541.20000000000005</v>
      </c>
      <c r="L252" s="31">
        <v>533.20000000000005</v>
      </c>
      <c r="M252" s="31">
        <v>7.1932099999999997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425.4</v>
      </c>
      <c r="D253" s="36">
        <v>425.89999999999992</v>
      </c>
      <c r="E253" s="36">
        <v>421.89999999999986</v>
      </c>
      <c r="F253" s="36">
        <v>418.39999999999992</v>
      </c>
      <c r="G253" s="36">
        <v>414.39999999999986</v>
      </c>
      <c r="H253" s="36">
        <v>429.39999999999986</v>
      </c>
      <c r="I253" s="36">
        <v>433.4</v>
      </c>
      <c r="J253" s="36">
        <v>436.89999999999986</v>
      </c>
      <c r="K253" s="31">
        <v>429.9</v>
      </c>
      <c r="L253" s="31">
        <v>422.4</v>
      </c>
      <c r="M253" s="31">
        <v>50.893830000000001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1435.55</v>
      </c>
      <c r="D254" s="36">
        <v>1431.55</v>
      </c>
      <c r="E254" s="36">
        <v>1424.6</v>
      </c>
      <c r="F254" s="36">
        <v>1413.6499999999999</v>
      </c>
      <c r="G254" s="36">
        <v>1406.6999999999998</v>
      </c>
      <c r="H254" s="36">
        <v>1442.5</v>
      </c>
      <c r="I254" s="36">
        <v>1449.4500000000003</v>
      </c>
      <c r="J254" s="36">
        <v>1460.4</v>
      </c>
      <c r="K254" s="31">
        <v>1438.5</v>
      </c>
      <c r="L254" s="31">
        <v>1420.6</v>
      </c>
      <c r="M254" s="31">
        <v>24.140429999999999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7476.7</v>
      </c>
      <c r="D255" s="36">
        <v>7483.666666666667</v>
      </c>
      <c r="E255" s="36">
        <v>7423.0333333333338</v>
      </c>
      <c r="F255" s="36">
        <v>7369.3666666666668</v>
      </c>
      <c r="G255" s="36">
        <v>7308.7333333333336</v>
      </c>
      <c r="H255" s="36">
        <v>7537.3333333333339</v>
      </c>
      <c r="I255" s="36">
        <v>7597.9666666666672</v>
      </c>
      <c r="J255" s="36">
        <v>7651.6333333333341</v>
      </c>
      <c r="K255" s="31">
        <v>7544.3</v>
      </c>
      <c r="L255" s="31">
        <v>7430</v>
      </c>
      <c r="M255" s="31">
        <v>1.3256699999999999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1912.3</v>
      </c>
      <c r="D256" s="36">
        <v>1914.4333333333334</v>
      </c>
      <c r="E256" s="36">
        <v>1893.8666666666668</v>
      </c>
      <c r="F256" s="36">
        <v>1875.4333333333334</v>
      </c>
      <c r="G256" s="36">
        <v>1854.8666666666668</v>
      </c>
      <c r="H256" s="36">
        <v>1932.8666666666668</v>
      </c>
      <c r="I256" s="36">
        <v>1953.4333333333334</v>
      </c>
      <c r="J256" s="36">
        <v>1971.8666666666668</v>
      </c>
      <c r="K256" s="31">
        <v>1935</v>
      </c>
      <c r="L256" s="31">
        <v>1896</v>
      </c>
      <c r="M256" s="31">
        <v>69.096000000000004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241.52</v>
      </c>
      <c r="D257" s="36">
        <v>241.17666666666665</v>
      </c>
      <c r="E257" s="36">
        <v>236.3533333333333</v>
      </c>
      <c r="F257" s="36">
        <v>231.18666666666664</v>
      </c>
      <c r="G257" s="36">
        <v>226.36333333333329</v>
      </c>
      <c r="H257" s="36">
        <v>246.34333333333331</v>
      </c>
      <c r="I257" s="36">
        <v>251.16666666666663</v>
      </c>
      <c r="J257" s="36">
        <v>256.33333333333331</v>
      </c>
      <c r="K257" s="31">
        <v>246</v>
      </c>
      <c r="L257" s="31">
        <v>236.01</v>
      </c>
      <c r="M257" s="31">
        <v>235.62783999999999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998.75</v>
      </c>
      <c r="D258" s="36">
        <v>995.35</v>
      </c>
      <c r="E258" s="36">
        <v>986.75</v>
      </c>
      <c r="F258" s="36">
        <v>974.75</v>
      </c>
      <c r="G258" s="36">
        <v>966.15</v>
      </c>
      <c r="H258" s="36">
        <v>1007.35</v>
      </c>
      <c r="I258" s="36">
        <v>1015.9500000000002</v>
      </c>
      <c r="J258" s="36">
        <v>1027.95</v>
      </c>
      <c r="K258" s="31">
        <v>1003.95</v>
      </c>
      <c r="L258" s="31">
        <v>983.35</v>
      </c>
      <c r="M258" s="31">
        <v>1.47841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4831.8500000000004</v>
      </c>
      <c r="D259" s="36">
        <v>4812.3666666666659</v>
      </c>
      <c r="E259" s="36">
        <v>4779.7833333333319</v>
      </c>
      <c r="F259" s="36">
        <v>4727.7166666666662</v>
      </c>
      <c r="G259" s="36">
        <v>4695.1333333333323</v>
      </c>
      <c r="H259" s="36">
        <v>4864.4333333333316</v>
      </c>
      <c r="I259" s="36">
        <v>4897.0166666666655</v>
      </c>
      <c r="J259" s="36">
        <v>4949.0833333333312</v>
      </c>
      <c r="K259" s="31">
        <v>4844.95</v>
      </c>
      <c r="L259" s="31">
        <v>4760.3</v>
      </c>
      <c r="M259" s="31">
        <v>6.3604200000000004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1443.3</v>
      </c>
      <c r="D260" s="36">
        <v>1434</v>
      </c>
      <c r="E260" s="36">
        <v>1419.85</v>
      </c>
      <c r="F260" s="36">
        <v>1396.3999999999999</v>
      </c>
      <c r="G260" s="36">
        <v>1382.2499999999998</v>
      </c>
      <c r="H260" s="36">
        <v>1457.45</v>
      </c>
      <c r="I260" s="36">
        <v>1471.6000000000001</v>
      </c>
      <c r="J260" s="36">
        <v>1495.0500000000002</v>
      </c>
      <c r="K260" s="31">
        <v>1448.15</v>
      </c>
      <c r="L260" s="31">
        <v>1410.55</v>
      </c>
      <c r="M260" s="31">
        <v>3.32545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1912.15</v>
      </c>
      <c r="D261" s="36">
        <v>1934.05</v>
      </c>
      <c r="E261" s="36">
        <v>1888.1</v>
      </c>
      <c r="F261" s="36">
        <v>1864.05</v>
      </c>
      <c r="G261" s="36">
        <v>1818.1</v>
      </c>
      <c r="H261" s="36">
        <v>1958.1</v>
      </c>
      <c r="I261" s="36">
        <v>2004.0500000000002</v>
      </c>
      <c r="J261" s="36">
        <v>2028.1</v>
      </c>
      <c r="K261" s="31">
        <v>1980</v>
      </c>
      <c r="L261" s="31">
        <v>1910</v>
      </c>
      <c r="M261" s="31">
        <v>2.36896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4689.3999999999996</v>
      </c>
      <c r="D262" s="36">
        <v>4744.833333333333</v>
      </c>
      <c r="E262" s="36">
        <v>4594.1666666666661</v>
      </c>
      <c r="F262" s="36">
        <v>4498.9333333333334</v>
      </c>
      <c r="G262" s="36">
        <v>4348.2666666666664</v>
      </c>
      <c r="H262" s="36">
        <v>4840.0666666666657</v>
      </c>
      <c r="I262" s="36">
        <v>4990.7333333333318</v>
      </c>
      <c r="J262" s="36">
        <v>5085.9666666666653</v>
      </c>
      <c r="K262" s="31">
        <v>4895.5</v>
      </c>
      <c r="L262" s="31">
        <v>4649.6000000000004</v>
      </c>
      <c r="M262" s="31">
        <v>3.2239300000000002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1930.4</v>
      </c>
      <c r="D263" s="36">
        <v>1923.3166666666666</v>
      </c>
      <c r="E263" s="36">
        <v>1908.1333333333332</v>
      </c>
      <c r="F263" s="36">
        <v>1885.8666666666666</v>
      </c>
      <c r="G263" s="36">
        <v>1870.6833333333332</v>
      </c>
      <c r="H263" s="36">
        <v>1945.5833333333333</v>
      </c>
      <c r="I263" s="36">
        <v>1960.7666666666667</v>
      </c>
      <c r="J263" s="36">
        <v>1983.0333333333333</v>
      </c>
      <c r="K263" s="31">
        <v>1938.5</v>
      </c>
      <c r="L263" s="31">
        <v>1901.05</v>
      </c>
      <c r="M263" s="31">
        <v>0.55223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799.95</v>
      </c>
      <c r="D264" s="36">
        <v>797.4</v>
      </c>
      <c r="E264" s="36">
        <v>792.8</v>
      </c>
      <c r="F264" s="36">
        <v>785.65</v>
      </c>
      <c r="G264" s="36">
        <v>781.05</v>
      </c>
      <c r="H264" s="36">
        <v>804.55</v>
      </c>
      <c r="I264" s="36">
        <v>809.15000000000009</v>
      </c>
      <c r="J264" s="36">
        <v>816.3</v>
      </c>
      <c r="K264" s="31">
        <v>802</v>
      </c>
      <c r="L264" s="31">
        <v>790.25</v>
      </c>
      <c r="M264" s="31">
        <v>1.1397900000000001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449.25</v>
      </c>
      <c r="D265" s="36">
        <v>449.66666666666669</v>
      </c>
      <c r="E265" s="36">
        <v>441.88333333333338</v>
      </c>
      <c r="F265" s="36">
        <v>434.51666666666671</v>
      </c>
      <c r="G265" s="36">
        <v>426.73333333333341</v>
      </c>
      <c r="H265" s="36">
        <v>457.03333333333336</v>
      </c>
      <c r="I265" s="36">
        <v>464.81666666666666</v>
      </c>
      <c r="J265" s="36">
        <v>472.18333333333334</v>
      </c>
      <c r="K265" s="31">
        <v>457.45</v>
      </c>
      <c r="L265" s="31">
        <v>442.3</v>
      </c>
      <c r="M265" s="31">
        <v>8.34206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125.01</v>
      </c>
      <c r="D266" s="36">
        <v>125.72333333333334</v>
      </c>
      <c r="E266" s="36">
        <v>122.14666666666668</v>
      </c>
      <c r="F266" s="36">
        <v>119.28333333333333</v>
      </c>
      <c r="G266" s="36">
        <v>115.70666666666666</v>
      </c>
      <c r="H266" s="36">
        <v>128.5866666666667</v>
      </c>
      <c r="I266" s="36">
        <v>132.16333333333336</v>
      </c>
      <c r="J266" s="36">
        <v>135.0266666666667</v>
      </c>
      <c r="K266" s="31">
        <v>129.30000000000001</v>
      </c>
      <c r="L266" s="31">
        <v>122.86</v>
      </c>
      <c r="M266" s="31">
        <v>214.20258000000001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744.2</v>
      </c>
      <c r="D267" s="36">
        <v>742.13333333333333</v>
      </c>
      <c r="E267" s="36">
        <v>735.26666666666665</v>
      </c>
      <c r="F267" s="36">
        <v>726.33333333333337</v>
      </c>
      <c r="G267" s="36">
        <v>719.4666666666667</v>
      </c>
      <c r="H267" s="36">
        <v>751.06666666666661</v>
      </c>
      <c r="I267" s="36">
        <v>757.93333333333317</v>
      </c>
      <c r="J267" s="36">
        <v>766.86666666666656</v>
      </c>
      <c r="K267" s="31">
        <v>749</v>
      </c>
      <c r="L267" s="31">
        <v>733.2</v>
      </c>
      <c r="M267" s="31">
        <v>27.361070000000002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316</v>
      </c>
      <c r="D268" s="36">
        <v>315.86666666666667</v>
      </c>
      <c r="E268" s="36">
        <v>313.13333333333333</v>
      </c>
      <c r="F268" s="36">
        <v>310.26666666666665</v>
      </c>
      <c r="G268" s="36">
        <v>307.5333333333333</v>
      </c>
      <c r="H268" s="36">
        <v>318.73333333333335</v>
      </c>
      <c r="I268" s="36">
        <v>321.4666666666667</v>
      </c>
      <c r="J268" s="36">
        <v>324.33333333333337</v>
      </c>
      <c r="K268" s="31">
        <v>318.60000000000002</v>
      </c>
      <c r="L268" s="31">
        <v>313</v>
      </c>
      <c r="M268" s="31">
        <v>20.56026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938.75</v>
      </c>
      <c r="D269" s="36">
        <v>939.01666666666677</v>
      </c>
      <c r="E269" s="36">
        <v>929.53333333333353</v>
      </c>
      <c r="F269" s="36">
        <v>920.31666666666672</v>
      </c>
      <c r="G269" s="36">
        <v>910.83333333333348</v>
      </c>
      <c r="H269" s="36">
        <v>948.23333333333358</v>
      </c>
      <c r="I269" s="36">
        <v>957.71666666666692</v>
      </c>
      <c r="J269" s="36">
        <v>966.93333333333362</v>
      </c>
      <c r="K269" s="31">
        <v>948.5</v>
      </c>
      <c r="L269" s="31">
        <v>929.8</v>
      </c>
      <c r="M269" s="31">
        <v>13.884550000000001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1120.7</v>
      </c>
      <c r="D270" s="36">
        <v>1124.05</v>
      </c>
      <c r="E270" s="36">
        <v>1099.0999999999999</v>
      </c>
      <c r="F270" s="36">
        <v>1077.5</v>
      </c>
      <c r="G270" s="36">
        <v>1052.55</v>
      </c>
      <c r="H270" s="36">
        <v>1145.6499999999999</v>
      </c>
      <c r="I270" s="36">
        <v>1170.6000000000001</v>
      </c>
      <c r="J270" s="36">
        <v>1192.1999999999998</v>
      </c>
      <c r="K270" s="31">
        <v>1149</v>
      </c>
      <c r="L270" s="31">
        <v>1102.45</v>
      </c>
      <c r="M270" s="31">
        <v>1.19912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106.11</v>
      </c>
      <c r="D271" s="36">
        <v>105.99666666666667</v>
      </c>
      <c r="E271" s="36">
        <v>105.30333333333334</v>
      </c>
      <c r="F271" s="36">
        <v>104.49666666666667</v>
      </c>
      <c r="G271" s="36">
        <v>103.80333333333334</v>
      </c>
      <c r="H271" s="36">
        <v>106.80333333333334</v>
      </c>
      <c r="I271" s="36">
        <v>107.49666666666667</v>
      </c>
      <c r="J271" s="36">
        <v>108.30333333333334</v>
      </c>
      <c r="K271" s="31">
        <v>106.69</v>
      </c>
      <c r="L271" s="31">
        <v>105.19</v>
      </c>
      <c r="M271" s="31">
        <v>12.61436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706.8</v>
      </c>
      <c r="D272" s="36">
        <v>700.81666666666661</v>
      </c>
      <c r="E272" s="36">
        <v>691.63333333333321</v>
      </c>
      <c r="F272" s="36">
        <v>676.46666666666658</v>
      </c>
      <c r="G272" s="36">
        <v>667.28333333333319</v>
      </c>
      <c r="H272" s="36">
        <v>715.98333333333323</v>
      </c>
      <c r="I272" s="36">
        <v>725.16666666666663</v>
      </c>
      <c r="J272" s="36">
        <v>740.33333333333326</v>
      </c>
      <c r="K272" s="31">
        <v>710</v>
      </c>
      <c r="L272" s="31">
        <v>685.65</v>
      </c>
      <c r="M272" s="31">
        <v>7.2037500000000003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742.45</v>
      </c>
      <c r="D273" s="36">
        <v>737.86666666666667</v>
      </c>
      <c r="E273" s="36">
        <v>725.73333333333335</v>
      </c>
      <c r="F273" s="36">
        <v>709.01666666666665</v>
      </c>
      <c r="G273" s="36">
        <v>696.88333333333333</v>
      </c>
      <c r="H273" s="36">
        <v>754.58333333333337</v>
      </c>
      <c r="I273" s="36">
        <v>766.71666666666681</v>
      </c>
      <c r="J273" s="36">
        <v>783.43333333333339</v>
      </c>
      <c r="K273" s="31">
        <v>750</v>
      </c>
      <c r="L273" s="31">
        <v>721.15</v>
      </c>
      <c r="M273" s="31">
        <v>7.1773100000000003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962</v>
      </c>
      <c r="D274" s="36">
        <v>961.68333333333339</v>
      </c>
      <c r="E274" s="36">
        <v>949.91666666666674</v>
      </c>
      <c r="F274" s="36">
        <v>937.83333333333337</v>
      </c>
      <c r="G274" s="36">
        <v>926.06666666666672</v>
      </c>
      <c r="H274" s="36">
        <v>973.76666666666677</v>
      </c>
      <c r="I274" s="36">
        <v>985.53333333333342</v>
      </c>
      <c r="J274" s="36">
        <v>997.61666666666679</v>
      </c>
      <c r="K274" s="31">
        <v>973.45</v>
      </c>
      <c r="L274" s="31">
        <v>949.6</v>
      </c>
      <c r="M274" s="31">
        <v>19.053940000000001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351.5</v>
      </c>
      <c r="D275" s="36">
        <v>350.7</v>
      </c>
      <c r="E275" s="36">
        <v>341.65</v>
      </c>
      <c r="F275" s="36">
        <v>331.8</v>
      </c>
      <c r="G275" s="36">
        <v>322.75</v>
      </c>
      <c r="H275" s="36">
        <v>360.54999999999995</v>
      </c>
      <c r="I275" s="36">
        <v>369.6</v>
      </c>
      <c r="J275" s="36">
        <v>379.44999999999993</v>
      </c>
      <c r="K275" s="31">
        <v>359.75</v>
      </c>
      <c r="L275" s="31">
        <v>340.85</v>
      </c>
      <c r="M275" s="31">
        <v>609.20830000000001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665.85</v>
      </c>
      <c r="D276" s="36">
        <v>660.4</v>
      </c>
      <c r="E276" s="36">
        <v>649.5</v>
      </c>
      <c r="F276" s="36">
        <v>633.15</v>
      </c>
      <c r="G276" s="36">
        <v>622.25</v>
      </c>
      <c r="H276" s="36">
        <v>676.75</v>
      </c>
      <c r="I276" s="36">
        <v>687.64999999999986</v>
      </c>
      <c r="J276" s="36">
        <v>704</v>
      </c>
      <c r="K276" s="31">
        <v>671.3</v>
      </c>
      <c r="L276" s="31">
        <v>644.04999999999995</v>
      </c>
      <c r="M276" s="31">
        <v>38.40869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758.35</v>
      </c>
      <c r="D277" s="36">
        <v>743.18333333333339</v>
      </c>
      <c r="E277" s="36">
        <v>720.36666666666679</v>
      </c>
      <c r="F277" s="36">
        <v>682.38333333333344</v>
      </c>
      <c r="G277" s="36">
        <v>659.56666666666683</v>
      </c>
      <c r="H277" s="36">
        <v>781.16666666666674</v>
      </c>
      <c r="I277" s="36">
        <v>803.98333333333335</v>
      </c>
      <c r="J277" s="36">
        <v>841.9666666666667</v>
      </c>
      <c r="K277" s="31">
        <v>766</v>
      </c>
      <c r="L277" s="31">
        <v>705.2</v>
      </c>
      <c r="M277" s="31">
        <v>40.92895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1018.25</v>
      </c>
      <c r="D278" s="36">
        <v>1024.3666666666668</v>
      </c>
      <c r="E278" s="36">
        <v>1003.9333333333336</v>
      </c>
      <c r="F278" s="36">
        <v>989.61666666666679</v>
      </c>
      <c r="G278" s="36">
        <v>969.18333333333362</v>
      </c>
      <c r="H278" s="36">
        <v>1038.6833333333336</v>
      </c>
      <c r="I278" s="36">
        <v>1059.116666666667</v>
      </c>
      <c r="J278" s="36">
        <v>1073.4333333333336</v>
      </c>
      <c r="K278" s="31">
        <v>1044.8</v>
      </c>
      <c r="L278" s="31">
        <v>1010.05</v>
      </c>
      <c r="M278" s="31">
        <v>11.20844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511.1</v>
      </c>
      <c r="D279" s="36">
        <v>505.56666666666661</v>
      </c>
      <c r="E279" s="36">
        <v>495.13333333333321</v>
      </c>
      <c r="F279" s="36">
        <v>479.16666666666663</v>
      </c>
      <c r="G279" s="36">
        <v>468.73333333333323</v>
      </c>
      <c r="H279" s="36">
        <v>521.53333333333319</v>
      </c>
      <c r="I279" s="36">
        <v>531.96666666666658</v>
      </c>
      <c r="J279" s="36">
        <v>547.93333333333317</v>
      </c>
      <c r="K279" s="31">
        <v>516</v>
      </c>
      <c r="L279" s="31">
        <v>489.6</v>
      </c>
      <c r="M279" s="31">
        <v>16.384830000000001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1228.2</v>
      </c>
      <c r="D280" s="36">
        <v>1231.7833333333333</v>
      </c>
      <c r="E280" s="36">
        <v>1211.5666666666666</v>
      </c>
      <c r="F280" s="36">
        <v>1194.9333333333334</v>
      </c>
      <c r="G280" s="36">
        <v>1174.7166666666667</v>
      </c>
      <c r="H280" s="36">
        <v>1248.4166666666665</v>
      </c>
      <c r="I280" s="36">
        <v>1268.6333333333332</v>
      </c>
      <c r="J280" s="36">
        <v>1285.2666666666664</v>
      </c>
      <c r="K280" s="31">
        <v>1252</v>
      </c>
      <c r="L280" s="31">
        <v>1215.1500000000001</v>
      </c>
      <c r="M280" s="31">
        <v>1.67574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562.85</v>
      </c>
      <c r="D281" s="36">
        <v>556.9666666666667</v>
      </c>
      <c r="E281" s="36">
        <v>548.13333333333344</v>
      </c>
      <c r="F281" s="36">
        <v>533.41666666666674</v>
      </c>
      <c r="G281" s="36">
        <v>524.58333333333348</v>
      </c>
      <c r="H281" s="36">
        <v>571.68333333333339</v>
      </c>
      <c r="I281" s="36">
        <v>580.51666666666665</v>
      </c>
      <c r="J281" s="36">
        <v>595.23333333333335</v>
      </c>
      <c r="K281" s="31">
        <v>565.79999999999995</v>
      </c>
      <c r="L281" s="31">
        <v>542.25</v>
      </c>
      <c r="M281" s="31">
        <v>4.2911799999999998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853.3</v>
      </c>
      <c r="D282" s="36">
        <v>854.91666666666663</v>
      </c>
      <c r="E282" s="36">
        <v>844.58333333333326</v>
      </c>
      <c r="F282" s="36">
        <v>835.86666666666667</v>
      </c>
      <c r="G282" s="36">
        <v>825.5333333333333</v>
      </c>
      <c r="H282" s="36">
        <v>863.63333333333321</v>
      </c>
      <c r="I282" s="36">
        <v>873.96666666666647</v>
      </c>
      <c r="J282" s="36">
        <v>882.68333333333317</v>
      </c>
      <c r="K282" s="31">
        <v>865.25</v>
      </c>
      <c r="L282" s="31">
        <v>846.2</v>
      </c>
      <c r="M282" s="31">
        <v>1.0171399999999999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4402.8</v>
      </c>
      <c r="D283" s="36">
        <v>4417.7666666666664</v>
      </c>
      <c r="E283" s="36">
        <v>4335.583333333333</v>
      </c>
      <c r="F283" s="36">
        <v>4268.3666666666668</v>
      </c>
      <c r="G283" s="36">
        <v>4186.1833333333334</v>
      </c>
      <c r="H283" s="36">
        <v>4484.9833333333327</v>
      </c>
      <c r="I283" s="36">
        <v>4567.166666666667</v>
      </c>
      <c r="J283" s="36">
        <v>4634.3833333333323</v>
      </c>
      <c r="K283" s="31">
        <v>4499.95</v>
      </c>
      <c r="L283" s="31">
        <v>4350.55</v>
      </c>
      <c r="M283" s="31">
        <v>1.7551399999999999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346.5</v>
      </c>
      <c r="D284" s="36">
        <v>345.51666666666665</v>
      </c>
      <c r="E284" s="36">
        <v>341.0333333333333</v>
      </c>
      <c r="F284" s="36">
        <v>335.56666666666666</v>
      </c>
      <c r="G284" s="36">
        <v>331.08333333333331</v>
      </c>
      <c r="H284" s="36">
        <v>350.98333333333329</v>
      </c>
      <c r="I284" s="36">
        <v>355.46666666666664</v>
      </c>
      <c r="J284" s="36">
        <v>360.93333333333328</v>
      </c>
      <c r="K284" s="31">
        <v>350</v>
      </c>
      <c r="L284" s="31">
        <v>340.05</v>
      </c>
      <c r="M284" s="31">
        <v>6.6798400000000004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1756.35</v>
      </c>
      <c r="D285" s="36">
        <v>1753.1000000000001</v>
      </c>
      <c r="E285" s="36">
        <v>1731.2500000000002</v>
      </c>
      <c r="F285" s="36">
        <v>1706.15</v>
      </c>
      <c r="G285" s="36">
        <v>1684.3000000000002</v>
      </c>
      <c r="H285" s="36">
        <v>1778.2000000000003</v>
      </c>
      <c r="I285" s="36">
        <v>1800.0500000000002</v>
      </c>
      <c r="J285" s="36">
        <v>1825.1500000000003</v>
      </c>
      <c r="K285" s="31">
        <v>1774.95</v>
      </c>
      <c r="L285" s="31">
        <v>1728</v>
      </c>
      <c r="M285" s="31">
        <v>6.3624400000000003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305.95</v>
      </c>
      <c r="D286" s="36">
        <v>305.41666666666669</v>
      </c>
      <c r="E286" s="36">
        <v>303.58333333333337</v>
      </c>
      <c r="F286" s="36">
        <v>301.2166666666667</v>
      </c>
      <c r="G286" s="36">
        <v>299.38333333333338</v>
      </c>
      <c r="H286" s="36">
        <v>307.78333333333336</v>
      </c>
      <c r="I286" s="36">
        <v>309.61666666666673</v>
      </c>
      <c r="J286" s="36">
        <v>311.98333333333335</v>
      </c>
      <c r="K286" s="31">
        <v>307.25</v>
      </c>
      <c r="L286" s="31">
        <v>303.05</v>
      </c>
      <c r="M286" s="31">
        <v>4.5842700000000001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884.1</v>
      </c>
      <c r="D287" s="36">
        <v>880.01666666666677</v>
      </c>
      <c r="E287" s="36">
        <v>870.78333333333353</v>
      </c>
      <c r="F287" s="36">
        <v>857.46666666666681</v>
      </c>
      <c r="G287" s="36">
        <v>848.23333333333358</v>
      </c>
      <c r="H287" s="36">
        <v>893.33333333333348</v>
      </c>
      <c r="I287" s="36">
        <v>902.56666666666683</v>
      </c>
      <c r="J287" s="36">
        <v>915.88333333333344</v>
      </c>
      <c r="K287" s="31">
        <v>889.25</v>
      </c>
      <c r="L287" s="31">
        <v>866.7</v>
      </c>
      <c r="M287" s="31">
        <v>1.1210899999999999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1428.75</v>
      </c>
      <c r="D288" s="36">
        <v>1430.2666666666667</v>
      </c>
      <c r="E288" s="36">
        <v>1419.5333333333333</v>
      </c>
      <c r="F288" s="36">
        <v>1410.3166666666666</v>
      </c>
      <c r="G288" s="36">
        <v>1399.5833333333333</v>
      </c>
      <c r="H288" s="36">
        <v>1439.4833333333333</v>
      </c>
      <c r="I288" s="36">
        <v>1450.2166666666665</v>
      </c>
      <c r="J288" s="36">
        <v>1459.4333333333334</v>
      </c>
      <c r="K288" s="31">
        <v>1441</v>
      </c>
      <c r="L288" s="31">
        <v>1421.05</v>
      </c>
      <c r="M288" s="31">
        <v>0.83858999999999995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1386.1</v>
      </c>
      <c r="D289" s="36">
        <v>1387.5999999999997</v>
      </c>
      <c r="E289" s="36">
        <v>1370.6499999999994</v>
      </c>
      <c r="F289" s="36">
        <v>1355.1999999999998</v>
      </c>
      <c r="G289" s="36">
        <v>1338.2499999999995</v>
      </c>
      <c r="H289" s="36">
        <v>1403.0499999999993</v>
      </c>
      <c r="I289" s="36">
        <v>1419.9999999999995</v>
      </c>
      <c r="J289" s="36">
        <v>1435.4499999999991</v>
      </c>
      <c r="K289" s="31">
        <v>1404.55</v>
      </c>
      <c r="L289" s="31">
        <v>1372.15</v>
      </c>
      <c r="M289" s="31">
        <v>1.61652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640.20000000000005</v>
      </c>
      <c r="D290" s="36">
        <v>643.06666666666672</v>
      </c>
      <c r="E290" s="36">
        <v>634.13333333333344</v>
      </c>
      <c r="F290" s="36">
        <v>628.06666666666672</v>
      </c>
      <c r="G290" s="36">
        <v>619.13333333333344</v>
      </c>
      <c r="H290" s="36">
        <v>649.13333333333344</v>
      </c>
      <c r="I290" s="36">
        <v>658.06666666666661</v>
      </c>
      <c r="J290" s="36">
        <v>664.13333333333344</v>
      </c>
      <c r="K290" s="31">
        <v>652</v>
      </c>
      <c r="L290" s="31">
        <v>637</v>
      </c>
      <c r="M290" s="31">
        <v>24.751819999999999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308.05</v>
      </c>
      <c r="D291" s="36">
        <v>307.88333333333333</v>
      </c>
      <c r="E291" s="36">
        <v>305.31666666666666</v>
      </c>
      <c r="F291" s="36">
        <v>302.58333333333331</v>
      </c>
      <c r="G291" s="36">
        <v>300.01666666666665</v>
      </c>
      <c r="H291" s="36">
        <v>310.61666666666667</v>
      </c>
      <c r="I291" s="36">
        <v>313.18333333333328</v>
      </c>
      <c r="J291" s="36">
        <v>315.91666666666669</v>
      </c>
      <c r="K291" s="31">
        <v>310.45</v>
      </c>
      <c r="L291" s="31">
        <v>305.14999999999998</v>
      </c>
      <c r="M291" s="31">
        <v>5.2219300000000004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223.95</v>
      </c>
      <c r="D292" s="36">
        <v>222.13</v>
      </c>
      <c r="E292" s="36">
        <v>219.32</v>
      </c>
      <c r="F292" s="36">
        <v>214.69</v>
      </c>
      <c r="G292" s="36">
        <v>211.88</v>
      </c>
      <c r="H292" s="36">
        <v>226.76</v>
      </c>
      <c r="I292" s="36">
        <v>229.57</v>
      </c>
      <c r="J292" s="36">
        <v>234.2</v>
      </c>
      <c r="K292" s="31">
        <v>224.94</v>
      </c>
      <c r="L292" s="31">
        <v>217.5</v>
      </c>
      <c r="M292" s="31">
        <v>14.867470000000001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4637.2</v>
      </c>
      <c r="D293" s="36">
        <v>4674.0666666666666</v>
      </c>
      <c r="E293" s="36">
        <v>4588.1333333333332</v>
      </c>
      <c r="F293" s="36">
        <v>4539.0666666666666</v>
      </c>
      <c r="G293" s="36">
        <v>4453.1333333333332</v>
      </c>
      <c r="H293" s="36">
        <v>4723.1333333333332</v>
      </c>
      <c r="I293" s="36">
        <v>4809.0666666666657</v>
      </c>
      <c r="J293" s="36">
        <v>4858.1333333333332</v>
      </c>
      <c r="K293" s="31">
        <v>4760</v>
      </c>
      <c r="L293" s="31">
        <v>4625</v>
      </c>
      <c r="M293" s="31">
        <v>1.97814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980.75</v>
      </c>
      <c r="D294" s="36">
        <v>981.58333333333337</v>
      </c>
      <c r="E294" s="36">
        <v>974.16666666666674</v>
      </c>
      <c r="F294" s="36">
        <v>967.58333333333337</v>
      </c>
      <c r="G294" s="36">
        <v>960.16666666666674</v>
      </c>
      <c r="H294" s="36">
        <v>988.16666666666674</v>
      </c>
      <c r="I294" s="36">
        <v>995.58333333333348</v>
      </c>
      <c r="J294" s="36">
        <v>1002.1666666666667</v>
      </c>
      <c r="K294" s="31">
        <v>989</v>
      </c>
      <c r="L294" s="31">
        <v>975</v>
      </c>
      <c r="M294" s="31">
        <v>5.5673199999999996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993.8</v>
      </c>
      <c r="D295" s="36">
        <v>996.63333333333333</v>
      </c>
      <c r="E295" s="36">
        <v>984.26666666666665</v>
      </c>
      <c r="F295" s="36">
        <v>974.73333333333335</v>
      </c>
      <c r="G295" s="36">
        <v>962.36666666666667</v>
      </c>
      <c r="H295" s="36">
        <v>1006.1666666666666</v>
      </c>
      <c r="I295" s="36">
        <v>1018.5333333333332</v>
      </c>
      <c r="J295" s="36">
        <v>1028.0666666666666</v>
      </c>
      <c r="K295" s="31">
        <v>1009</v>
      </c>
      <c r="L295" s="31">
        <v>987.1</v>
      </c>
      <c r="M295" s="31">
        <v>3.6856499999999999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1791.6</v>
      </c>
      <c r="D296" s="36">
        <v>1789.7666666666667</v>
      </c>
      <c r="E296" s="36">
        <v>1779.8833333333332</v>
      </c>
      <c r="F296" s="36">
        <v>1768.1666666666665</v>
      </c>
      <c r="G296" s="36">
        <v>1758.2833333333331</v>
      </c>
      <c r="H296" s="36">
        <v>1801.4833333333333</v>
      </c>
      <c r="I296" s="36">
        <v>1811.366666666667</v>
      </c>
      <c r="J296" s="36">
        <v>1823.0833333333335</v>
      </c>
      <c r="K296" s="31">
        <v>1799.65</v>
      </c>
      <c r="L296" s="31">
        <v>1778.05</v>
      </c>
      <c r="M296" s="31">
        <v>34.976120000000002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2637.5</v>
      </c>
      <c r="D297" s="36">
        <v>2642.9500000000003</v>
      </c>
      <c r="E297" s="36">
        <v>2591.9000000000005</v>
      </c>
      <c r="F297" s="36">
        <v>2546.3000000000002</v>
      </c>
      <c r="G297" s="36">
        <v>2495.2500000000005</v>
      </c>
      <c r="H297" s="36">
        <v>2688.5500000000006</v>
      </c>
      <c r="I297" s="36">
        <v>2739.6000000000008</v>
      </c>
      <c r="J297" s="36">
        <v>2785.2000000000007</v>
      </c>
      <c r="K297" s="31">
        <v>2694</v>
      </c>
      <c r="L297" s="31">
        <v>2597.35</v>
      </c>
      <c r="M297" s="31">
        <v>0.56977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171.69</v>
      </c>
      <c r="D298" s="36">
        <v>170.54333333333332</v>
      </c>
      <c r="E298" s="36">
        <v>167.84666666666664</v>
      </c>
      <c r="F298" s="36">
        <v>164.0033333333333</v>
      </c>
      <c r="G298" s="36">
        <v>161.30666666666662</v>
      </c>
      <c r="H298" s="36">
        <v>174.38666666666666</v>
      </c>
      <c r="I298" s="36">
        <v>177.08333333333331</v>
      </c>
      <c r="J298" s="36">
        <v>180.92666666666668</v>
      </c>
      <c r="K298" s="31">
        <v>173.24</v>
      </c>
      <c r="L298" s="31">
        <v>166.7</v>
      </c>
      <c r="M298" s="31">
        <v>98.934799999999996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5697.75</v>
      </c>
      <c r="D299" s="36">
        <v>5673.4000000000005</v>
      </c>
      <c r="E299" s="36">
        <v>5621.3500000000013</v>
      </c>
      <c r="F299" s="36">
        <v>5544.9500000000007</v>
      </c>
      <c r="G299" s="36">
        <v>5492.9000000000015</v>
      </c>
      <c r="H299" s="36">
        <v>5749.8000000000011</v>
      </c>
      <c r="I299" s="36">
        <v>5801.85</v>
      </c>
      <c r="J299" s="36">
        <v>5878.2500000000009</v>
      </c>
      <c r="K299" s="31">
        <v>5725.45</v>
      </c>
      <c r="L299" s="31">
        <v>5597</v>
      </c>
      <c r="M299" s="31">
        <v>0.94088000000000005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686.65</v>
      </c>
      <c r="D300" s="36">
        <v>691.88333333333333</v>
      </c>
      <c r="E300" s="36">
        <v>678.76666666666665</v>
      </c>
      <c r="F300" s="36">
        <v>670.88333333333333</v>
      </c>
      <c r="G300" s="36">
        <v>657.76666666666665</v>
      </c>
      <c r="H300" s="36">
        <v>699.76666666666665</v>
      </c>
      <c r="I300" s="36">
        <v>712.88333333333321</v>
      </c>
      <c r="J300" s="36">
        <v>720.76666666666665</v>
      </c>
      <c r="K300" s="31">
        <v>705</v>
      </c>
      <c r="L300" s="31">
        <v>684</v>
      </c>
      <c r="M300" s="31">
        <v>23.578589999999998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6343.35</v>
      </c>
      <c r="D301" s="36">
        <v>6306.8833333333341</v>
      </c>
      <c r="E301" s="36">
        <v>6213.7666666666682</v>
      </c>
      <c r="F301" s="36">
        <v>6084.1833333333343</v>
      </c>
      <c r="G301" s="36">
        <v>5991.0666666666684</v>
      </c>
      <c r="H301" s="36">
        <v>6436.4666666666681</v>
      </c>
      <c r="I301" s="36">
        <v>6529.5833333333348</v>
      </c>
      <c r="J301" s="36">
        <v>6659.1666666666679</v>
      </c>
      <c r="K301" s="31">
        <v>6400</v>
      </c>
      <c r="L301" s="31">
        <v>6177.3</v>
      </c>
      <c r="M301" s="31">
        <v>9.2975499999999993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3596.15</v>
      </c>
      <c r="D302" s="36">
        <v>3597.3833333333332</v>
      </c>
      <c r="E302" s="36">
        <v>3569.7666666666664</v>
      </c>
      <c r="F302" s="36">
        <v>3543.3833333333332</v>
      </c>
      <c r="G302" s="36">
        <v>3515.7666666666664</v>
      </c>
      <c r="H302" s="36">
        <v>3623.7666666666664</v>
      </c>
      <c r="I302" s="36">
        <v>3651.3833333333332</v>
      </c>
      <c r="J302" s="36">
        <v>3677.7666666666664</v>
      </c>
      <c r="K302" s="31">
        <v>3625</v>
      </c>
      <c r="L302" s="31">
        <v>3571</v>
      </c>
      <c r="M302" s="31">
        <v>12.034829999999999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492.95</v>
      </c>
      <c r="D303" s="36">
        <v>484.79999999999995</v>
      </c>
      <c r="E303" s="36">
        <v>472.19999999999993</v>
      </c>
      <c r="F303" s="36">
        <v>451.45</v>
      </c>
      <c r="G303" s="36">
        <v>438.84999999999997</v>
      </c>
      <c r="H303" s="36">
        <v>505.5499999999999</v>
      </c>
      <c r="I303" s="36">
        <v>518.14999999999986</v>
      </c>
      <c r="J303" s="36">
        <v>538.89999999999986</v>
      </c>
      <c r="K303" s="31">
        <v>497.4</v>
      </c>
      <c r="L303" s="31">
        <v>464.05</v>
      </c>
      <c r="M303" s="31">
        <v>11.8537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506.7</v>
      </c>
      <c r="D304" s="36">
        <v>506.48333333333335</v>
      </c>
      <c r="E304" s="36">
        <v>494.9666666666667</v>
      </c>
      <c r="F304" s="36">
        <v>483.23333333333335</v>
      </c>
      <c r="G304" s="36">
        <v>471.7166666666667</v>
      </c>
      <c r="H304" s="36">
        <v>518.2166666666667</v>
      </c>
      <c r="I304" s="36">
        <v>529.73333333333335</v>
      </c>
      <c r="J304" s="36">
        <v>541.4666666666667</v>
      </c>
      <c r="K304" s="31">
        <v>518</v>
      </c>
      <c r="L304" s="31">
        <v>494.75</v>
      </c>
      <c r="M304" s="31">
        <v>93.294780000000003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318.85000000000002</v>
      </c>
      <c r="D305" s="36">
        <v>318.71666666666664</v>
      </c>
      <c r="E305" s="36">
        <v>314.23333333333329</v>
      </c>
      <c r="F305" s="36">
        <v>309.61666666666667</v>
      </c>
      <c r="G305" s="36">
        <v>305.13333333333333</v>
      </c>
      <c r="H305" s="36">
        <v>323.33333333333326</v>
      </c>
      <c r="I305" s="36">
        <v>327.81666666666661</v>
      </c>
      <c r="J305" s="36">
        <v>332.43333333333322</v>
      </c>
      <c r="K305" s="31">
        <v>323.2</v>
      </c>
      <c r="L305" s="31">
        <v>314.10000000000002</v>
      </c>
      <c r="M305" s="31">
        <v>49.024030000000003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130.74</v>
      </c>
      <c r="D306" s="36">
        <v>131.21666666666667</v>
      </c>
      <c r="E306" s="36">
        <v>129.53333333333333</v>
      </c>
      <c r="F306" s="36">
        <v>128.32666666666665</v>
      </c>
      <c r="G306" s="36">
        <v>126.64333333333332</v>
      </c>
      <c r="H306" s="36">
        <v>132.42333333333335</v>
      </c>
      <c r="I306" s="36">
        <v>134.10666666666668</v>
      </c>
      <c r="J306" s="36">
        <v>135.31333333333336</v>
      </c>
      <c r="K306" s="31">
        <v>132.9</v>
      </c>
      <c r="L306" s="31">
        <v>130.01</v>
      </c>
      <c r="M306" s="31">
        <v>31.383710000000001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1032.1500000000001</v>
      </c>
      <c r="D307" s="36">
        <v>1035.7166666666667</v>
      </c>
      <c r="E307" s="36">
        <v>1026.4333333333334</v>
      </c>
      <c r="F307" s="36">
        <v>1020.7166666666667</v>
      </c>
      <c r="G307" s="36">
        <v>1011.4333333333334</v>
      </c>
      <c r="H307" s="36">
        <v>1041.4333333333334</v>
      </c>
      <c r="I307" s="36">
        <v>1050.7166666666667</v>
      </c>
      <c r="J307" s="36">
        <v>1056.4333333333334</v>
      </c>
      <c r="K307" s="31">
        <v>1045</v>
      </c>
      <c r="L307" s="31">
        <v>1030</v>
      </c>
      <c r="M307" s="31">
        <v>7.4998199999999997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7789.95</v>
      </c>
      <c r="D308" s="36">
        <v>7695.3166666666666</v>
      </c>
      <c r="E308" s="36">
        <v>7470.6333333333332</v>
      </c>
      <c r="F308" s="36">
        <v>7151.3166666666666</v>
      </c>
      <c r="G308" s="36">
        <v>6926.6333333333332</v>
      </c>
      <c r="H308" s="36">
        <v>8014.6333333333332</v>
      </c>
      <c r="I308" s="36">
        <v>8239.3166666666657</v>
      </c>
      <c r="J308" s="36">
        <v>8558.6333333333332</v>
      </c>
      <c r="K308" s="31">
        <v>7920</v>
      </c>
      <c r="L308" s="31">
        <v>7376</v>
      </c>
      <c r="M308" s="31">
        <v>2.5330300000000001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750.75</v>
      </c>
      <c r="D309" s="36">
        <v>755.83333333333337</v>
      </c>
      <c r="E309" s="36">
        <v>741.91666666666674</v>
      </c>
      <c r="F309" s="36">
        <v>733.08333333333337</v>
      </c>
      <c r="G309" s="36">
        <v>719.16666666666674</v>
      </c>
      <c r="H309" s="36">
        <v>764.66666666666674</v>
      </c>
      <c r="I309" s="36">
        <v>778.58333333333348</v>
      </c>
      <c r="J309" s="36">
        <v>787.41666666666674</v>
      </c>
      <c r="K309" s="31">
        <v>769.75</v>
      </c>
      <c r="L309" s="31">
        <v>747</v>
      </c>
      <c r="M309" s="31">
        <v>2.2028799999999999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2222.5500000000002</v>
      </c>
      <c r="D310" s="36">
        <v>2228.9666666666667</v>
      </c>
      <c r="E310" s="36">
        <v>2206.5833333333335</v>
      </c>
      <c r="F310" s="36">
        <v>2190.6166666666668</v>
      </c>
      <c r="G310" s="36">
        <v>2168.2333333333336</v>
      </c>
      <c r="H310" s="36">
        <v>2244.9333333333334</v>
      </c>
      <c r="I310" s="36">
        <v>2267.3166666666666</v>
      </c>
      <c r="J310" s="36">
        <v>2283.2833333333333</v>
      </c>
      <c r="K310" s="31">
        <v>2251.35</v>
      </c>
      <c r="L310" s="31">
        <v>2213</v>
      </c>
      <c r="M310" s="31">
        <v>7.0961400000000001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96.21</v>
      </c>
      <c r="D311" s="36">
        <v>95.836666666666659</v>
      </c>
      <c r="E311" s="36">
        <v>94.743333333333311</v>
      </c>
      <c r="F311" s="36">
        <v>93.276666666666657</v>
      </c>
      <c r="G311" s="36">
        <v>92.183333333333309</v>
      </c>
      <c r="H311" s="36">
        <v>97.303333333333313</v>
      </c>
      <c r="I311" s="36">
        <v>98.396666666666647</v>
      </c>
      <c r="J311" s="36">
        <v>99.863333333333316</v>
      </c>
      <c r="K311" s="31">
        <v>96.93</v>
      </c>
      <c r="L311" s="31">
        <v>94.37</v>
      </c>
      <c r="M311" s="31">
        <v>38.081209999999999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135759.4</v>
      </c>
      <c r="D312" s="36">
        <v>135458.31666666665</v>
      </c>
      <c r="E312" s="36">
        <v>134556.73333333331</v>
      </c>
      <c r="F312" s="36">
        <v>133354.06666666665</v>
      </c>
      <c r="G312" s="36">
        <v>132452.48333333331</v>
      </c>
      <c r="H312" s="36">
        <v>136660.98333333331</v>
      </c>
      <c r="I312" s="36">
        <v>137562.56666666668</v>
      </c>
      <c r="J312" s="36">
        <v>138765.23333333331</v>
      </c>
      <c r="K312" s="31">
        <v>136359.9</v>
      </c>
      <c r="L312" s="31">
        <v>134255.65</v>
      </c>
      <c r="M312" s="31">
        <v>5.0840000000000003E-2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1804.65</v>
      </c>
      <c r="D313" s="36">
        <v>1796.4166666666667</v>
      </c>
      <c r="E313" s="36">
        <v>1783.2333333333336</v>
      </c>
      <c r="F313" s="36">
        <v>1761.8166666666668</v>
      </c>
      <c r="G313" s="36">
        <v>1748.6333333333337</v>
      </c>
      <c r="H313" s="36">
        <v>1817.8333333333335</v>
      </c>
      <c r="I313" s="36">
        <v>1831.0166666666664</v>
      </c>
      <c r="J313" s="36">
        <v>1852.4333333333334</v>
      </c>
      <c r="K313" s="31">
        <v>1809.6</v>
      </c>
      <c r="L313" s="31">
        <v>1775</v>
      </c>
      <c r="M313" s="31">
        <v>0.87524999999999997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1187.8</v>
      </c>
      <c r="D314" s="36">
        <v>1194.75</v>
      </c>
      <c r="E314" s="36">
        <v>1177.0999999999999</v>
      </c>
      <c r="F314" s="36">
        <v>1166.3999999999999</v>
      </c>
      <c r="G314" s="36">
        <v>1148.7499999999998</v>
      </c>
      <c r="H314" s="36">
        <v>1205.45</v>
      </c>
      <c r="I314" s="36">
        <v>1223.1000000000001</v>
      </c>
      <c r="J314" s="36">
        <v>1233.8000000000002</v>
      </c>
      <c r="K314" s="31">
        <v>1212.4000000000001</v>
      </c>
      <c r="L314" s="31">
        <v>1184.05</v>
      </c>
      <c r="M314" s="31">
        <v>4.7725200000000001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1864.7</v>
      </c>
      <c r="D315" s="36">
        <v>1870.1833333333334</v>
      </c>
      <c r="E315" s="36">
        <v>1836.5166666666669</v>
      </c>
      <c r="F315" s="36">
        <v>1808.3333333333335</v>
      </c>
      <c r="G315" s="36">
        <v>1774.666666666667</v>
      </c>
      <c r="H315" s="36">
        <v>1898.3666666666668</v>
      </c>
      <c r="I315" s="36">
        <v>1932.0333333333333</v>
      </c>
      <c r="J315" s="36">
        <v>1960.2166666666667</v>
      </c>
      <c r="K315" s="31">
        <v>1903.85</v>
      </c>
      <c r="L315" s="31">
        <v>1842</v>
      </c>
      <c r="M315" s="31">
        <v>7.5218999999999996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669.25</v>
      </c>
      <c r="D316" s="36">
        <v>664.5</v>
      </c>
      <c r="E316" s="36">
        <v>654.79999999999995</v>
      </c>
      <c r="F316" s="36">
        <v>640.34999999999991</v>
      </c>
      <c r="G316" s="36">
        <v>630.64999999999986</v>
      </c>
      <c r="H316" s="36">
        <v>678.95</v>
      </c>
      <c r="I316" s="36">
        <v>688.65000000000009</v>
      </c>
      <c r="J316" s="36">
        <v>703.10000000000014</v>
      </c>
      <c r="K316" s="31">
        <v>674.2</v>
      </c>
      <c r="L316" s="31">
        <v>650.04999999999995</v>
      </c>
      <c r="M316" s="31">
        <v>2.6121500000000002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325.64999999999998</v>
      </c>
      <c r="D317" s="36">
        <v>325.2833333333333</v>
      </c>
      <c r="E317" s="36">
        <v>322.66666666666663</v>
      </c>
      <c r="F317" s="36">
        <v>319.68333333333334</v>
      </c>
      <c r="G317" s="36">
        <v>317.06666666666666</v>
      </c>
      <c r="H317" s="36">
        <v>328.26666666666659</v>
      </c>
      <c r="I317" s="36">
        <v>330.88333333333327</v>
      </c>
      <c r="J317" s="36">
        <v>333.86666666666656</v>
      </c>
      <c r="K317" s="31">
        <v>327.9</v>
      </c>
      <c r="L317" s="31">
        <v>322.3</v>
      </c>
      <c r="M317" s="31">
        <v>13.795970000000001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2690</v>
      </c>
      <c r="D318" s="36">
        <v>2694</v>
      </c>
      <c r="E318" s="36">
        <v>2673</v>
      </c>
      <c r="F318" s="36">
        <v>2656</v>
      </c>
      <c r="G318" s="36">
        <v>2635</v>
      </c>
      <c r="H318" s="36">
        <v>2711</v>
      </c>
      <c r="I318" s="36">
        <v>2732</v>
      </c>
      <c r="J318" s="36">
        <v>2749</v>
      </c>
      <c r="K318" s="31">
        <v>2715</v>
      </c>
      <c r="L318" s="31">
        <v>2677</v>
      </c>
      <c r="M318" s="31">
        <v>20.341259999999998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433</v>
      </c>
      <c r="D319" s="36">
        <v>432.2</v>
      </c>
      <c r="E319" s="36">
        <v>428.4</v>
      </c>
      <c r="F319" s="36">
        <v>423.8</v>
      </c>
      <c r="G319" s="36">
        <v>420</v>
      </c>
      <c r="H319" s="36">
        <v>436.79999999999995</v>
      </c>
      <c r="I319" s="36">
        <v>440.6</v>
      </c>
      <c r="J319" s="36">
        <v>445.19999999999993</v>
      </c>
      <c r="K319" s="31">
        <v>436</v>
      </c>
      <c r="L319" s="31">
        <v>427.6</v>
      </c>
      <c r="M319" s="31">
        <v>1.0406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557.70000000000005</v>
      </c>
      <c r="D320" s="36">
        <v>555.1</v>
      </c>
      <c r="E320" s="36">
        <v>549.75</v>
      </c>
      <c r="F320" s="36">
        <v>541.79999999999995</v>
      </c>
      <c r="G320" s="36">
        <v>536.44999999999993</v>
      </c>
      <c r="H320" s="36">
        <v>563.05000000000007</v>
      </c>
      <c r="I320" s="36">
        <v>568.4000000000002</v>
      </c>
      <c r="J320" s="36">
        <v>576.35000000000014</v>
      </c>
      <c r="K320" s="31">
        <v>560.45000000000005</v>
      </c>
      <c r="L320" s="31">
        <v>547.15</v>
      </c>
      <c r="M320" s="31">
        <v>1.6235599999999999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204.71</v>
      </c>
      <c r="D321" s="36">
        <v>204.74</v>
      </c>
      <c r="E321" s="36">
        <v>202.78000000000003</v>
      </c>
      <c r="F321" s="36">
        <v>200.85000000000002</v>
      </c>
      <c r="G321" s="36">
        <v>198.89000000000004</v>
      </c>
      <c r="H321" s="36">
        <v>206.67000000000002</v>
      </c>
      <c r="I321" s="36">
        <v>208.63</v>
      </c>
      <c r="J321" s="36">
        <v>210.56</v>
      </c>
      <c r="K321" s="31">
        <v>206.7</v>
      </c>
      <c r="L321" s="31">
        <v>202.81</v>
      </c>
      <c r="M321" s="31">
        <v>32.295160000000003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194.68</v>
      </c>
      <c r="D322" s="36">
        <v>193.44333333333336</v>
      </c>
      <c r="E322" s="36">
        <v>191.23666666666671</v>
      </c>
      <c r="F322" s="36">
        <v>187.79333333333335</v>
      </c>
      <c r="G322" s="36">
        <v>185.5866666666667</v>
      </c>
      <c r="H322" s="36">
        <v>196.88666666666671</v>
      </c>
      <c r="I322" s="36">
        <v>199.09333333333336</v>
      </c>
      <c r="J322" s="36">
        <v>202.53666666666672</v>
      </c>
      <c r="K322" s="31">
        <v>195.65</v>
      </c>
      <c r="L322" s="31">
        <v>190</v>
      </c>
      <c r="M322" s="31">
        <v>17.05369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2448.15</v>
      </c>
      <c r="D323" s="36">
        <v>2452.3833333333332</v>
      </c>
      <c r="E323" s="36">
        <v>2433.7666666666664</v>
      </c>
      <c r="F323" s="36">
        <v>2419.3833333333332</v>
      </c>
      <c r="G323" s="36">
        <v>2400.7666666666664</v>
      </c>
      <c r="H323" s="36">
        <v>2466.7666666666664</v>
      </c>
      <c r="I323" s="36">
        <v>2485.3833333333332</v>
      </c>
      <c r="J323" s="36">
        <v>2499.7666666666664</v>
      </c>
      <c r="K323" s="31">
        <v>2471</v>
      </c>
      <c r="L323" s="31">
        <v>2438</v>
      </c>
      <c r="M323" s="31">
        <v>12.943390000000001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680</v>
      </c>
      <c r="D324" s="36">
        <v>679.93333333333328</v>
      </c>
      <c r="E324" s="36">
        <v>675.36666666666656</v>
      </c>
      <c r="F324" s="36">
        <v>670.73333333333323</v>
      </c>
      <c r="G324" s="36">
        <v>666.16666666666652</v>
      </c>
      <c r="H324" s="36">
        <v>684.56666666666661</v>
      </c>
      <c r="I324" s="36">
        <v>689.13333333333344</v>
      </c>
      <c r="J324" s="36">
        <v>693.76666666666665</v>
      </c>
      <c r="K324" s="31">
        <v>684.5</v>
      </c>
      <c r="L324" s="31">
        <v>675.3</v>
      </c>
      <c r="M324" s="31">
        <v>19.423089999999998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12263.4</v>
      </c>
      <c r="D325" s="36">
        <v>12216.483333333332</v>
      </c>
      <c r="E325" s="36">
        <v>12144.916666666664</v>
      </c>
      <c r="F325" s="36">
        <v>12026.433333333332</v>
      </c>
      <c r="G325" s="36">
        <v>11954.866666666665</v>
      </c>
      <c r="H325" s="36">
        <v>12334.966666666664</v>
      </c>
      <c r="I325" s="36">
        <v>12406.533333333333</v>
      </c>
      <c r="J325" s="36">
        <v>12525.016666666663</v>
      </c>
      <c r="K325" s="31">
        <v>12288.05</v>
      </c>
      <c r="L325" s="31">
        <v>12098</v>
      </c>
      <c r="M325" s="31">
        <v>2.8512200000000001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2748.8</v>
      </c>
      <c r="D326" s="36">
        <v>2730.65</v>
      </c>
      <c r="E326" s="36">
        <v>2709.4</v>
      </c>
      <c r="F326" s="36">
        <v>2670</v>
      </c>
      <c r="G326" s="36">
        <v>2648.75</v>
      </c>
      <c r="H326" s="36">
        <v>2770.05</v>
      </c>
      <c r="I326" s="36">
        <v>2791.3</v>
      </c>
      <c r="J326" s="36">
        <v>2830.7000000000003</v>
      </c>
      <c r="K326" s="31">
        <v>2751.9</v>
      </c>
      <c r="L326" s="31">
        <v>2691.25</v>
      </c>
      <c r="M326" s="31">
        <v>1.0768200000000001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1136.2</v>
      </c>
      <c r="D327" s="36">
        <v>1130.4833333333333</v>
      </c>
      <c r="E327" s="36">
        <v>1120.9666666666667</v>
      </c>
      <c r="F327" s="36">
        <v>1105.7333333333333</v>
      </c>
      <c r="G327" s="36">
        <v>1096.2166666666667</v>
      </c>
      <c r="H327" s="36">
        <v>1145.7166666666667</v>
      </c>
      <c r="I327" s="36">
        <v>1155.2333333333336</v>
      </c>
      <c r="J327" s="36">
        <v>1170.4666666666667</v>
      </c>
      <c r="K327" s="31">
        <v>1140</v>
      </c>
      <c r="L327" s="31">
        <v>1115.25</v>
      </c>
      <c r="M327" s="31">
        <v>5.4553700000000003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878.75</v>
      </c>
      <c r="D328" s="36">
        <v>887.1</v>
      </c>
      <c r="E328" s="36">
        <v>867.40000000000009</v>
      </c>
      <c r="F328" s="36">
        <v>856.05000000000007</v>
      </c>
      <c r="G328" s="36">
        <v>836.35000000000014</v>
      </c>
      <c r="H328" s="36">
        <v>898.45</v>
      </c>
      <c r="I328" s="36">
        <v>918.15000000000009</v>
      </c>
      <c r="J328" s="36">
        <v>929.5</v>
      </c>
      <c r="K328" s="31">
        <v>906.8</v>
      </c>
      <c r="L328" s="31">
        <v>875.75</v>
      </c>
      <c r="M328" s="31">
        <v>12.00151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4392.7</v>
      </c>
      <c r="D329" s="36">
        <v>4399.5666666666666</v>
      </c>
      <c r="E329" s="36">
        <v>4343.1333333333332</v>
      </c>
      <c r="F329" s="36">
        <v>4293.5666666666666</v>
      </c>
      <c r="G329" s="36">
        <v>4237.1333333333332</v>
      </c>
      <c r="H329" s="36">
        <v>4449.1333333333332</v>
      </c>
      <c r="I329" s="36">
        <v>4505.5666666666657</v>
      </c>
      <c r="J329" s="36">
        <v>4555.1333333333332</v>
      </c>
      <c r="K329" s="31">
        <v>4456</v>
      </c>
      <c r="L329" s="31">
        <v>4350</v>
      </c>
      <c r="M329" s="31">
        <v>14.961550000000001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728.85</v>
      </c>
      <c r="D330" s="36">
        <v>727.58333333333337</v>
      </c>
      <c r="E330" s="36">
        <v>723.16666666666674</v>
      </c>
      <c r="F330" s="36">
        <v>717.48333333333335</v>
      </c>
      <c r="G330" s="36">
        <v>713.06666666666672</v>
      </c>
      <c r="H330" s="36">
        <v>733.26666666666677</v>
      </c>
      <c r="I330" s="36">
        <v>737.68333333333351</v>
      </c>
      <c r="J330" s="36">
        <v>743.36666666666679</v>
      </c>
      <c r="K330" s="31">
        <v>732</v>
      </c>
      <c r="L330" s="31">
        <v>721.9</v>
      </c>
      <c r="M330" s="31">
        <v>2.1101000000000001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1249.6500000000001</v>
      </c>
      <c r="D331" s="36">
        <v>1246.55</v>
      </c>
      <c r="E331" s="36">
        <v>1236.0999999999999</v>
      </c>
      <c r="F331" s="36">
        <v>1222.55</v>
      </c>
      <c r="G331" s="36">
        <v>1212.0999999999999</v>
      </c>
      <c r="H331" s="36">
        <v>1260.0999999999999</v>
      </c>
      <c r="I331" s="36">
        <v>1270.5500000000002</v>
      </c>
      <c r="J331" s="36">
        <v>1284.0999999999999</v>
      </c>
      <c r="K331" s="31">
        <v>1257</v>
      </c>
      <c r="L331" s="31">
        <v>1233</v>
      </c>
      <c r="M331" s="31">
        <v>0.94449000000000005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2171.8000000000002</v>
      </c>
      <c r="D332" s="36">
        <v>2176.0833333333335</v>
      </c>
      <c r="E332" s="36">
        <v>2155.5166666666669</v>
      </c>
      <c r="F332" s="36">
        <v>2139.2333333333336</v>
      </c>
      <c r="G332" s="36">
        <v>2118.666666666667</v>
      </c>
      <c r="H332" s="36">
        <v>2192.3666666666668</v>
      </c>
      <c r="I332" s="36">
        <v>2212.9333333333334</v>
      </c>
      <c r="J332" s="36">
        <v>2229.2166666666667</v>
      </c>
      <c r="K332" s="31">
        <v>2196.65</v>
      </c>
      <c r="L332" s="31">
        <v>2159.8000000000002</v>
      </c>
      <c r="M332" s="31">
        <v>2.2898800000000001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543.15</v>
      </c>
      <c r="D333" s="36">
        <v>546.83333333333337</v>
      </c>
      <c r="E333" s="36">
        <v>537.81666666666672</v>
      </c>
      <c r="F333" s="36">
        <v>532.48333333333335</v>
      </c>
      <c r="G333" s="36">
        <v>523.4666666666667</v>
      </c>
      <c r="H333" s="36">
        <v>552.16666666666674</v>
      </c>
      <c r="I333" s="36">
        <v>561.18333333333339</v>
      </c>
      <c r="J333" s="36">
        <v>566.51666666666677</v>
      </c>
      <c r="K333" s="31">
        <v>555.85</v>
      </c>
      <c r="L333" s="31">
        <v>541.5</v>
      </c>
      <c r="M333" s="31">
        <v>4.9452100000000003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69.91</v>
      </c>
      <c r="D334" s="36">
        <v>70.010000000000005</v>
      </c>
      <c r="E334" s="36">
        <v>69.52000000000001</v>
      </c>
      <c r="F334" s="36">
        <v>69.13000000000001</v>
      </c>
      <c r="G334" s="36">
        <v>68.640000000000015</v>
      </c>
      <c r="H334" s="36">
        <v>70.400000000000006</v>
      </c>
      <c r="I334" s="36">
        <v>70.889999999999986</v>
      </c>
      <c r="J334" s="36">
        <v>71.28</v>
      </c>
      <c r="K334" s="31">
        <v>70.5</v>
      </c>
      <c r="L334" s="31">
        <v>69.62</v>
      </c>
      <c r="M334" s="31">
        <v>34.220320000000001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736.85</v>
      </c>
      <c r="D335" s="36">
        <v>737.79999999999984</v>
      </c>
      <c r="E335" s="36">
        <v>726.09999999999968</v>
      </c>
      <c r="F335" s="36">
        <v>715.3499999999998</v>
      </c>
      <c r="G335" s="36">
        <v>703.64999999999964</v>
      </c>
      <c r="H335" s="36">
        <v>748.54999999999973</v>
      </c>
      <c r="I335" s="36">
        <v>760.24999999999977</v>
      </c>
      <c r="J335" s="36">
        <v>770.99999999999977</v>
      </c>
      <c r="K335" s="31">
        <v>749.5</v>
      </c>
      <c r="L335" s="31">
        <v>727.05</v>
      </c>
      <c r="M335" s="31">
        <v>9.2414900000000006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3080.4</v>
      </c>
      <c r="D336" s="36">
        <v>3067.9500000000003</v>
      </c>
      <c r="E336" s="36">
        <v>3021.7500000000005</v>
      </c>
      <c r="F336" s="36">
        <v>2963.1000000000004</v>
      </c>
      <c r="G336" s="36">
        <v>2916.9000000000005</v>
      </c>
      <c r="H336" s="36">
        <v>3126.6000000000004</v>
      </c>
      <c r="I336" s="36">
        <v>3172.8</v>
      </c>
      <c r="J336" s="36">
        <v>3231.4500000000003</v>
      </c>
      <c r="K336" s="31">
        <v>3114.15</v>
      </c>
      <c r="L336" s="31">
        <v>3009.3</v>
      </c>
      <c r="M336" s="31">
        <v>7.1301899999999998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5230</v>
      </c>
      <c r="D337" s="36">
        <v>5252.9666666666662</v>
      </c>
      <c r="E337" s="36">
        <v>5194.1333333333323</v>
      </c>
      <c r="F337" s="36">
        <v>5158.2666666666664</v>
      </c>
      <c r="G337" s="36">
        <v>5099.4333333333325</v>
      </c>
      <c r="H337" s="36">
        <v>5288.8333333333321</v>
      </c>
      <c r="I337" s="36">
        <v>5347.6666666666661</v>
      </c>
      <c r="J337" s="36">
        <v>5383.5333333333319</v>
      </c>
      <c r="K337" s="31">
        <v>5311.8</v>
      </c>
      <c r="L337" s="31">
        <v>5217.1000000000004</v>
      </c>
      <c r="M337" s="31">
        <v>2.2820900000000002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1959.75</v>
      </c>
      <c r="D338" s="36">
        <v>1970.7666666666664</v>
      </c>
      <c r="E338" s="36">
        <v>1940.0833333333328</v>
      </c>
      <c r="F338" s="36">
        <v>1920.4166666666663</v>
      </c>
      <c r="G338" s="36">
        <v>1889.7333333333327</v>
      </c>
      <c r="H338" s="36">
        <v>1990.4333333333329</v>
      </c>
      <c r="I338" s="36">
        <v>2021.1166666666663</v>
      </c>
      <c r="J338" s="36">
        <v>2040.7833333333331</v>
      </c>
      <c r="K338" s="31">
        <v>2001.45</v>
      </c>
      <c r="L338" s="31">
        <v>1951.1</v>
      </c>
      <c r="M338" s="31">
        <v>5.5043600000000001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1545.55</v>
      </c>
      <c r="D339" s="36">
        <v>1555.55</v>
      </c>
      <c r="E339" s="36">
        <v>1525.1999999999998</v>
      </c>
      <c r="F339" s="36">
        <v>1504.85</v>
      </c>
      <c r="G339" s="36">
        <v>1474.4999999999998</v>
      </c>
      <c r="H339" s="36">
        <v>1575.8999999999999</v>
      </c>
      <c r="I339" s="36">
        <v>1606.2499999999998</v>
      </c>
      <c r="J339" s="36">
        <v>1626.6</v>
      </c>
      <c r="K339" s="31">
        <v>1585.9</v>
      </c>
      <c r="L339" s="31">
        <v>1535.2</v>
      </c>
      <c r="M339" s="31">
        <v>7.6200700000000001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180.38</v>
      </c>
      <c r="D340" s="36">
        <v>178.92</v>
      </c>
      <c r="E340" s="36">
        <v>175.85999999999999</v>
      </c>
      <c r="F340" s="36">
        <v>171.34</v>
      </c>
      <c r="G340" s="36">
        <v>168.28</v>
      </c>
      <c r="H340" s="36">
        <v>183.43999999999997</v>
      </c>
      <c r="I340" s="36">
        <v>186.49999999999997</v>
      </c>
      <c r="J340" s="36">
        <v>191.01999999999995</v>
      </c>
      <c r="K340" s="31">
        <v>181.98</v>
      </c>
      <c r="L340" s="31">
        <v>174.4</v>
      </c>
      <c r="M340" s="31">
        <v>164.25711999999999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317.10000000000002</v>
      </c>
      <c r="D341" s="36">
        <v>315.76666666666665</v>
      </c>
      <c r="E341" s="36">
        <v>312.88333333333333</v>
      </c>
      <c r="F341" s="36">
        <v>308.66666666666669</v>
      </c>
      <c r="G341" s="36">
        <v>305.78333333333336</v>
      </c>
      <c r="H341" s="36">
        <v>319.98333333333329</v>
      </c>
      <c r="I341" s="36">
        <v>322.86666666666662</v>
      </c>
      <c r="J341" s="36">
        <v>327.08333333333326</v>
      </c>
      <c r="K341" s="31">
        <v>318.64999999999998</v>
      </c>
      <c r="L341" s="31">
        <v>311.55</v>
      </c>
      <c r="M341" s="31">
        <v>24.162220000000001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95.05</v>
      </c>
      <c r="D342" s="36">
        <v>95.399999999999991</v>
      </c>
      <c r="E342" s="36">
        <v>94.519999999999982</v>
      </c>
      <c r="F342" s="36">
        <v>93.99</v>
      </c>
      <c r="G342" s="36">
        <v>93.109999999999985</v>
      </c>
      <c r="H342" s="36">
        <v>95.929999999999978</v>
      </c>
      <c r="I342" s="36">
        <v>96.81</v>
      </c>
      <c r="J342" s="36">
        <v>97.339999999999975</v>
      </c>
      <c r="K342" s="31">
        <v>96.28</v>
      </c>
      <c r="L342" s="31">
        <v>94.87</v>
      </c>
      <c r="M342" s="31">
        <v>132.09197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269.39999999999998</v>
      </c>
      <c r="D343" s="36">
        <v>268.11666666666662</v>
      </c>
      <c r="E343" s="36">
        <v>264.28333333333325</v>
      </c>
      <c r="F343" s="36">
        <v>259.16666666666663</v>
      </c>
      <c r="G343" s="36">
        <v>255.33333333333326</v>
      </c>
      <c r="H343" s="36">
        <v>273.23333333333323</v>
      </c>
      <c r="I343" s="36">
        <v>277.06666666666661</v>
      </c>
      <c r="J343" s="36">
        <v>282.18333333333322</v>
      </c>
      <c r="K343" s="31">
        <v>271.95</v>
      </c>
      <c r="L343" s="31">
        <v>263</v>
      </c>
      <c r="M343" s="31">
        <v>23.142140000000001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210.93</v>
      </c>
      <c r="D344" s="36">
        <v>210.31000000000003</v>
      </c>
      <c r="E344" s="36">
        <v>208.42000000000007</v>
      </c>
      <c r="F344" s="36">
        <v>205.91000000000005</v>
      </c>
      <c r="G344" s="36">
        <v>204.0200000000001</v>
      </c>
      <c r="H344" s="36">
        <v>212.82000000000005</v>
      </c>
      <c r="I344" s="36">
        <v>214.70999999999998</v>
      </c>
      <c r="J344" s="36">
        <v>217.22000000000003</v>
      </c>
      <c r="K344" s="31">
        <v>212.2</v>
      </c>
      <c r="L344" s="31">
        <v>207.8</v>
      </c>
      <c r="M344" s="31">
        <v>69.752189999999999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53.09</v>
      </c>
      <c r="D345" s="36">
        <v>53.080000000000005</v>
      </c>
      <c r="E345" s="36">
        <v>52.680000000000014</v>
      </c>
      <c r="F345" s="36">
        <v>52.27000000000001</v>
      </c>
      <c r="G345" s="36">
        <v>51.870000000000019</v>
      </c>
      <c r="H345" s="36">
        <v>53.490000000000009</v>
      </c>
      <c r="I345" s="36">
        <v>53.89</v>
      </c>
      <c r="J345" s="36">
        <v>54.300000000000004</v>
      </c>
      <c r="K345" s="31">
        <v>53.48</v>
      </c>
      <c r="L345" s="31">
        <v>52.67</v>
      </c>
      <c r="M345" s="31">
        <v>31.728760000000001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396.3</v>
      </c>
      <c r="D346" s="36">
        <v>395.15000000000003</v>
      </c>
      <c r="E346" s="36">
        <v>390.90000000000009</v>
      </c>
      <c r="F346" s="36">
        <v>385.50000000000006</v>
      </c>
      <c r="G346" s="36">
        <v>381.25000000000011</v>
      </c>
      <c r="H346" s="36">
        <v>400.55000000000007</v>
      </c>
      <c r="I346" s="36">
        <v>404.79999999999995</v>
      </c>
      <c r="J346" s="36">
        <v>410.20000000000005</v>
      </c>
      <c r="K346" s="31">
        <v>399.4</v>
      </c>
      <c r="L346" s="31">
        <v>389.75</v>
      </c>
      <c r="M346" s="31">
        <v>158.52309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1346</v>
      </c>
      <c r="D347" s="36">
        <v>1358.1333333333334</v>
      </c>
      <c r="E347" s="36">
        <v>1330.8666666666668</v>
      </c>
      <c r="F347" s="36">
        <v>1315.7333333333333</v>
      </c>
      <c r="G347" s="36">
        <v>1288.4666666666667</v>
      </c>
      <c r="H347" s="36">
        <v>1373.2666666666669</v>
      </c>
      <c r="I347" s="36">
        <v>1400.5333333333338</v>
      </c>
      <c r="J347" s="36">
        <v>1415.666666666667</v>
      </c>
      <c r="K347" s="31">
        <v>1385.4</v>
      </c>
      <c r="L347" s="31">
        <v>1343</v>
      </c>
      <c r="M347" s="31">
        <v>4.0004900000000001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175.61</v>
      </c>
      <c r="D348" s="36">
        <v>174.87</v>
      </c>
      <c r="E348" s="36">
        <v>172.49</v>
      </c>
      <c r="F348" s="36">
        <v>169.37</v>
      </c>
      <c r="G348" s="36">
        <v>166.99</v>
      </c>
      <c r="H348" s="36">
        <v>177.99</v>
      </c>
      <c r="I348" s="36">
        <v>180.37</v>
      </c>
      <c r="J348" s="36">
        <v>183.49</v>
      </c>
      <c r="K348" s="31">
        <v>177.25</v>
      </c>
      <c r="L348" s="31">
        <v>171.75</v>
      </c>
      <c r="M348" s="31">
        <v>86.209379999999996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3365.2</v>
      </c>
      <c r="D349" s="36">
        <v>3369.9166666666665</v>
      </c>
      <c r="E349" s="36">
        <v>3328.4333333333329</v>
      </c>
      <c r="F349" s="36">
        <v>3291.6666666666665</v>
      </c>
      <c r="G349" s="36">
        <v>3250.1833333333329</v>
      </c>
      <c r="H349" s="36">
        <v>3406.6833333333329</v>
      </c>
      <c r="I349" s="36">
        <v>3448.1666666666665</v>
      </c>
      <c r="J349" s="36">
        <v>3484.9333333333329</v>
      </c>
      <c r="K349" s="31">
        <v>3411.4</v>
      </c>
      <c r="L349" s="31">
        <v>3333.15</v>
      </c>
      <c r="M349" s="31">
        <v>1.24014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2535.5</v>
      </c>
      <c r="D350" s="36">
        <v>2532.4666666666667</v>
      </c>
      <c r="E350" s="36">
        <v>2517.0333333333333</v>
      </c>
      <c r="F350" s="36">
        <v>2498.5666666666666</v>
      </c>
      <c r="G350" s="36">
        <v>2483.1333333333332</v>
      </c>
      <c r="H350" s="36">
        <v>2550.9333333333334</v>
      </c>
      <c r="I350" s="36">
        <v>2566.3666666666668</v>
      </c>
      <c r="J350" s="36">
        <v>2584.8333333333335</v>
      </c>
      <c r="K350" s="31">
        <v>2547.9</v>
      </c>
      <c r="L350" s="31">
        <v>2514</v>
      </c>
      <c r="M350" s="31">
        <v>15.22039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90.39</v>
      </c>
      <c r="D351" s="36">
        <v>90.40666666666668</v>
      </c>
      <c r="E351" s="36">
        <v>89.523333333333355</v>
      </c>
      <c r="F351" s="36">
        <v>88.65666666666668</v>
      </c>
      <c r="G351" s="36">
        <v>87.773333333333355</v>
      </c>
      <c r="H351" s="36">
        <v>91.273333333333355</v>
      </c>
      <c r="I351" s="36">
        <v>92.15666666666668</v>
      </c>
      <c r="J351" s="36">
        <v>93.023333333333355</v>
      </c>
      <c r="K351" s="31">
        <v>91.29</v>
      </c>
      <c r="L351" s="31">
        <v>89.54</v>
      </c>
      <c r="M351" s="31">
        <v>20.55911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674.2</v>
      </c>
      <c r="D352" s="36">
        <v>678.5333333333333</v>
      </c>
      <c r="E352" s="36">
        <v>668.81666666666661</v>
      </c>
      <c r="F352" s="36">
        <v>663.43333333333328</v>
      </c>
      <c r="G352" s="36">
        <v>653.71666666666658</v>
      </c>
      <c r="H352" s="36">
        <v>683.91666666666663</v>
      </c>
      <c r="I352" s="36">
        <v>693.63333333333333</v>
      </c>
      <c r="J352" s="36">
        <v>699.01666666666665</v>
      </c>
      <c r="K352" s="31">
        <v>688.25</v>
      </c>
      <c r="L352" s="31">
        <v>673.15</v>
      </c>
      <c r="M352" s="31">
        <v>6.2634699999999999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6708.85</v>
      </c>
      <c r="D353" s="36">
        <v>6719.9000000000005</v>
      </c>
      <c r="E353" s="36">
        <v>6628.9500000000007</v>
      </c>
      <c r="F353" s="36">
        <v>6549.05</v>
      </c>
      <c r="G353" s="36">
        <v>6458.1</v>
      </c>
      <c r="H353" s="36">
        <v>6799.8000000000011</v>
      </c>
      <c r="I353" s="36">
        <v>6890.75</v>
      </c>
      <c r="J353" s="36">
        <v>6970.6500000000015</v>
      </c>
      <c r="K353" s="31">
        <v>6810.85</v>
      </c>
      <c r="L353" s="31">
        <v>6640</v>
      </c>
      <c r="M353" s="31">
        <v>0.65529999999999999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356.05</v>
      </c>
      <c r="D354" s="36">
        <v>351.26666666666665</v>
      </c>
      <c r="E354" s="36">
        <v>344.7833333333333</v>
      </c>
      <c r="F354" s="36">
        <v>333.51666666666665</v>
      </c>
      <c r="G354" s="36">
        <v>327.0333333333333</v>
      </c>
      <c r="H354" s="36">
        <v>362.5333333333333</v>
      </c>
      <c r="I354" s="36">
        <v>369.01666666666665</v>
      </c>
      <c r="J354" s="36">
        <v>380.2833333333333</v>
      </c>
      <c r="K354" s="31">
        <v>357.75</v>
      </c>
      <c r="L354" s="31">
        <v>340</v>
      </c>
      <c r="M354" s="31">
        <v>2.1602000000000001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1757.85</v>
      </c>
      <c r="D355" s="36">
        <v>1753.4333333333332</v>
      </c>
      <c r="E355" s="36">
        <v>1737.0166666666664</v>
      </c>
      <c r="F355" s="36">
        <v>1716.1833333333332</v>
      </c>
      <c r="G355" s="36">
        <v>1699.7666666666664</v>
      </c>
      <c r="H355" s="36">
        <v>1774.2666666666664</v>
      </c>
      <c r="I355" s="36">
        <v>1790.6833333333329</v>
      </c>
      <c r="J355" s="36">
        <v>1811.5166666666664</v>
      </c>
      <c r="K355" s="31">
        <v>1769.85</v>
      </c>
      <c r="L355" s="31">
        <v>1732.6</v>
      </c>
      <c r="M355" s="31">
        <v>5.2160799999999998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295.60000000000002</v>
      </c>
      <c r="D356" s="36">
        <v>297.36666666666667</v>
      </c>
      <c r="E356" s="36">
        <v>293.23333333333335</v>
      </c>
      <c r="F356" s="36">
        <v>290.86666666666667</v>
      </c>
      <c r="G356" s="36">
        <v>286.73333333333335</v>
      </c>
      <c r="H356" s="36">
        <v>299.73333333333335</v>
      </c>
      <c r="I356" s="36">
        <v>303.86666666666667</v>
      </c>
      <c r="J356" s="36">
        <v>306.23333333333335</v>
      </c>
      <c r="K356" s="31">
        <v>301.5</v>
      </c>
      <c r="L356" s="31">
        <v>295</v>
      </c>
      <c r="M356" s="31">
        <v>156.18589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608.9</v>
      </c>
      <c r="D357" s="36">
        <v>619.9666666666667</v>
      </c>
      <c r="E357" s="36">
        <v>594.93333333333339</v>
      </c>
      <c r="F357" s="36">
        <v>580.9666666666667</v>
      </c>
      <c r="G357" s="36">
        <v>555.93333333333339</v>
      </c>
      <c r="H357" s="36">
        <v>633.93333333333339</v>
      </c>
      <c r="I357" s="36">
        <v>658.9666666666667</v>
      </c>
      <c r="J357" s="36">
        <v>672.93333333333339</v>
      </c>
      <c r="K357" s="31">
        <v>645</v>
      </c>
      <c r="L357" s="31">
        <v>606</v>
      </c>
      <c r="M357" s="31">
        <v>55.094520000000003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1562.15</v>
      </c>
      <c r="D358" s="36">
        <v>1564.5166666666667</v>
      </c>
      <c r="E358" s="36">
        <v>1541.6333333333332</v>
      </c>
      <c r="F358" s="36">
        <v>1521.1166666666666</v>
      </c>
      <c r="G358" s="36">
        <v>1498.2333333333331</v>
      </c>
      <c r="H358" s="36">
        <v>1585.0333333333333</v>
      </c>
      <c r="I358" s="36">
        <v>1607.916666666667</v>
      </c>
      <c r="J358" s="36">
        <v>1628.4333333333334</v>
      </c>
      <c r="K358" s="31">
        <v>1587.4</v>
      </c>
      <c r="L358" s="31">
        <v>1544</v>
      </c>
      <c r="M358" s="31">
        <v>3.8195199999999998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653.4</v>
      </c>
      <c r="D359" s="36">
        <v>658.1</v>
      </c>
      <c r="E359" s="36">
        <v>628.80000000000007</v>
      </c>
      <c r="F359" s="36">
        <v>604.20000000000005</v>
      </c>
      <c r="G359" s="36">
        <v>574.90000000000009</v>
      </c>
      <c r="H359" s="36">
        <v>682.7</v>
      </c>
      <c r="I359" s="36">
        <v>712</v>
      </c>
      <c r="J359" s="36">
        <v>736.6</v>
      </c>
      <c r="K359" s="31">
        <v>687.4</v>
      </c>
      <c r="L359" s="31">
        <v>633.5</v>
      </c>
      <c r="M359" s="31">
        <v>355.94436999999999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11257.3</v>
      </c>
      <c r="D360" s="36">
        <v>11245.699999999999</v>
      </c>
      <c r="E360" s="36">
        <v>11041.599999999999</v>
      </c>
      <c r="F360" s="36">
        <v>10825.9</v>
      </c>
      <c r="G360" s="36">
        <v>10621.8</v>
      </c>
      <c r="H360" s="36">
        <v>11461.399999999998</v>
      </c>
      <c r="I360" s="36">
        <v>11665.5</v>
      </c>
      <c r="J360" s="36">
        <v>11881.199999999997</v>
      </c>
      <c r="K360" s="31">
        <v>11449.8</v>
      </c>
      <c r="L360" s="31">
        <v>11030</v>
      </c>
      <c r="M360" s="31">
        <v>3.59537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1745.15</v>
      </c>
      <c r="D361" s="36">
        <v>1752.3000000000002</v>
      </c>
      <c r="E361" s="36">
        <v>1727.9000000000003</v>
      </c>
      <c r="F361" s="36">
        <v>1710.65</v>
      </c>
      <c r="G361" s="36">
        <v>1686.2500000000002</v>
      </c>
      <c r="H361" s="36">
        <v>1769.5500000000004</v>
      </c>
      <c r="I361" s="36">
        <v>1793.95</v>
      </c>
      <c r="J361" s="36">
        <v>1811.2000000000005</v>
      </c>
      <c r="K361" s="31">
        <v>1776.7</v>
      </c>
      <c r="L361" s="31">
        <v>1735.05</v>
      </c>
      <c r="M361" s="31">
        <v>6.0922000000000001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487.7</v>
      </c>
      <c r="D362" s="36">
        <v>486.61666666666662</v>
      </c>
      <c r="E362" s="36">
        <v>479.23333333333323</v>
      </c>
      <c r="F362" s="36">
        <v>470.76666666666659</v>
      </c>
      <c r="G362" s="36">
        <v>463.38333333333321</v>
      </c>
      <c r="H362" s="36">
        <v>495.08333333333326</v>
      </c>
      <c r="I362" s="36">
        <v>502.46666666666658</v>
      </c>
      <c r="J362" s="36">
        <v>510.93333333333328</v>
      </c>
      <c r="K362" s="31">
        <v>494</v>
      </c>
      <c r="L362" s="31">
        <v>478.15</v>
      </c>
      <c r="M362" s="31">
        <v>37.982340000000001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4690.6499999999996</v>
      </c>
      <c r="D363" s="36">
        <v>4667.2333333333336</v>
      </c>
      <c r="E363" s="36">
        <v>4633.4666666666672</v>
      </c>
      <c r="F363" s="36">
        <v>4576.2833333333338</v>
      </c>
      <c r="G363" s="36">
        <v>4542.5166666666673</v>
      </c>
      <c r="H363" s="36">
        <v>4724.416666666667</v>
      </c>
      <c r="I363" s="36">
        <v>4758.1833333333334</v>
      </c>
      <c r="J363" s="36">
        <v>4815.3666666666668</v>
      </c>
      <c r="K363" s="31">
        <v>4701</v>
      </c>
      <c r="L363" s="31">
        <v>4610.05</v>
      </c>
      <c r="M363" s="31">
        <v>3.5522800000000001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1050.9000000000001</v>
      </c>
      <c r="D364" s="36">
        <v>1059.95</v>
      </c>
      <c r="E364" s="36">
        <v>1034.95</v>
      </c>
      <c r="F364" s="36">
        <v>1019</v>
      </c>
      <c r="G364" s="36">
        <v>994</v>
      </c>
      <c r="H364" s="36">
        <v>1075.9000000000001</v>
      </c>
      <c r="I364" s="36">
        <v>1100.9000000000001</v>
      </c>
      <c r="J364" s="36">
        <v>1116.8500000000001</v>
      </c>
      <c r="K364" s="31">
        <v>1084.95</v>
      </c>
      <c r="L364" s="31">
        <v>1044</v>
      </c>
      <c r="M364" s="31">
        <v>14.10554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452.05</v>
      </c>
      <c r="D365" s="36">
        <v>451.40000000000003</v>
      </c>
      <c r="E365" s="36">
        <v>449.00000000000006</v>
      </c>
      <c r="F365" s="36">
        <v>445.95000000000005</v>
      </c>
      <c r="G365" s="36">
        <v>443.55000000000007</v>
      </c>
      <c r="H365" s="36">
        <v>454.45000000000005</v>
      </c>
      <c r="I365" s="36">
        <v>456.85</v>
      </c>
      <c r="J365" s="36">
        <v>459.90000000000003</v>
      </c>
      <c r="K365" s="31">
        <v>453.8</v>
      </c>
      <c r="L365" s="31">
        <v>448.35</v>
      </c>
      <c r="M365" s="31">
        <v>2.4358399999999998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1601.1</v>
      </c>
      <c r="D366" s="36">
        <v>1593.9833333333333</v>
      </c>
      <c r="E366" s="36">
        <v>1577.2166666666667</v>
      </c>
      <c r="F366" s="36">
        <v>1553.3333333333333</v>
      </c>
      <c r="G366" s="36">
        <v>1536.5666666666666</v>
      </c>
      <c r="H366" s="36">
        <v>1617.8666666666668</v>
      </c>
      <c r="I366" s="36">
        <v>1634.6333333333337</v>
      </c>
      <c r="J366" s="36">
        <v>1658.5166666666669</v>
      </c>
      <c r="K366" s="31">
        <v>1610.75</v>
      </c>
      <c r="L366" s="31">
        <v>1570.1</v>
      </c>
      <c r="M366" s="31">
        <v>6.4076199999999996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40378.9</v>
      </c>
      <c r="D367" s="36">
        <v>40509.966666666667</v>
      </c>
      <c r="E367" s="36">
        <v>40185.033333333333</v>
      </c>
      <c r="F367" s="36">
        <v>39991.166666666664</v>
      </c>
      <c r="G367" s="36">
        <v>39666.23333333333</v>
      </c>
      <c r="H367" s="36">
        <v>40703.833333333336</v>
      </c>
      <c r="I367" s="36">
        <v>41028.76666666667</v>
      </c>
      <c r="J367" s="36">
        <v>41222.633333333339</v>
      </c>
      <c r="K367" s="31">
        <v>40834.9</v>
      </c>
      <c r="L367" s="31">
        <v>40316.1</v>
      </c>
      <c r="M367" s="31">
        <v>8.6220000000000005E-2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1940.75</v>
      </c>
      <c r="D368" s="36">
        <v>1934.8333333333333</v>
      </c>
      <c r="E368" s="36">
        <v>1923.6666666666665</v>
      </c>
      <c r="F368" s="36">
        <v>1906.5833333333333</v>
      </c>
      <c r="G368" s="36">
        <v>1895.4166666666665</v>
      </c>
      <c r="H368" s="36">
        <v>1951.9166666666665</v>
      </c>
      <c r="I368" s="36">
        <v>1963.083333333333</v>
      </c>
      <c r="J368" s="36">
        <v>1980.1666666666665</v>
      </c>
      <c r="K368" s="31">
        <v>1946</v>
      </c>
      <c r="L368" s="31">
        <v>1917.75</v>
      </c>
      <c r="M368" s="31">
        <v>5.8019100000000003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5274.2</v>
      </c>
      <c r="D369" s="36">
        <v>5266.6500000000005</v>
      </c>
      <c r="E369" s="36">
        <v>5218.5500000000011</v>
      </c>
      <c r="F369" s="36">
        <v>5162.9000000000005</v>
      </c>
      <c r="G369" s="36">
        <v>5114.8000000000011</v>
      </c>
      <c r="H369" s="36">
        <v>5322.3000000000011</v>
      </c>
      <c r="I369" s="36">
        <v>5370.4000000000015</v>
      </c>
      <c r="J369" s="36">
        <v>5426.0500000000011</v>
      </c>
      <c r="K369" s="31">
        <v>5314.75</v>
      </c>
      <c r="L369" s="31">
        <v>5211</v>
      </c>
      <c r="M369" s="31">
        <v>3.4369200000000002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340.7</v>
      </c>
      <c r="D370" s="36">
        <v>342.13333333333338</v>
      </c>
      <c r="E370" s="36">
        <v>338.06666666666678</v>
      </c>
      <c r="F370" s="36">
        <v>335.43333333333339</v>
      </c>
      <c r="G370" s="36">
        <v>331.36666666666679</v>
      </c>
      <c r="H370" s="36">
        <v>344.76666666666677</v>
      </c>
      <c r="I370" s="36">
        <v>348.83333333333337</v>
      </c>
      <c r="J370" s="36">
        <v>351.46666666666675</v>
      </c>
      <c r="K370" s="31">
        <v>346.2</v>
      </c>
      <c r="L370" s="31">
        <v>339.5</v>
      </c>
      <c r="M370" s="31">
        <v>28.78004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3565.85</v>
      </c>
      <c r="D371" s="36">
        <v>3567.3000000000006</v>
      </c>
      <c r="E371" s="36">
        <v>3522.6000000000013</v>
      </c>
      <c r="F371" s="36">
        <v>3479.3500000000008</v>
      </c>
      <c r="G371" s="36">
        <v>3434.6500000000015</v>
      </c>
      <c r="H371" s="36">
        <v>3610.5500000000011</v>
      </c>
      <c r="I371" s="36">
        <v>3655.2500000000009</v>
      </c>
      <c r="J371" s="36">
        <v>3698.5000000000009</v>
      </c>
      <c r="K371" s="31">
        <v>3612</v>
      </c>
      <c r="L371" s="31">
        <v>3524.05</v>
      </c>
      <c r="M371" s="31">
        <v>1.9608300000000001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3231.45</v>
      </c>
      <c r="D372" s="36">
        <v>3249.5</v>
      </c>
      <c r="E372" s="36">
        <v>3209.05</v>
      </c>
      <c r="F372" s="36">
        <v>3186.65</v>
      </c>
      <c r="G372" s="36">
        <v>3146.2000000000003</v>
      </c>
      <c r="H372" s="36">
        <v>3271.9</v>
      </c>
      <c r="I372" s="36">
        <v>3312.35</v>
      </c>
      <c r="J372" s="36">
        <v>3334.75</v>
      </c>
      <c r="K372" s="31">
        <v>3289.95</v>
      </c>
      <c r="L372" s="31">
        <v>3227.1</v>
      </c>
      <c r="M372" s="31">
        <v>2.7629700000000001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1058.25</v>
      </c>
      <c r="D373" s="36">
        <v>1062.7833333333335</v>
      </c>
      <c r="E373" s="36">
        <v>1049.916666666667</v>
      </c>
      <c r="F373" s="36">
        <v>1041.5833333333335</v>
      </c>
      <c r="G373" s="36">
        <v>1028.7166666666669</v>
      </c>
      <c r="H373" s="36">
        <v>1071.116666666667</v>
      </c>
      <c r="I373" s="36">
        <v>1083.9833333333333</v>
      </c>
      <c r="J373" s="36">
        <v>1092.3166666666671</v>
      </c>
      <c r="K373" s="31">
        <v>1075.6500000000001</v>
      </c>
      <c r="L373" s="31">
        <v>1054.45</v>
      </c>
      <c r="M373" s="31">
        <v>4.8623399999999997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231.44</v>
      </c>
      <c r="D374" s="36">
        <v>229.25</v>
      </c>
      <c r="E374" s="36">
        <v>218.7</v>
      </c>
      <c r="F374" s="36">
        <v>205.95999999999998</v>
      </c>
      <c r="G374" s="36">
        <v>195.40999999999997</v>
      </c>
      <c r="H374" s="36">
        <v>241.99</v>
      </c>
      <c r="I374" s="36">
        <v>252.54000000000002</v>
      </c>
      <c r="J374" s="36">
        <v>265.28000000000003</v>
      </c>
      <c r="K374" s="31">
        <v>239.8</v>
      </c>
      <c r="L374" s="31">
        <v>216.51</v>
      </c>
      <c r="M374" s="31">
        <v>274.35683999999998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2541.35</v>
      </c>
      <c r="D375" s="36">
        <v>2531.0166666666664</v>
      </c>
      <c r="E375" s="36">
        <v>2511.9333333333329</v>
      </c>
      <c r="F375" s="36">
        <v>2482.5166666666664</v>
      </c>
      <c r="G375" s="36">
        <v>2463.4333333333329</v>
      </c>
      <c r="H375" s="36">
        <v>2560.4333333333329</v>
      </c>
      <c r="I375" s="36">
        <v>2579.5166666666669</v>
      </c>
      <c r="J375" s="36">
        <v>2608.9333333333329</v>
      </c>
      <c r="K375" s="31">
        <v>2550.1</v>
      </c>
      <c r="L375" s="31">
        <v>2501.6</v>
      </c>
      <c r="M375" s="31">
        <v>1.18127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6687.4</v>
      </c>
      <c r="D376" s="36">
        <v>6690.833333333333</v>
      </c>
      <c r="E376" s="36">
        <v>6646.5666666666657</v>
      </c>
      <c r="F376" s="36">
        <v>6605.7333333333327</v>
      </c>
      <c r="G376" s="36">
        <v>6561.4666666666653</v>
      </c>
      <c r="H376" s="36">
        <v>6731.6666666666661</v>
      </c>
      <c r="I376" s="36">
        <v>6775.9333333333343</v>
      </c>
      <c r="J376" s="36">
        <v>6816.7666666666664</v>
      </c>
      <c r="K376" s="31">
        <v>6735.1</v>
      </c>
      <c r="L376" s="31">
        <v>6650</v>
      </c>
      <c r="M376" s="31">
        <v>1.4785299999999999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392.2</v>
      </c>
      <c r="D377" s="36">
        <v>389.59999999999997</v>
      </c>
      <c r="E377" s="36">
        <v>383.59999999999991</v>
      </c>
      <c r="F377" s="36">
        <v>374.99999999999994</v>
      </c>
      <c r="G377" s="36">
        <v>368.99999999999989</v>
      </c>
      <c r="H377" s="36">
        <v>398.19999999999993</v>
      </c>
      <c r="I377" s="36">
        <v>404.20000000000005</v>
      </c>
      <c r="J377" s="36">
        <v>412.79999999999995</v>
      </c>
      <c r="K377" s="31">
        <v>395.6</v>
      </c>
      <c r="L377" s="31">
        <v>381</v>
      </c>
      <c r="M377" s="31">
        <v>21.255939999999999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510.75</v>
      </c>
      <c r="D378" s="36">
        <v>515.93333333333328</v>
      </c>
      <c r="E378" s="36">
        <v>503.36666666666656</v>
      </c>
      <c r="F378" s="36">
        <v>495.98333333333329</v>
      </c>
      <c r="G378" s="36">
        <v>483.41666666666657</v>
      </c>
      <c r="H378" s="36">
        <v>523.31666666666661</v>
      </c>
      <c r="I378" s="36">
        <v>535.88333333333344</v>
      </c>
      <c r="J378" s="36">
        <v>543.26666666666654</v>
      </c>
      <c r="K378" s="31">
        <v>528.5</v>
      </c>
      <c r="L378" s="31">
        <v>508.55</v>
      </c>
      <c r="M378" s="31">
        <v>148.33993000000001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334.15</v>
      </c>
      <c r="D379" s="36">
        <v>332.15000000000003</v>
      </c>
      <c r="E379" s="36">
        <v>329.00000000000006</v>
      </c>
      <c r="F379" s="36">
        <v>323.85000000000002</v>
      </c>
      <c r="G379" s="36">
        <v>320.70000000000005</v>
      </c>
      <c r="H379" s="36">
        <v>337.30000000000007</v>
      </c>
      <c r="I379" s="36">
        <v>340.45000000000005</v>
      </c>
      <c r="J379" s="36">
        <v>345.60000000000008</v>
      </c>
      <c r="K379" s="31">
        <v>335.3</v>
      </c>
      <c r="L379" s="31">
        <v>327</v>
      </c>
      <c r="M379" s="31">
        <v>154.72387000000001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725.35</v>
      </c>
      <c r="D380" s="36">
        <v>726.73333333333323</v>
      </c>
      <c r="E380" s="36">
        <v>717.56666666666649</v>
      </c>
      <c r="F380" s="36">
        <v>709.7833333333333</v>
      </c>
      <c r="G380" s="36">
        <v>700.61666666666656</v>
      </c>
      <c r="H380" s="36">
        <v>734.51666666666642</v>
      </c>
      <c r="I380" s="36">
        <v>743.68333333333317</v>
      </c>
      <c r="J380" s="36">
        <v>751.46666666666636</v>
      </c>
      <c r="K380" s="31">
        <v>735.9</v>
      </c>
      <c r="L380" s="31">
        <v>718.95</v>
      </c>
      <c r="M380" s="31">
        <v>5.5490399999999998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1836.5</v>
      </c>
      <c r="D381" s="36">
        <v>1820.5</v>
      </c>
      <c r="E381" s="36">
        <v>1787</v>
      </c>
      <c r="F381" s="36">
        <v>1737.5</v>
      </c>
      <c r="G381" s="36">
        <v>1704</v>
      </c>
      <c r="H381" s="36">
        <v>1870</v>
      </c>
      <c r="I381" s="36">
        <v>1903.5</v>
      </c>
      <c r="J381" s="36">
        <v>1953</v>
      </c>
      <c r="K381" s="31">
        <v>1854</v>
      </c>
      <c r="L381" s="31">
        <v>1771</v>
      </c>
      <c r="M381" s="31">
        <v>14.291919999999999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570.9</v>
      </c>
      <c r="D382" s="36">
        <v>565.9666666666667</v>
      </c>
      <c r="E382" s="36">
        <v>556.93333333333339</v>
      </c>
      <c r="F382" s="36">
        <v>542.9666666666667</v>
      </c>
      <c r="G382" s="36">
        <v>533.93333333333339</v>
      </c>
      <c r="H382" s="36">
        <v>579.93333333333339</v>
      </c>
      <c r="I382" s="36">
        <v>588.9666666666667</v>
      </c>
      <c r="J382" s="36">
        <v>602.93333333333339</v>
      </c>
      <c r="K382" s="31">
        <v>575</v>
      </c>
      <c r="L382" s="31">
        <v>552</v>
      </c>
      <c r="M382" s="31">
        <v>9.92408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208.1</v>
      </c>
      <c r="D383" s="36">
        <v>197.79999999999998</v>
      </c>
      <c r="E383" s="36">
        <v>186.79999999999995</v>
      </c>
      <c r="F383" s="36">
        <v>165.49999999999997</v>
      </c>
      <c r="G383" s="36">
        <v>154.49999999999994</v>
      </c>
      <c r="H383" s="36">
        <v>219.09999999999997</v>
      </c>
      <c r="I383" s="36">
        <v>230.10000000000002</v>
      </c>
      <c r="J383" s="36">
        <v>251.39999999999998</v>
      </c>
      <c r="K383" s="31">
        <v>208.8</v>
      </c>
      <c r="L383" s="31">
        <v>176.5</v>
      </c>
      <c r="M383" s="31">
        <v>451.67257999999998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16426.25</v>
      </c>
      <c r="D384" s="36">
        <v>16391.45</v>
      </c>
      <c r="E384" s="36">
        <v>16284.900000000001</v>
      </c>
      <c r="F384" s="36">
        <v>16143.550000000001</v>
      </c>
      <c r="G384" s="36">
        <v>16037.000000000002</v>
      </c>
      <c r="H384" s="36">
        <v>16532.800000000003</v>
      </c>
      <c r="I384" s="36">
        <v>16639.349999999999</v>
      </c>
      <c r="J384" s="36">
        <v>16780.7</v>
      </c>
      <c r="K384" s="31">
        <v>16498</v>
      </c>
      <c r="L384" s="31">
        <v>16250.1</v>
      </c>
      <c r="M384" s="31">
        <v>5.0619999999999998E-2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109.59</v>
      </c>
      <c r="D385" s="36">
        <v>109.86333333333334</v>
      </c>
      <c r="E385" s="36">
        <v>109.09666666666669</v>
      </c>
      <c r="F385" s="36">
        <v>108.60333333333335</v>
      </c>
      <c r="G385" s="36">
        <v>107.8366666666667</v>
      </c>
      <c r="H385" s="36">
        <v>110.35666666666668</v>
      </c>
      <c r="I385" s="36">
        <v>111.12333333333333</v>
      </c>
      <c r="J385" s="36">
        <v>111.61666666666667</v>
      </c>
      <c r="K385" s="31">
        <v>110.63</v>
      </c>
      <c r="L385" s="31">
        <v>109.37</v>
      </c>
      <c r="M385" s="31">
        <v>124.98926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824.55</v>
      </c>
      <c r="D386" s="36">
        <v>823.94999999999993</v>
      </c>
      <c r="E386" s="36">
        <v>813.44999999999982</v>
      </c>
      <c r="F386" s="36">
        <v>802.34999999999991</v>
      </c>
      <c r="G386" s="36">
        <v>791.8499999999998</v>
      </c>
      <c r="H386" s="36">
        <v>835.04999999999984</v>
      </c>
      <c r="I386" s="36">
        <v>845.55000000000007</v>
      </c>
      <c r="J386" s="36">
        <v>856.64999999999986</v>
      </c>
      <c r="K386" s="31">
        <v>834.45</v>
      </c>
      <c r="L386" s="31">
        <v>812.85</v>
      </c>
      <c r="M386" s="31">
        <v>4.0729499999999996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1574.65</v>
      </c>
      <c r="D387" s="36">
        <v>1564.0666666666666</v>
      </c>
      <c r="E387" s="36">
        <v>1541.3333333333333</v>
      </c>
      <c r="F387" s="36">
        <v>1508.0166666666667</v>
      </c>
      <c r="G387" s="36">
        <v>1485.2833333333333</v>
      </c>
      <c r="H387" s="36">
        <v>1597.3833333333332</v>
      </c>
      <c r="I387" s="36">
        <v>1620.1166666666668</v>
      </c>
      <c r="J387" s="36">
        <v>1653.4333333333332</v>
      </c>
      <c r="K387" s="31">
        <v>1586.8</v>
      </c>
      <c r="L387" s="31">
        <v>1530.75</v>
      </c>
      <c r="M387" s="31">
        <v>2.4092500000000001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213.68</v>
      </c>
      <c r="D388" s="36">
        <v>213.58333333333334</v>
      </c>
      <c r="E388" s="36">
        <v>211.39666666666668</v>
      </c>
      <c r="F388" s="36">
        <v>209.11333333333334</v>
      </c>
      <c r="G388" s="36">
        <v>206.92666666666668</v>
      </c>
      <c r="H388" s="36">
        <v>215.86666666666667</v>
      </c>
      <c r="I388" s="36">
        <v>218.05333333333334</v>
      </c>
      <c r="J388" s="36">
        <v>220.33666666666667</v>
      </c>
      <c r="K388" s="31">
        <v>215.77</v>
      </c>
      <c r="L388" s="31">
        <v>211.3</v>
      </c>
      <c r="M388" s="31">
        <v>57.505189999999999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577.15</v>
      </c>
      <c r="D389" s="36">
        <v>582.66666666666663</v>
      </c>
      <c r="E389" s="36">
        <v>568.7833333333333</v>
      </c>
      <c r="F389" s="36">
        <v>560.41666666666663</v>
      </c>
      <c r="G389" s="36">
        <v>546.5333333333333</v>
      </c>
      <c r="H389" s="36">
        <v>591.0333333333333</v>
      </c>
      <c r="I389" s="36">
        <v>604.91666666666674</v>
      </c>
      <c r="J389" s="36">
        <v>613.2833333333333</v>
      </c>
      <c r="K389" s="31">
        <v>596.54999999999995</v>
      </c>
      <c r="L389" s="31">
        <v>574.29999999999995</v>
      </c>
      <c r="M389" s="31">
        <v>89.253169999999997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593.6</v>
      </c>
      <c r="D390" s="36">
        <v>591.1</v>
      </c>
      <c r="E390" s="36">
        <v>586.20000000000005</v>
      </c>
      <c r="F390" s="36">
        <v>578.80000000000007</v>
      </c>
      <c r="G390" s="36">
        <v>573.90000000000009</v>
      </c>
      <c r="H390" s="36">
        <v>598.5</v>
      </c>
      <c r="I390" s="36">
        <v>603.39999999999986</v>
      </c>
      <c r="J390" s="36">
        <v>610.79999999999995</v>
      </c>
      <c r="K390" s="31">
        <v>596</v>
      </c>
      <c r="L390" s="31">
        <v>583.70000000000005</v>
      </c>
      <c r="M390" s="31">
        <v>1.21837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678.9</v>
      </c>
      <c r="D391" s="36">
        <v>679.4666666666667</v>
      </c>
      <c r="E391" s="36">
        <v>674.93333333333339</v>
      </c>
      <c r="F391" s="36">
        <v>670.9666666666667</v>
      </c>
      <c r="G391" s="36">
        <v>666.43333333333339</v>
      </c>
      <c r="H391" s="36">
        <v>683.43333333333339</v>
      </c>
      <c r="I391" s="36">
        <v>687.9666666666667</v>
      </c>
      <c r="J391" s="36">
        <v>691.93333333333339</v>
      </c>
      <c r="K391" s="31">
        <v>684</v>
      </c>
      <c r="L391" s="31">
        <v>675.5</v>
      </c>
      <c r="M391" s="31">
        <v>6.2474699999999999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2019.05</v>
      </c>
      <c r="D392" s="36">
        <v>2017.3166666666666</v>
      </c>
      <c r="E392" s="36">
        <v>1982.7333333333331</v>
      </c>
      <c r="F392" s="36">
        <v>1946.4166666666665</v>
      </c>
      <c r="G392" s="36">
        <v>1911.833333333333</v>
      </c>
      <c r="H392" s="36">
        <v>2053.6333333333332</v>
      </c>
      <c r="I392" s="36">
        <v>2088.2166666666667</v>
      </c>
      <c r="J392" s="36">
        <v>2124.5333333333333</v>
      </c>
      <c r="K392" s="31">
        <v>2051.9</v>
      </c>
      <c r="L392" s="31">
        <v>1981</v>
      </c>
      <c r="M392" s="31">
        <v>6.0100100000000003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565.4</v>
      </c>
      <c r="D393" s="36">
        <v>569.13333333333333</v>
      </c>
      <c r="E393" s="36">
        <v>559.4666666666667</v>
      </c>
      <c r="F393" s="36">
        <v>553.53333333333342</v>
      </c>
      <c r="G393" s="36">
        <v>543.86666666666679</v>
      </c>
      <c r="H393" s="36">
        <v>575.06666666666661</v>
      </c>
      <c r="I393" s="36">
        <v>584.73333333333335</v>
      </c>
      <c r="J393" s="36">
        <v>590.66666666666652</v>
      </c>
      <c r="K393" s="31">
        <v>578.79999999999995</v>
      </c>
      <c r="L393" s="31">
        <v>563.20000000000005</v>
      </c>
      <c r="M393" s="31">
        <v>75.917400000000001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477</v>
      </c>
      <c r="D394" s="36">
        <v>475.34999999999997</v>
      </c>
      <c r="E394" s="36">
        <v>471.79999999999995</v>
      </c>
      <c r="F394" s="36">
        <v>466.59999999999997</v>
      </c>
      <c r="G394" s="36">
        <v>463.04999999999995</v>
      </c>
      <c r="H394" s="36">
        <v>480.54999999999995</v>
      </c>
      <c r="I394" s="36">
        <v>484.1</v>
      </c>
      <c r="J394" s="36">
        <v>489.29999999999995</v>
      </c>
      <c r="K394" s="31">
        <v>478.9</v>
      </c>
      <c r="L394" s="31">
        <v>470.15</v>
      </c>
      <c r="M394" s="31">
        <v>9.6779700000000002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1312.95</v>
      </c>
      <c r="D395" s="36">
        <v>1300.0666666666666</v>
      </c>
      <c r="E395" s="36">
        <v>1283.8833333333332</v>
      </c>
      <c r="F395" s="36">
        <v>1254.8166666666666</v>
      </c>
      <c r="G395" s="36">
        <v>1238.6333333333332</v>
      </c>
      <c r="H395" s="36">
        <v>1329.1333333333332</v>
      </c>
      <c r="I395" s="36">
        <v>1345.3166666666666</v>
      </c>
      <c r="J395" s="36">
        <v>1374.3833333333332</v>
      </c>
      <c r="K395" s="31">
        <v>1316.25</v>
      </c>
      <c r="L395" s="31">
        <v>1271</v>
      </c>
      <c r="M395" s="31">
        <v>1.2698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293.2</v>
      </c>
      <c r="D396" s="36">
        <v>292.84999999999997</v>
      </c>
      <c r="E396" s="36">
        <v>291.49999999999994</v>
      </c>
      <c r="F396" s="36">
        <v>289.79999999999995</v>
      </c>
      <c r="G396" s="36">
        <v>288.44999999999993</v>
      </c>
      <c r="H396" s="36">
        <v>294.54999999999995</v>
      </c>
      <c r="I396" s="36">
        <v>295.89999999999998</v>
      </c>
      <c r="J396" s="36">
        <v>297.59999999999997</v>
      </c>
      <c r="K396" s="31">
        <v>294.2</v>
      </c>
      <c r="L396" s="31">
        <v>291.14999999999998</v>
      </c>
      <c r="M396" s="31">
        <v>2.1985700000000001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968.85</v>
      </c>
      <c r="D397" s="36">
        <v>974.78333333333342</v>
      </c>
      <c r="E397" s="36">
        <v>958.11666666666679</v>
      </c>
      <c r="F397" s="36">
        <v>947.38333333333333</v>
      </c>
      <c r="G397" s="36">
        <v>930.7166666666667</v>
      </c>
      <c r="H397" s="36">
        <v>985.51666666666688</v>
      </c>
      <c r="I397" s="36">
        <v>1002.1833333333336</v>
      </c>
      <c r="J397" s="36">
        <v>1012.916666666667</v>
      </c>
      <c r="K397" s="31">
        <v>991.45</v>
      </c>
      <c r="L397" s="31">
        <v>964.05</v>
      </c>
      <c r="M397" s="31">
        <v>2.8110900000000001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189.81</v>
      </c>
      <c r="D398" s="36">
        <v>190.07666666666668</v>
      </c>
      <c r="E398" s="36">
        <v>187.47333333333336</v>
      </c>
      <c r="F398" s="36">
        <v>185.13666666666668</v>
      </c>
      <c r="G398" s="36">
        <v>182.53333333333336</v>
      </c>
      <c r="H398" s="36">
        <v>192.41333333333336</v>
      </c>
      <c r="I398" s="36">
        <v>195.01666666666665</v>
      </c>
      <c r="J398" s="36">
        <v>197.35333333333335</v>
      </c>
      <c r="K398" s="31">
        <v>192.68</v>
      </c>
      <c r="L398" s="31">
        <v>187.74</v>
      </c>
      <c r="M398" s="31">
        <v>16.941130000000001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3819.35</v>
      </c>
      <c r="D399" s="36">
        <v>3834.5499999999997</v>
      </c>
      <c r="E399" s="36">
        <v>3777.1499999999996</v>
      </c>
      <c r="F399" s="36">
        <v>3734.95</v>
      </c>
      <c r="G399" s="36">
        <v>3677.5499999999997</v>
      </c>
      <c r="H399" s="36">
        <v>3876.7499999999995</v>
      </c>
      <c r="I399" s="36">
        <v>3934.15</v>
      </c>
      <c r="J399" s="36">
        <v>3976.3499999999995</v>
      </c>
      <c r="K399" s="31">
        <v>3891.95</v>
      </c>
      <c r="L399" s="31">
        <v>3792.35</v>
      </c>
      <c r="M399" s="31">
        <v>0.34323999999999999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78.11</v>
      </c>
      <c r="D400" s="36">
        <v>78.59333333333332</v>
      </c>
      <c r="E400" s="36">
        <v>77.336666666666645</v>
      </c>
      <c r="F400" s="36">
        <v>76.563333333333318</v>
      </c>
      <c r="G400" s="36">
        <v>75.306666666666644</v>
      </c>
      <c r="H400" s="36">
        <v>79.366666666666646</v>
      </c>
      <c r="I400" s="36">
        <v>80.623333333333335</v>
      </c>
      <c r="J400" s="36">
        <v>81.396666666666647</v>
      </c>
      <c r="K400" s="31">
        <v>79.849999999999994</v>
      </c>
      <c r="L400" s="31">
        <v>77.819999999999993</v>
      </c>
      <c r="M400" s="31">
        <v>46.211889999999997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1960.3</v>
      </c>
      <c r="D401" s="36">
        <v>1957.7666666666667</v>
      </c>
      <c r="E401" s="36">
        <v>1921.5333333333333</v>
      </c>
      <c r="F401" s="36">
        <v>1882.7666666666667</v>
      </c>
      <c r="G401" s="36">
        <v>1846.5333333333333</v>
      </c>
      <c r="H401" s="36">
        <v>1996.5333333333333</v>
      </c>
      <c r="I401" s="36">
        <v>2032.7666666666664</v>
      </c>
      <c r="J401" s="36">
        <v>2071.5333333333333</v>
      </c>
      <c r="K401" s="31">
        <v>1994</v>
      </c>
      <c r="L401" s="31">
        <v>1919</v>
      </c>
      <c r="M401" s="31">
        <v>3.0550099999999998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194.66</v>
      </c>
      <c r="D402" s="36">
        <v>194.73666666666668</v>
      </c>
      <c r="E402" s="36">
        <v>193.04333333333335</v>
      </c>
      <c r="F402" s="36">
        <v>191.42666666666668</v>
      </c>
      <c r="G402" s="36">
        <v>189.73333333333335</v>
      </c>
      <c r="H402" s="36">
        <v>196.35333333333335</v>
      </c>
      <c r="I402" s="36">
        <v>198.04666666666668</v>
      </c>
      <c r="J402" s="36">
        <v>199.66333333333336</v>
      </c>
      <c r="K402" s="31">
        <v>196.43</v>
      </c>
      <c r="L402" s="31">
        <v>193.12</v>
      </c>
      <c r="M402" s="31">
        <v>8.0861099999999997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2923.05</v>
      </c>
      <c r="D403" s="36">
        <v>2927.4333333333329</v>
      </c>
      <c r="E403" s="36">
        <v>2910.766666666666</v>
      </c>
      <c r="F403" s="36">
        <v>2898.4833333333331</v>
      </c>
      <c r="G403" s="36">
        <v>2881.8166666666662</v>
      </c>
      <c r="H403" s="36">
        <v>2939.7166666666658</v>
      </c>
      <c r="I403" s="36">
        <v>2956.3833333333328</v>
      </c>
      <c r="J403" s="36">
        <v>2968.6666666666656</v>
      </c>
      <c r="K403" s="31">
        <v>2944.1</v>
      </c>
      <c r="L403" s="31">
        <v>2915.15</v>
      </c>
      <c r="M403" s="31">
        <v>53.841299999999997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106.68</v>
      </c>
      <c r="D404" s="36">
        <v>107.24000000000001</v>
      </c>
      <c r="E404" s="36">
        <v>105.74000000000002</v>
      </c>
      <c r="F404" s="36">
        <v>104.80000000000001</v>
      </c>
      <c r="G404" s="36">
        <v>103.30000000000003</v>
      </c>
      <c r="H404" s="36">
        <v>108.18000000000002</v>
      </c>
      <c r="I404" s="36">
        <v>109.68000000000002</v>
      </c>
      <c r="J404" s="36">
        <v>110.62000000000002</v>
      </c>
      <c r="K404" s="31">
        <v>108.74</v>
      </c>
      <c r="L404" s="31">
        <v>106.3</v>
      </c>
      <c r="M404" s="31">
        <v>19.330469999999998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1627</v>
      </c>
      <c r="D405" s="36">
        <v>1608.4333333333334</v>
      </c>
      <c r="E405" s="36">
        <v>1586.8666666666668</v>
      </c>
      <c r="F405" s="36">
        <v>1546.7333333333333</v>
      </c>
      <c r="G405" s="36">
        <v>1525.1666666666667</v>
      </c>
      <c r="H405" s="36">
        <v>1648.5666666666668</v>
      </c>
      <c r="I405" s="36">
        <v>1670.1333333333334</v>
      </c>
      <c r="J405" s="36">
        <v>1710.2666666666669</v>
      </c>
      <c r="K405" s="31">
        <v>1630</v>
      </c>
      <c r="L405" s="31">
        <v>1568.3</v>
      </c>
      <c r="M405" s="31">
        <v>3.0539800000000001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86.16</v>
      </c>
      <c r="D406" s="36">
        <v>85.203333333333333</v>
      </c>
      <c r="E406" s="36">
        <v>83.556666666666672</v>
      </c>
      <c r="F406" s="36">
        <v>80.953333333333333</v>
      </c>
      <c r="G406" s="36">
        <v>79.306666666666672</v>
      </c>
      <c r="H406" s="36">
        <v>87.806666666666672</v>
      </c>
      <c r="I406" s="36">
        <v>89.453333333333347</v>
      </c>
      <c r="J406" s="36">
        <v>92.056666666666672</v>
      </c>
      <c r="K406" s="31">
        <v>86.85</v>
      </c>
      <c r="L406" s="31">
        <v>82.6</v>
      </c>
      <c r="M406" s="31">
        <v>31.00508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793.9</v>
      </c>
      <c r="D407" s="36">
        <v>796.80000000000007</v>
      </c>
      <c r="E407" s="36">
        <v>787.45000000000016</v>
      </c>
      <c r="F407" s="36">
        <v>781.00000000000011</v>
      </c>
      <c r="G407" s="36">
        <v>771.6500000000002</v>
      </c>
      <c r="H407" s="36">
        <v>803.25000000000011</v>
      </c>
      <c r="I407" s="36">
        <v>812.6</v>
      </c>
      <c r="J407" s="36">
        <v>819.05000000000007</v>
      </c>
      <c r="K407" s="31">
        <v>806.15</v>
      </c>
      <c r="L407" s="31">
        <v>790.35</v>
      </c>
      <c r="M407" s="31">
        <v>22.831720000000001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1853.45</v>
      </c>
      <c r="D408" s="36">
        <v>1860.7333333333333</v>
      </c>
      <c r="E408" s="36">
        <v>1831.4666666666667</v>
      </c>
      <c r="F408" s="36">
        <v>1809.4833333333333</v>
      </c>
      <c r="G408" s="36">
        <v>1780.2166666666667</v>
      </c>
      <c r="H408" s="36">
        <v>1882.7166666666667</v>
      </c>
      <c r="I408" s="36">
        <v>1911.9833333333336</v>
      </c>
      <c r="J408" s="36">
        <v>1933.9666666666667</v>
      </c>
      <c r="K408" s="31">
        <v>1890</v>
      </c>
      <c r="L408" s="31">
        <v>1838.75</v>
      </c>
      <c r="M408" s="31">
        <v>25.156649999999999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133.61000000000001</v>
      </c>
      <c r="D409" s="36">
        <v>131.68333333333334</v>
      </c>
      <c r="E409" s="36">
        <v>128.92666666666668</v>
      </c>
      <c r="F409" s="36">
        <v>124.24333333333334</v>
      </c>
      <c r="G409" s="36">
        <v>121.48666666666668</v>
      </c>
      <c r="H409" s="36">
        <v>136.36666666666667</v>
      </c>
      <c r="I409" s="36">
        <v>139.12333333333333</v>
      </c>
      <c r="J409" s="36">
        <v>143.80666666666667</v>
      </c>
      <c r="K409" s="31">
        <v>134.44</v>
      </c>
      <c r="L409" s="31">
        <v>127</v>
      </c>
      <c r="M409" s="31">
        <v>246.70862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5296.35</v>
      </c>
      <c r="D410" s="36">
        <v>5296.2</v>
      </c>
      <c r="E410" s="36">
        <v>5254.25</v>
      </c>
      <c r="F410" s="36">
        <v>5212.1500000000005</v>
      </c>
      <c r="G410" s="36">
        <v>5170.2000000000007</v>
      </c>
      <c r="H410" s="36">
        <v>5338.2999999999993</v>
      </c>
      <c r="I410" s="36">
        <v>5380.2499999999982</v>
      </c>
      <c r="J410" s="36">
        <v>5422.3499999999985</v>
      </c>
      <c r="K410" s="31">
        <v>5338.15</v>
      </c>
      <c r="L410" s="31">
        <v>5254.1</v>
      </c>
      <c r="M410" s="31">
        <v>0.90259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2536.15</v>
      </c>
      <c r="D411" s="36">
        <v>2542.0333333333333</v>
      </c>
      <c r="E411" s="36">
        <v>2519.1166666666668</v>
      </c>
      <c r="F411" s="36">
        <v>2502.0833333333335</v>
      </c>
      <c r="G411" s="36">
        <v>2479.166666666667</v>
      </c>
      <c r="H411" s="36">
        <v>2559.0666666666666</v>
      </c>
      <c r="I411" s="36">
        <v>2581.9833333333336</v>
      </c>
      <c r="J411" s="36">
        <v>2599.0166666666664</v>
      </c>
      <c r="K411" s="31">
        <v>2564.9499999999998</v>
      </c>
      <c r="L411" s="31">
        <v>2525</v>
      </c>
      <c r="M411" s="31">
        <v>3.51145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2500.1999999999998</v>
      </c>
      <c r="D412" s="36">
        <v>2481.0666666666666</v>
      </c>
      <c r="E412" s="36">
        <v>2445.1333333333332</v>
      </c>
      <c r="F412" s="36">
        <v>2390.0666666666666</v>
      </c>
      <c r="G412" s="36">
        <v>2354.1333333333332</v>
      </c>
      <c r="H412" s="36">
        <v>2536.1333333333332</v>
      </c>
      <c r="I412" s="36">
        <v>2572.0666666666666</v>
      </c>
      <c r="J412" s="36">
        <v>2627.1333333333332</v>
      </c>
      <c r="K412" s="31">
        <v>2517</v>
      </c>
      <c r="L412" s="31">
        <v>2426</v>
      </c>
      <c r="M412" s="31">
        <v>0.39101000000000002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189.6</v>
      </c>
      <c r="D413" s="36">
        <v>188.63</v>
      </c>
      <c r="E413" s="36">
        <v>186.87</v>
      </c>
      <c r="F413" s="36">
        <v>184.14000000000001</v>
      </c>
      <c r="G413" s="36">
        <v>182.38000000000002</v>
      </c>
      <c r="H413" s="36">
        <v>191.35999999999999</v>
      </c>
      <c r="I413" s="36">
        <v>193.11999999999998</v>
      </c>
      <c r="J413" s="36">
        <v>195.84999999999997</v>
      </c>
      <c r="K413" s="31">
        <v>190.39</v>
      </c>
      <c r="L413" s="31">
        <v>185.9</v>
      </c>
      <c r="M413" s="31">
        <v>102.89172000000001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7394.75</v>
      </c>
      <c r="D414" s="36">
        <v>7402.7833333333328</v>
      </c>
      <c r="E414" s="36">
        <v>7315.5666666666657</v>
      </c>
      <c r="F414" s="36">
        <v>7236.3833333333332</v>
      </c>
      <c r="G414" s="36">
        <v>7149.1666666666661</v>
      </c>
      <c r="H414" s="36">
        <v>7481.9666666666653</v>
      </c>
      <c r="I414" s="36">
        <v>7569.1833333333325</v>
      </c>
      <c r="J414" s="36">
        <v>7648.366666666665</v>
      </c>
      <c r="K414" s="31">
        <v>7490</v>
      </c>
      <c r="L414" s="31">
        <v>7323.6</v>
      </c>
      <c r="M414" s="31">
        <v>0.11119999999999999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338.6</v>
      </c>
      <c r="D415" s="36">
        <v>333.86666666666667</v>
      </c>
      <c r="E415" s="36">
        <v>326.73333333333335</v>
      </c>
      <c r="F415" s="36">
        <v>314.86666666666667</v>
      </c>
      <c r="G415" s="36">
        <v>307.73333333333335</v>
      </c>
      <c r="H415" s="36">
        <v>345.73333333333335</v>
      </c>
      <c r="I415" s="36">
        <v>352.86666666666667</v>
      </c>
      <c r="J415" s="36">
        <v>364.73333333333335</v>
      </c>
      <c r="K415" s="31">
        <v>341</v>
      </c>
      <c r="L415" s="31">
        <v>322</v>
      </c>
      <c r="M415" s="31">
        <v>19.005400000000002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524.29999999999995</v>
      </c>
      <c r="D416" s="36">
        <v>518.18333333333328</v>
      </c>
      <c r="E416" s="36">
        <v>508.46666666666658</v>
      </c>
      <c r="F416" s="36">
        <v>492.63333333333333</v>
      </c>
      <c r="G416" s="36">
        <v>482.91666666666663</v>
      </c>
      <c r="H416" s="36">
        <v>534.01666666666654</v>
      </c>
      <c r="I416" s="36">
        <v>543.73333333333323</v>
      </c>
      <c r="J416" s="36">
        <v>559.56666666666649</v>
      </c>
      <c r="K416" s="31">
        <v>527.9</v>
      </c>
      <c r="L416" s="31">
        <v>502.35</v>
      </c>
      <c r="M416" s="31">
        <v>2.8538600000000001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3849.75</v>
      </c>
      <c r="D417" s="36">
        <v>3878.9166666666665</v>
      </c>
      <c r="E417" s="36">
        <v>3795.833333333333</v>
      </c>
      <c r="F417" s="36">
        <v>3741.9166666666665</v>
      </c>
      <c r="G417" s="36">
        <v>3658.833333333333</v>
      </c>
      <c r="H417" s="36">
        <v>3932.833333333333</v>
      </c>
      <c r="I417" s="36">
        <v>4015.9166666666661</v>
      </c>
      <c r="J417" s="36">
        <v>4069.833333333333</v>
      </c>
      <c r="K417" s="31">
        <v>3962</v>
      </c>
      <c r="L417" s="31">
        <v>3825</v>
      </c>
      <c r="M417" s="31">
        <v>0.63988999999999996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810.95</v>
      </c>
      <c r="D418" s="36">
        <v>804.98333333333323</v>
      </c>
      <c r="E418" s="36">
        <v>793.96666666666647</v>
      </c>
      <c r="F418" s="36">
        <v>776.98333333333323</v>
      </c>
      <c r="G418" s="36">
        <v>765.96666666666647</v>
      </c>
      <c r="H418" s="36">
        <v>821.96666666666647</v>
      </c>
      <c r="I418" s="36">
        <v>832.98333333333312</v>
      </c>
      <c r="J418" s="36">
        <v>849.96666666666647</v>
      </c>
      <c r="K418" s="31">
        <v>816</v>
      </c>
      <c r="L418" s="31">
        <v>788</v>
      </c>
      <c r="M418" s="31">
        <v>1.80511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25725.15</v>
      </c>
      <c r="D419" s="36">
        <v>25774.733333333334</v>
      </c>
      <c r="E419" s="36">
        <v>25601.466666666667</v>
      </c>
      <c r="F419" s="36">
        <v>25477.783333333333</v>
      </c>
      <c r="G419" s="36">
        <v>25304.516666666666</v>
      </c>
      <c r="H419" s="36">
        <v>25898.416666666668</v>
      </c>
      <c r="I419" s="36">
        <v>26071.683333333338</v>
      </c>
      <c r="J419" s="36">
        <v>26195.366666666669</v>
      </c>
      <c r="K419" s="31">
        <v>25948</v>
      </c>
      <c r="L419" s="31">
        <v>25651.05</v>
      </c>
      <c r="M419" s="31">
        <v>0.18493000000000001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47.32</v>
      </c>
      <c r="D420" s="36">
        <v>47.283333333333339</v>
      </c>
      <c r="E420" s="36">
        <v>46.986666666666679</v>
      </c>
      <c r="F420" s="36">
        <v>46.653333333333343</v>
      </c>
      <c r="G420" s="36">
        <v>46.356666666666683</v>
      </c>
      <c r="H420" s="36">
        <v>47.616666666666674</v>
      </c>
      <c r="I420" s="36">
        <v>47.913333333333341</v>
      </c>
      <c r="J420" s="36">
        <v>48.24666666666667</v>
      </c>
      <c r="K420" s="31">
        <v>47.58</v>
      </c>
      <c r="L420" s="31">
        <v>46.95</v>
      </c>
      <c r="M420" s="31">
        <v>48.504130000000004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3260.05</v>
      </c>
      <c r="D421" s="36">
        <v>3276.0333333333333</v>
      </c>
      <c r="E421" s="36">
        <v>3214.1666666666665</v>
      </c>
      <c r="F421" s="36">
        <v>3168.2833333333333</v>
      </c>
      <c r="G421" s="36">
        <v>3106.4166666666665</v>
      </c>
      <c r="H421" s="36">
        <v>3321.9166666666665</v>
      </c>
      <c r="I421" s="36">
        <v>3383.7833333333333</v>
      </c>
      <c r="J421" s="36">
        <v>3429.6666666666665</v>
      </c>
      <c r="K421" s="31">
        <v>3337.9</v>
      </c>
      <c r="L421" s="31">
        <v>3230.15</v>
      </c>
      <c r="M421" s="31">
        <v>12.380140000000001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824.4</v>
      </c>
      <c r="D422" s="36">
        <v>823.05000000000007</v>
      </c>
      <c r="E422" s="36">
        <v>816.10000000000014</v>
      </c>
      <c r="F422" s="36">
        <v>807.80000000000007</v>
      </c>
      <c r="G422" s="36">
        <v>800.85000000000014</v>
      </c>
      <c r="H422" s="36">
        <v>831.35000000000014</v>
      </c>
      <c r="I422" s="36">
        <v>838.30000000000018</v>
      </c>
      <c r="J422" s="36">
        <v>846.60000000000014</v>
      </c>
      <c r="K422" s="31">
        <v>830</v>
      </c>
      <c r="L422" s="31">
        <v>814.75</v>
      </c>
      <c r="M422" s="31">
        <v>6.2807700000000004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6582.9</v>
      </c>
      <c r="D423" s="36">
        <v>6588.2666666666664</v>
      </c>
      <c r="E423" s="36">
        <v>6531.5333333333328</v>
      </c>
      <c r="F423" s="36">
        <v>6480.1666666666661</v>
      </c>
      <c r="G423" s="36">
        <v>6423.4333333333325</v>
      </c>
      <c r="H423" s="36">
        <v>6639.6333333333332</v>
      </c>
      <c r="I423" s="36">
        <v>6696.3666666666668</v>
      </c>
      <c r="J423" s="36">
        <v>6747.7333333333336</v>
      </c>
      <c r="K423" s="31">
        <v>6645</v>
      </c>
      <c r="L423" s="31">
        <v>6536.9</v>
      </c>
      <c r="M423" s="31">
        <v>2.3070900000000001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1464.85</v>
      </c>
      <c r="D424" s="36">
        <v>1464.2833333333335</v>
      </c>
      <c r="E424" s="36">
        <v>1458.5666666666671</v>
      </c>
      <c r="F424" s="36">
        <v>1452.2833333333335</v>
      </c>
      <c r="G424" s="36">
        <v>1446.5666666666671</v>
      </c>
      <c r="H424" s="36">
        <v>1470.5666666666671</v>
      </c>
      <c r="I424" s="36">
        <v>1476.2833333333338</v>
      </c>
      <c r="J424" s="36">
        <v>1482.5666666666671</v>
      </c>
      <c r="K424" s="31">
        <v>1470</v>
      </c>
      <c r="L424" s="31">
        <v>1458</v>
      </c>
      <c r="M424" s="31">
        <v>5.3271699999999997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1734.7</v>
      </c>
      <c r="D425" s="36">
        <v>1717.5333333333335</v>
      </c>
      <c r="E425" s="36">
        <v>1690.116666666667</v>
      </c>
      <c r="F425" s="36">
        <v>1645.5333333333335</v>
      </c>
      <c r="G425" s="36">
        <v>1618.116666666667</v>
      </c>
      <c r="H425" s="36">
        <v>1762.116666666667</v>
      </c>
      <c r="I425" s="36">
        <v>1789.5333333333335</v>
      </c>
      <c r="J425" s="36">
        <v>1834.116666666667</v>
      </c>
      <c r="K425" s="31">
        <v>1744.95</v>
      </c>
      <c r="L425" s="31">
        <v>1672.95</v>
      </c>
      <c r="M425" s="31">
        <v>1.3657999999999999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10815.2</v>
      </c>
      <c r="D426" s="36">
        <v>10888.4</v>
      </c>
      <c r="E426" s="36">
        <v>10676.8</v>
      </c>
      <c r="F426" s="36">
        <v>10538.4</v>
      </c>
      <c r="G426" s="36">
        <v>10326.799999999999</v>
      </c>
      <c r="H426" s="36">
        <v>11026.8</v>
      </c>
      <c r="I426" s="36">
        <v>11238.400000000001</v>
      </c>
      <c r="J426" s="36">
        <v>11376.8</v>
      </c>
      <c r="K426" s="31">
        <v>11100</v>
      </c>
      <c r="L426" s="31">
        <v>10750</v>
      </c>
      <c r="M426" s="31">
        <v>0.50266999999999995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713.4</v>
      </c>
      <c r="D427" s="36">
        <v>714.36666666666667</v>
      </c>
      <c r="E427" s="36">
        <v>702.93333333333339</v>
      </c>
      <c r="F427" s="36">
        <v>692.4666666666667</v>
      </c>
      <c r="G427" s="36">
        <v>681.03333333333342</v>
      </c>
      <c r="H427" s="36">
        <v>724.83333333333337</v>
      </c>
      <c r="I427" s="36">
        <v>736.26666666666654</v>
      </c>
      <c r="J427" s="36">
        <v>746.73333333333335</v>
      </c>
      <c r="K427" s="31">
        <v>725.8</v>
      </c>
      <c r="L427" s="31">
        <v>703.9</v>
      </c>
      <c r="M427" s="31">
        <v>25.713460000000001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668.45</v>
      </c>
      <c r="D428" s="36">
        <v>663.63333333333333</v>
      </c>
      <c r="E428" s="36">
        <v>654.91666666666663</v>
      </c>
      <c r="F428" s="36">
        <v>641.38333333333333</v>
      </c>
      <c r="G428" s="36">
        <v>632.66666666666663</v>
      </c>
      <c r="H428" s="36">
        <v>677.16666666666663</v>
      </c>
      <c r="I428" s="36">
        <v>685.88333333333333</v>
      </c>
      <c r="J428" s="36">
        <v>699.41666666666663</v>
      </c>
      <c r="K428" s="31">
        <v>672.35</v>
      </c>
      <c r="L428" s="31">
        <v>650.1</v>
      </c>
      <c r="M428" s="31">
        <v>7.1163299999999996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621.6</v>
      </c>
      <c r="D429" s="36">
        <v>622.2166666666667</v>
      </c>
      <c r="E429" s="36">
        <v>616.88333333333344</v>
      </c>
      <c r="F429" s="36">
        <v>612.16666666666674</v>
      </c>
      <c r="G429" s="36">
        <v>606.83333333333348</v>
      </c>
      <c r="H429" s="36">
        <v>626.93333333333339</v>
      </c>
      <c r="I429" s="36">
        <v>632.26666666666665</v>
      </c>
      <c r="J429" s="36">
        <v>636.98333333333335</v>
      </c>
      <c r="K429" s="31">
        <v>627.54999999999995</v>
      </c>
      <c r="L429" s="31">
        <v>617.5</v>
      </c>
      <c r="M429" s="31">
        <v>10.190519999999999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782.65</v>
      </c>
      <c r="D430" s="36">
        <v>782.98333333333323</v>
      </c>
      <c r="E430" s="36">
        <v>777.16666666666652</v>
      </c>
      <c r="F430" s="36">
        <v>771.68333333333328</v>
      </c>
      <c r="G430" s="36">
        <v>765.86666666666656</v>
      </c>
      <c r="H430" s="36">
        <v>788.46666666666647</v>
      </c>
      <c r="I430" s="36">
        <v>794.2833333333333</v>
      </c>
      <c r="J430" s="36">
        <v>799.76666666666642</v>
      </c>
      <c r="K430" s="31">
        <v>788.8</v>
      </c>
      <c r="L430" s="31">
        <v>777.5</v>
      </c>
      <c r="M430" s="31">
        <v>128.24700999999999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129.13999999999999</v>
      </c>
      <c r="D431" s="36">
        <v>129.36666666666667</v>
      </c>
      <c r="E431" s="36">
        <v>127.68333333333334</v>
      </c>
      <c r="F431" s="36">
        <v>126.22666666666666</v>
      </c>
      <c r="G431" s="36">
        <v>124.54333333333332</v>
      </c>
      <c r="H431" s="36">
        <v>130.82333333333335</v>
      </c>
      <c r="I431" s="36">
        <v>132.50666666666669</v>
      </c>
      <c r="J431" s="36">
        <v>133.96333333333337</v>
      </c>
      <c r="K431" s="31">
        <v>131.05000000000001</v>
      </c>
      <c r="L431" s="31">
        <v>127.91</v>
      </c>
      <c r="M431" s="31">
        <v>126.03493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729.9</v>
      </c>
      <c r="D432" s="36">
        <v>720.33333333333337</v>
      </c>
      <c r="E432" s="36">
        <v>709.2166666666667</v>
      </c>
      <c r="F432" s="36">
        <v>688.5333333333333</v>
      </c>
      <c r="G432" s="36">
        <v>677.41666666666663</v>
      </c>
      <c r="H432" s="36">
        <v>741.01666666666677</v>
      </c>
      <c r="I432" s="36">
        <v>752.13333333333333</v>
      </c>
      <c r="J432" s="36">
        <v>772.81666666666683</v>
      </c>
      <c r="K432" s="31">
        <v>731.45</v>
      </c>
      <c r="L432" s="31">
        <v>699.65</v>
      </c>
      <c r="M432" s="31">
        <v>13.991149999999999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128.94</v>
      </c>
      <c r="D433" s="36">
        <v>129.57333333333335</v>
      </c>
      <c r="E433" s="36">
        <v>127.4666666666667</v>
      </c>
      <c r="F433" s="36">
        <v>125.99333333333334</v>
      </c>
      <c r="G433" s="36">
        <v>123.88666666666668</v>
      </c>
      <c r="H433" s="36">
        <v>131.04666666666671</v>
      </c>
      <c r="I433" s="36">
        <v>133.15333333333334</v>
      </c>
      <c r="J433" s="36">
        <v>134.62666666666672</v>
      </c>
      <c r="K433" s="31">
        <v>131.68</v>
      </c>
      <c r="L433" s="31">
        <v>128.1</v>
      </c>
      <c r="M433" s="31">
        <v>13.387370000000001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608.85</v>
      </c>
      <c r="D434" s="36">
        <v>590.05000000000007</v>
      </c>
      <c r="E434" s="36">
        <v>551.80000000000018</v>
      </c>
      <c r="F434" s="36">
        <v>494.75000000000011</v>
      </c>
      <c r="G434" s="36">
        <v>456.50000000000023</v>
      </c>
      <c r="H434" s="36">
        <v>647.10000000000014</v>
      </c>
      <c r="I434" s="36">
        <v>685.34999999999991</v>
      </c>
      <c r="J434" s="36">
        <v>742.40000000000009</v>
      </c>
      <c r="K434" s="31">
        <v>628.29999999999995</v>
      </c>
      <c r="L434" s="31">
        <v>533</v>
      </c>
      <c r="M434" s="31">
        <v>96.387990000000002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230.89</v>
      </c>
      <c r="D435" s="36">
        <v>232.02999999999997</v>
      </c>
      <c r="E435" s="36">
        <v>228.05999999999995</v>
      </c>
      <c r="F435" s="36">
        <v>225.22999999999996</v>
      </c>
      <c r="G435" s="36">
        <v>221.25999999999993</v>
      </c>
      <c r="H435" s="36">
        <v>234.85999999999996</v>
      </c>
      <c r="I435" s="36">
        <v>238.82999999999998</v>
      </c>
      <c r="J435" s="36">
        <v>241.65999999999997</v>
      </c>
      <c r="K435" s="31">
        <v>236</v>
      </c>
      <c r="L435" s="31">
        <v>229.2</v>
      </c>
      <c r="M435" s="31">
        <v>7.3264199999999997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1836.35</v>
      </c>
      <c r="D436" s="36">
        <v>1834.7666666666667</v>
      </c>
      <c r="E436" s="36">
        <v>1827.2833333333333</v>
      </c>
      <c r="F436" s="36">
        <v>1818.2166666666667</v>
      </c>
      <c r="G436" s="36">
        <v>1810.7333333333333</v>
      </c>
      <c r="H436" s="36">
        <v>1843.8333333333333</v>
      </c>
      <c r="I436" s="36">
        <v>1851.3166666666664</v>
      </c>
      <c r="J436" s="36">
        <v>1860.3833333333332</v>
      </c>
      <c r="K436" s="31">
        <v>1842.25</v>
      </c>
      <c r="L436" s="31">
        <v>1825.7</v>
      </c>
      <c r="M436" s="31">
        <v>14.60472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810.25</v>
      </c>
      <c r="D437" s="36">
        <v>811.1</v>
      </c>
      <c r="E437" s="36">
        <v>801.2</v>
      </c>
      <c r="F437" s="36">
        <v>792.15</v>
      </c>
      <c r="G437" s="36">
        <v>782.25</v>
      </c>
      <c r="H437" s="36">
        <v>820.15000000000009</v>
      </c>
      <c r="I437" s="36">
        <v>830.05</v>
      </c>
      <c r="J437" s="36">
        <v>839.10000000000014</v>
      </c>
      <c r="K437" s="31">
        <v>821</v>
      </c>
      <c r="L437" s="31">
        <v>802.05</v>
      </c>
      <c r="M437" s="31">
        <v>4.2038599999999997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4729.3500000000004</v>
      </c>
      <c r="D438" s="36">
        <v>4797.8833333333341</v>
      </c>
      <c r="E438" s="36">
        <v>4636.6666666666679</v>
      </c>
      <c r="F438" s="36">
        <v>4543.9833333333336</v>
      </c>
      <c r="G438" s="36">
        <v>4382.7666666666673</v>
      </c>
      <c r="H438" s="36">
        <v>4890.5666666666684</v>
      </c>
      <c r="I438" s="36">
        <v>5051.7833333333338</v>
      </c>
      <c r="J438" s="36">
        <v>5144.466666666669</v>
      </c>
      <c r="K438" s="31">
        <v>4959.1000000000004</v>
      </c>
      <c r="L438" s="31">
        <v>4705.2</v>
      </c>
      <c r="M438" s="31">
        <v>0.90397000000000005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1376.65</v>
      </c>
      <c r="D439" s="36">
        <v>1379.8166666666666</v>
      </c>
      <c r="E439" s="36">
        <v>1359.6333333333332</v>
      </c>
      <c r="F439" s="36">
        <v>1342.6166666666666</v>
      </c>
      <c r="G439" s="36">
        <v>1322.4333333333332</v>
      </c>
      <c r="H439" s="36">
        <v>1396.8333333333333</v>
      </c>
      <c r="I439" s="36">
        <v>1417.0166666666667</v>
      </c>
      <c r="J439" s="36">
        <v>1434.0333333333333</v>
      </c>
      <c r="K439" s="31">
        <v>1400</v>
      </c>
      <c r="L439" s="31">
        <v>1362.8</v>
      </c>
      <c r="M439" s="31">
        <v>0.57316999999999996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582.25</v>
      </c>
      <c r="D440" s="36">
        <v>581.19999999999993</v>
      </c>
      <c r="E440" s="36">
        <v>576.04999999999984</v>
      </c>
      <c r="F440" s="36">
        <v>569.84999999999991</v>
      </c>
      <c r="G440" s="36">
        <v>564.69999999999982</v>
      </c>
      <c r="H440" s="36">
        <v>587.39999999999986</v>
      </c>
      <c r="I440" s="36">
        <v>592.54999999999995</v>
      </c>
      <c r="J440" s="36">
        <v>598.74999999999989</v>
      </c>
      <c r="K440" s="31">
        <v>586.35</v>
      </c>
      <c r="L440" s="31">
        <v>575</v>
      </c>
      <c r="M440" s="31">
        <v>2.2185199999999998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5374.35</v>
      </c>
      <c r="D441" s="36">
        <v>5402.5166666666664</v>
      </c>
      <c r="E441" s="36">
        <v>5314.0333333333328</v>
      </c>
      <c r="F441" s="36">
        <v>5253.7166666666662</v>
      </c>
      <c r="G441" s="36">
        <v>5165.2333333333327</v>
      </c>
      <c r="H441" s="36">
        <v>5462.833333333333</v>
      </c>
      <c r="I441" s="36">
        <v>5551.3166666666666</v>
      </c>
      <c r="J441" s="36">
        <v>5611.6333333333332</v>
      </c>
      <c r="K441" s="31">
        <v>5491</v>
      </c>
      <c r="L441" s="31">
        <v>5342.2</v>
      </c>
      <c r="M441" s="31">
        <v>2.5893700000000002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1193.9000000000001</v>
      </c>
      <c r="D442" s="36">
        <v>1209.3</v>
      </c>
      <c r="E442" s="36">
        <v>1161.5999999999999</v>
      </c>
      <c r="F442" s="36">
        <v>1129.3</v>
      </c>
      <c r="G442" s="36">
        <v>1081.5999999999999</v>
      </c>
      <c r="H442" s="36">
        <v>1241.5999999999999</v>
      </c>
      <c r="I442" s="36">
        <v>1289.3000000000002</v>
      </c>
      <c r="J442" s="36">
        <v>1321.6</v>
      </c>
      <c r="K442" s="31">
        <v>1257</v>
      </c>
      <c r="L442" s="31">
        <v>1177</v>
      </c>
      <c r="M442" s="31">
        <v>6.5708599999999997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78.05</v>
      </c>
      <c r="D443" s="36">
        <v>77.146666666666661</v>
      </c>
      <c r="E443" s="36">
        <v>76.243333333333325</v>
      </c>
      <c r="F443" s="36">
        <v>74.436666666666667</v>
      </c>
      <c r="G443" s="36">
        <v>73.533333333333331</v>
      </c>
      <c r="H443" s="36">
        <v>78.953333333333319</v>
      </c>
      <c r="I443" s="36">
        <v>79.856666666666655</v>
      </c>
      <c r="J443" s="36">
        <v>81.663333333333313</v>
      </c>
      <c r="K443" s="31">
        <v>78.05</v>
      </c>
      <c r="L443" s="31">
        <v>75.34</v>
      </c>
      <c r="M443" s="31">
        <v>1447.5948900000001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635.15</v>
      </c>
      <c r="D444" s="36">
        <v>631.05000000000007</v>
      </c>
      <c r="E444" s="36">
        <v>621.85000000000014</v>
      </c>
      <c r="F444" s="36">
        <v>608.55000000000007</v>
      </c>
      <c r="G444" s="36">
        <v>599.35000000000014</v>
      </c>
      <c r="H444" s="36">
        <v>644.35000000000014</v>
      </c>
      <c r="I444" s="36">
        <v>653.55000000000018</v>
      </c>
      <c r="J444" s="36">
        <v>666.85000000000014</v>
      </c>
      <c r="K444" s="31">
        <v>640.25</v>
      </c>
      <c r="L444" s="31">
        <v>617.75</v>
      </c>
      <c r="M444" s="31">
        <v>14.44502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925.7</v>
      </c>
      <c r="D445" s="36">
        <v>921.93333333333339</v>
      </c>
      <c r="E445" s="36">
        <v>905.86666666666679</v>
      </c>
      <c r="F445" s="36">
        <v>886.03333333333342</v>
      </c>
      <c r="G445" s="36">
        <v>869.96666666666681</v>
      </c>
      <c r="H445" s="36">
        <v>941.76666666666677</v>
      </c>
      <c r="I445" s="36">
        <v>957.83333333333337</v>
      </c>
      <c r="J445" s="36">
        <v>977.66666666666674</v>
      </c>
      <c r="K445" s="31">
        <v>938</v>
      </c>
      <c r="L445" s="31">
        <v>902.1</v>
      </c>
      <c r="M445" s="31">
        <v>22.172280000000001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419.9</v>
      </c>
      <c r="D446" s="36">
        <v>422.75</v>
      </c>
      <c r="E446" s="36">
        <v>415.9</v>
      </c>
      <c r="F446" s="36">
        <v>411.9</v>
      </c>
      <c r="G446" s="36">
        <v>405.04999999999995</v>
      </c>
      <c r="H446" s="36">
        <v>426.75</v>
      </c>
      <c r="I446" s="36">
        <v>433.6</v>
      </c>
      <c r="J446" s="36">
        <v>437.6</v>
      </c>
      <c r="K446" s="31">
        <v>429.6</v>
      </c>
      <c r="L446" s="31">
        <v>418.75</v>
      </c>
      <c r="M446" s="31">
        <v>3.9418899999999999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48.78</v>
      </c>
      <c r="D447" s="36">
        <v>48.653333333333336</v>
      </c>
      <c r="E447" s="36">
        <v>48.13666666666667</v>
      </c>
      <c r="F447" s="36">
        <v>47.493333333333332</v>
      </c>
      <c r="G447" s="36">
        <v>46.976666666666667</v>
      </c>
      <c r="H447" s="36">
        <v>49.296666666666674</v>
      </c>
      <c r="I447" s="36">
        <v>49.81333333333334</v>
      </c>
      <c r="J447" s="36">
        <v>50.456666666666678</v>
      </c>
      <c r="K447" s="31">
        <v>49.17</v>
      </c>
      <c r="L447" s="31">
        <v>48.01</v>
      </c>
      <c r="M447" s="31">
        <v>74.034090000000006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2755</v>
      </c>
      <c r="D448" s="36">
        <v>2763.9166666666665</v>
      </c>
      <c r="E448" s="36">
        <v>2738.7333333333331</v>
      </c>
      <c r="F448" s="36">
        <v>2722.4666666666667</v>
      </c>
      <c r="G448" s="36">
        <v>2697.2833333333333</v>
      </c>
      <c r="H448" s="36">
        <v>2780.1833333333329</v>
      </c>
      <c r="I448" s="36">
        <v>2805.3666666666663</v>
      </c>
      <c r="J448" s="36">
        <v>2821.6333333333328</v>
      </c>
      <c r="K448" s="31">
        <v>2789.1</v>
      </c>
      <c r="L448" s="31">
        <v>2747.65</v>
      </c>
      <c r="M448" s="31">
        <v>3.6118700000000001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215.64</v>
      </c>
      <c r="D449" s="36">
        <v>212.79999999999998</v>
      </c>
      <c r="E449" s="36">
        <v>208.39999999999998</v>
      </c>
      <c r="F449" s="36">
        <v>201.16</v>
      </c>
      <c r="G449" s="36">
        <v>196.76</v>
      </c>
      <c r="H449" s="36">
        <v>220.03999999999996</v>
      </c>
      <c r="I449" s="36">
        <v>224.44</v>
      </c>
      <c r="J449" s="36">
        <v>231.67999999999995</v>
      </c>
      <c r="K449" s="31">
        <v>217.2</v>
      </c>
      <c r="L449" s="31">
        <v>205.56</v>
      </c>
      <c r="M449" s="31">
        <v>87.72945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484.8</v>
      </c>
      <c r="D450" s="36">
        <v>482.83333333333331</v>
      </c>
      <c r="E450" s="36">
        <v>480.26666666666665</v>
      </c>
      <c r="F450" s="36">
        <v>475.73333333333335</v>
      </c>
      <c r="G450" s="36">
        <v>473.16666666666669</v>
      </c>
      <c r="H450" s="36">
        <v>487.36666666666662</v>
      </c>
      <c r="I450" s="36">
        <v>489.93333333333334</v>
      </c>
      <c r="J450" s="36">
        <v>494.46666666666658</v>
      </c>
      <c r="K450" s="31">
        <v>485.4</v>
      </c>
      <c r="L450" s="31">
        <v>478.3</v>
      </c>
      <c r="M450" s="31">
        <v>2.2410700000000001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942.25</v>
      </c>
      <c r="D451" s="36">
        <v>939.11666666666667</v>
      </c>
      <c r="E451" s="36">
        <v>933.23333333333335</v>
      </c>
      <c r="F451" s="36">
        <v>924.2166666666667</v>
      </c>
      <c r="G451" s="36">
        <v>918.33333333333337</v>
      </c>
      <c r="H451" s="36">
        <v>948.13333333333333</v>
      </c>
      <c r="I451" s="36">
        <v>954.01666666666677</v>
      </c>
      <c r="J451" s="36">
        <v>963.0333333333333</v>
      </c>
      <c r="K451" s="31">
        <v>945</v>
      </c>
      <c r="L451" s="31">
        <v>930.1</v>
      </c>
      <c r="M451" s="31">
        <v>2.89845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1062.8499999999999</v>
      </c>
      <c r="D452" s="36">
        <v>1061.95</v>
      </c>
      <c r="E452" s="36">
        <v>1055.9000000000001</v>
      </c>
      <c r="F452" s="36">
        <v>1048.95</v>
      </c>
      <c r="G452" s="36">
        <v>1042.9000000000001</v>
      </c>
      <c r="H452" s="36">
        <v>1068.9000000000001</v>
      </c>
      <c r="I452" s="36">
        <v>1074.9499999999998</v>
      </c>
      <c r="J452" s="36">
        <v>1081.9000000000001</v>
      </c>
      <c r="K452" s="31">
        <v>1068</v>
      </c>
      <c r="L452" s="31">
        <v>1055</v>
      </c>
      <c r="M452" s="31">
        <v>4.5257800000000001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1997.3</v>
      </c>
      <c r="D453" s="36">
        <v>1977.7666666666667</v>
      </c>
      <c r="E453" s="36">
        <v>1949.5333333333333</v>
      </c>
      <c r="F453" s="36">
        <v>1901.7666666666667</v>
      </c>
      <c r="G453" s="36">
        <v>1873.5333333333333</v>
      </c>
      <c r="H453" s="36">
        <v>2025.5333333333333</v>
      </c>
      <c r="I453" s="36">
        <v>2053.7666666666664</v>
      </c>
      <c r="J453" s="36">
        <v>2101.5333333333333</v>
      </c>
      <c r="K453" s="31">
        <v>2006</v>
      </c>
      <c r="L453" s="31">
        <v>1930</v>
      </c>
      <c r="M453" s="31">
        <v>10.711679999999999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4507.8500000000004</v>
      </c>
      <c r="D454" s="36">
        <v>4496.083333333333</v>
      </c>
      <c r="E454" s="36">
        <v>4452.2166666666662</v>
      </c>
      <c r="F454" s="36">
        <v>4396.583333333333</v>
      </c>
      <c r="G454" s="36">
        <v>4352.7166666666662</v>
      </c>
      <c r="H454" s="36">
        <v>4551.7166666666662</v>
      </c>
      <c r="I454" s="36">
        <v>4595.583333333333</v>
      </c>
      <c r="J454" s="36">
        <v>4651.2166666666662</v>
      </c>
      <c r="K454" s="31">
        <v>4539.95</v>
      </c>
      <c r="L454" s="31">
        <v>4440.45</v>
      </c>
      <c r="M454" s="31">
        <v>13.85591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1204.1500000000001</v>
      </c>
      <c r="D455" s="36">
        <v>1204.45</v>
      </c>
      <c r="E455" s="36">
        <v>1195.95</v>
      </c>
      <c r="F455" s="36">
        <v>1187.75</v>
      </c>
      <c r="G455" s="36">
        <v>1179.25</v>
      </c>
      <c r="H455" s="36">
        <v>1212.6500000000001</v>
      </c>
      <c r="I455" s="36">
        <v>1221.1500000000001</v>
      </c>
      <c r="J455" s="36">
        <v>1229.3500000000001</v>
      </c>
      <c r="K455" s="31">
        <v>1212.95</v>
      </c>
      <c r="L455" s="31">
        <v>1196.25</v>
      </c>
      <c r="M455" s="31">
        <v>18.159980000000001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7850.7</v>
      </c>
      <c r="D456" s="36">
        <v>7901.8666666666659</v>
      </c>
      <c r="E456" s="36">
        <v>7779.7333333333318</v>
      </c>
      <c r="F456" s="36">
        <v>7708.7666666666655</v>
      </c>
      <c r="G456" s="36">
        <v>7586.6333333333314</v>
      </c>
      <c r="H456" s="36">
        <v>7972.8333333333321</v>
      </c>
      <c r="I456" s="36">
        <v>8094.9666666666653</v>
      </c>
      <c r="J456" s="36">
        <v>8165.9333333333325</v>
      </c>
      <c r="K456" s="31">
        <v>8024</v>
      </c>
      <c r="L456" s="31">
        <v>7830.9</v>
      </c>
      <c r="M456" s="31">
        <v>3.5844399999999998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7073.9</v>
      </c>
      <c r="D457" s="36">
        <v>7081.5999999999995</v>
      </c>
      <c r="E457" s="36">
        <v>7018.1999999999989</v>
      </c>
      <c r="F457" s="36">
        <v>6962.4999999999991</v>
      </c>
      <c r="G457" s="36">
        <v>6899.0999999999985</v>
      </c>
      <c r="H457" s="36">
        <v>7137.2999999999993</v>
      </c>
      <c r="I457" s="36">
        <v>7200.6999999999989</v>
      </c>
      <c r="J457" s="36">
        <v>7256.4</v>
      </c>
      <c r="K457" s="31">
        <v>7145</v>
      </c>
      <c r="L457" s="31">
        <v>7025.9</v>
      </c>
      <c r="M457" s="31">
        <v>0.44285999999999998</v>
      </c>
      <c r="N457" s="1"/>
      <c r="O457" s="1"/>
    </row>
    <row r="458" spans="1:15" ht="12.75" customHeight="1">
      <c r="A458" s="33">
        <v>448</v>
      </c>
      <c r="B458" s="53" t="s">
        <v>1007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1035.8</v>
      </c>
      <c r="D459" s="36">
        <v>1039</v>
      </c>
      <c r="E459" s="36">
        <v>1029</v>
      </c>
      <c r="F459" s="36">
        <v>1022.2</v>
      </c>
      <c r="G459" s="36">
        <v>1012.2</v>
      </c>
      <c r="H459" s="36">
        <v>1045.8</v>
      </c>
      <c r="I459" s="36">
        <v>1055.8</v>
      </c>
      <c r="J459" s="36">
        <v>1062.5999999999999</v>
      </c>
      <c r="K459" s="31">
        <v>1049</v>
      </c>
      <c r="L459" s="31">
        <v>1032.2</v>
      </c>
      <c r="M459" s="31">
        <v>69.19238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445.35</v>
      </c>
      <c r="D460" s="36">
        <v>437.66666666666669</v>
      </c>
      <c r="E460" s="36">
        <v>428.18333333333339</v>
      </c>
      <c r="F460" s="36">
        <v>411.01666666666671</v>
      </c>
      <c r="G460" s="36">
        <v>401.53333333333342</v>
      </c>
      <c r="H460" s="36">
        <v>454.83333333333337</v>
      </c>
      <c r="I460" s="36">
        <v>464.31666666666661</v>
      </c>
      <c r="J460" s="36">
        <v>481.48333333333335</v>
      </c>
      <c r="K460" s="31">
        <v>447.15</v>
      </c>
      <c r="L460" s="31">
        <v>420.5</v>
      </c>
      <c r="M460" s="31">
        <v>397.06164000000001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149.41999999999999</v>
      </c>
      <c r="D461" s="36">
        <v>149.94</v>
      </c>
      <c r="E461" s="36">
        <v>148.29</v>
      </c>
      <c r="F461" s="36">
        <v>147.16</v>
      </c>
      <c r="G461" s="36">
        <v>145.51</v>
      </c>
      <c r="H461" s="36">
        <v>151.07</v>
      </c>
      <c r="I461" s="36">
        <v>152.71999999999997</v>
      </c>
      <c r="J461" s="36">
        <v>153.85</v>
      </c>
      <c r="K461" s="31">
        <v>151.59</v>
      </c>
      <c r="L461" s="31">
        <v>148.81</v>
      </c>
      <c r="M461" s="31">
        <v>416.07844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1091</v>
      </c>
      <c r="D462" s="36">
        <v>1095.25</v>
      </c>
      <c r="E462" s="36">
        <v>1080.8</v>
      </c>
      <c r="F462" s="36">
        <v>1070.5999999999999</v>
      </c>
      <c r="G462" s="36">
        <v>1056.1499999999999</v>
      </c>
      <c r="H462" s="36">
        <v>1105.45</v>
      </c>
      <c r="I462" s="36">
        <v>1119.8999999999999</v>
      </c>
      <c r="J462" s="36">
        <v>1130.1000000000001</v>
      </c>
      <c r="K462" s="31">
        <v>1109.7</v>
      </c>
      <c r="L462" s="31">
        <v>1085.05</v>
      </c>
      <c r="M462" s="31">
        <v>32.14864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92.67</v>
      </c>
      <c r="D463" s="36">
        <v>92.466666666666654</v>
      </c>
      <c r="E463" s="36">
        <v>91.553333333333313</v>
      </c>
      <c r="F463" s="36">
        <v>90.436666666666653</v>
      </c>
      <c r="G463" s="36">
        <v>89.523333333333312</v>
      </c>
      <c r="H463" s="36">
        <v>93.583333333333314</v>
      </c>
      <c r="I463" s="36">
        <v>94.496666666666641</v>
      </c>
      <c r="J463" s="36">
        <v>95.613333333333316</v>
      </c>
      <c r="K463" s="31">
        <v>93.38</v>
      </c>
      <c r="L463" s="31">
        <v>91.35</v>
      </c>
      <c r="M463" s="31">
        <v>64.208849999999998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1607.4</v>
      </c>
      <c r="D464" s="36">
        <v>1599.8666666666668</v>
      </c>
      <c r="E464" s="36">
        <v>1586.0333333333335</v>
      </c>
      <c r="F464" s="36">
        <v>1564.6666666666667</v>
      </c>
      <c r="G464" s="36">
        <v>1550.8333333333335</v>
      </c>
      <c r="H464" s="36">
        <v>1621.2333333333336</v>
      </c>
      <c r="I464" s="36">
        <v>1635.0666666666666</v>
      </c>
      <c r="J464" s="36">
        <v>1656.4333333333336</v>
      </c>
      <c r="K464" s="31">
        <v>1613.7</v>
      </c>
      <c r="L464" s="31">
        <v>1578.5</v>
      </c>
      <c r="M464" s="31">
        <v>25.419730000000001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1283.7</v>
      </c>
      <c r="D465" s="36">
        <v>1292.55</v>
      </c>
      <c r="E465" s="36">
        <v>1271.1499999999999</v>
      </c>
      <c r="F465" s="36">
        <v>1258.5999999999999</v>
      </c>
      <c r="G465" s="36">
        <v>1237.1999999999998</v>
      </c>
      <c r="H465" s="36">
        <v>1305.0999999999999</v>
      </c>
      <c r="I465" s="36">
        <v>1326.5</v>
      </c>
      <c r="J465" s="36">
        <v>1339.05</v>
      </c>
      <c r="K465" s="31">
        <v>1313.95</v>
      </c>
      <c r="L465" s="31">
        <v>1280</v>
      </c>
      <c r="M465" s="31">
        <v>1.62178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247.5</v>
      </c>
      <c r="D466" s="36">
        <v>250.46666666666667</v>
      </c>
      <c r="E466" s="36">
        <v>243.53333333333336</v>
      </c>
      <c r="F466" s="36">
        <v>239.56666666666669</v>
      </c>
      <c r="G466" s="36">
        <v>232.63333333333338</v>
      </c>
      <c r="H466" s="36">
        <v>254.43333333333334</v>
      </c>
      <c r="I466" s="36">
        <v>261.36666666666667</v>
      </c>
      <c r="J466" s="36">
        <v>265.33333333333331</v>
      </c>
      <c r="K466" s="31">
        <v>257.39999999999998</v>
      </c>
      <c r="L466" s="31">
        <v>246.5</v>
      </c>
      <c r="M466" s="31">
        <v>17.16743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842.7</v>
      </c>
      <c r="D467" s="36">
        <v>840.45000000000016</v>
      </c>
      <c r="E467" s="36">
        <v>833.95000000000027</v>
      </c>
      <c r="F467" s="36">
        <v>825.20000000000016</v>
      </c>
      <c r="G467" s="36">
        <v>818.70000000000027</v>
      </c>
      <c r="H467" s="36">
        <v>849.20000000000027</v>
      </c>
      <c r="I467" s="36">
        <v>855.7</v>
      </c>
      <c r="J467" s="36">
        <v>864.45000000000027</v>
      </c>
      <c r="K467" s="31">
        <v>846.95</v>
      </c>
      <c r="L467" s="31">
        <v>831.7</v>
      </c>
      <c r="M467" s="31">
        <v>2.7963800000000001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4380.25</v>
      </c>
      <c r="D468" s="36">
        <v>4355.1833333333334</v>
      </c>
      <c r="E468" s="36">
        <v>4320.3666666666668</v>
      </c>
      <c r="F468" s="36">
        <v>4260.4833333333336</v>
      </c>
      <c r="G468" s="36">
        <v>4225.666666666667</v>
      </c>
      <c r="H468" s="36">
        <v>4415.0666666666666</v>
      </c>
      <c r="I468" s="36">
        <v>4449.8833333333341</v>
      </c>
      <c r="J468" s="36">
        <v>4509.7666666666664</v>
      </c>
      <c r="K468" s="31">
        <v>4390</v>
      </c>
      <c r="L468" s="31">
        <v>4295.3</v>
      </c>
      <c r="M468" s="31">
        <v>0.53151000000000004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3701.05</v>
      </c>
      <c r="D469" s="36">
        <v>3720.2833333333333</v>
      </c>
      <c r="E469" s="36">
        <v>3667.7666666666664</v>
      </c>
      <c r="F469" s="36">
        <v>3634.4833333333331</v>
      </c>
      <c r="G469" s="36">
        <v>3581.9666666666662</v>
      </c>
      <c r="H469" s="36">
        <v>3753.5666666666666</v>
      </c>
      <c r="I469" s="36">
        <v>3806.0833333333339</v>
      </c>
      <c r="J469" s="36">
        <v>3839.3666666666668</v>
      </c>
      <c r="K469" s="31">
        <v>3772.8</v>
      </c>
      <c r="L469" s="31">
        <v>3687</v>
      </c>
      <c r="M469" s="31">
        <v>0.68447999999999998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1391.85</v>
      </c>
      <c r="D470" s="36">
        <v>1389.45</v>
      </c>
      <c r="E470" s="36">
        <v>1378.9</v>
      </c>
      <c r="F470" s="36">
        <v>1365.95</v>
      </c>
      <c r="G470" s="36">
        <v>1355.4</v>
      </c>
      <c r="H470" s="36">
        <v>1402.4</v>
      </c>
      <c r="I470" s="36">
        <v>1412.9499999999998</v>
      </c>
      <c r="J470" s="36">
        <v>1425.9</v>
      </c>
      <c r="K470" s="31">
        <v>1400</v>
      </c>
      <c r="L470" s="31">
        <v>1376.5</v>
      </c>
      <c r="M470" s="31">
        <v>3.0011000000000001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3727.4</v>
      </c>
      <c r="D471" s="36">
        <v>3714.4666666666667</v>
      </c>
      <c r="E471" s="36">
        <v>3678.9333333333334</v>
      </c>
      <c r="F471" s="36">
        <v>3630.4666666666667</v>
      </c>
      <c r="G471" s="36">
        <v>3594.9333333333334</v>
      </c>
      <c r="H471" s="36">
        <v>3762.9333333333334</v>
      </c>
      <c r="I471" s="36">
        <v>3798.4666666666672</v>
      </c>
      <c r="J471" s="36">
        <v>3846.9333333333334</v>
      </c>
      <c r="K471" s="31">
        <v>3750</v>
      </c>
      <c r="L471" s="31">
        <v>3666</v>
      </c>
      <c r="M471" s="31">
        <v>11.090780000000001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3426.15</v>
      </c>
      <c r="D472" s="36">
        <v>3434.65</v>
      </c>
      <c r="E472" s="36">
        <v>3376.5</v>
      </c>
      <c r="F472" s="36">
        <v>3326.85</v>
      </c>
      <c r="G472" s="36">
        <v>3268.7</v>
      </c>
      <c r="H472" s="36">
        <v>3484.3</v>
      </c>
      <c r="I472" s="36">
        <v>3542.4500000000007</v>
      </c>
      <c r="J472" s="36">
        <v>3592.1000000000004</v>
      </c>
      <c r="K472" s="31">
        <v>3492.8</v>
      </c>
      <c r="L472" s="31">
        <v>3385</v>
      </c>
      <c r="M472" s="31">
        <v>3.68058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1688.35</v>
      </c>
      <c r="D473" s="36">
        <v>1692.6833333333332</v>
      </c>
      <c r="E473" s="36">
        <v>1671.2666666666664</v>
      </c>
      <c r="F473" s="36">
        <v>1654.1833333333332</v>
      </c>
      <c r="G473" s="36">
        <v>1632.7666666666664</v>
      </c>
      <c r="H473" s="36">
        <v>1709.7666666666664</v>
      </c>
      <c r="I473" s="36">
        <v>1731.1833333333329</v>
      </c>
      <c r="J473" s="36">
        <v>1748.2666666666664</v>
      </c>
      <c r="K473" s="31">
        <v>1714.1</v>
      </c>
      <c r="L473" s="31">
        <v>1675.6</v>
      </c>
      <c r="M473" s="31">
        <v>6.0050400000000002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7137.95</v>
      </c>
      <c r="D474" s="36">
        <v>7144.4833333333336</v>
      </c>
      <c r="E474" s="36">
        <v>7088.9666666666672</v>
      </c>
      <c r="F474" s="36">
        <v>7039.9833333333336</v>
      </c>
      <c r="G474" s="36">
        <v>6984.4666666666672</v>
      </c>
      <c r="H474" s="36">
        <v>7193.4666666666672</v>
      </c>
      <c r="I474" s="36">
        <v>7248.9833333333336</v>
      </c>
      <c r="J474" s="36">
        <v>7297.9666666666672</v>
      </c>
      <c r="K474" s="31">
        <v>7200</v>
      </c>
      <c r="L474" s="31">
        <v>7095.5</v>
      </c>
      <c r="M474" s="31">
        <v>3.7604299999999999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36.909999999999997</v>
      </c>
      <c r="D475" s="36">
        <v>36.816666666666663</v>
      </c>
      <c r="E475" s="36">
        <v>36.583333333333329</v>
      </c>
      <c r="F475" s="36">
        <v>36.256666666666668</v>
      </c>
      <c r="G475" s="36">
        <v>36.023333333333333</v>
      </c>
      <c r="H475" s="36">
        <v>37.143333333333324</v>
      </c>
      <c r="I475" s="36">
        <v>37.376666666666658</v>
      </c>
      <c r="J475" s="36">
        <v>37.703333333333319</v>
      </c>
      <c r="K475" s="31">
        <v>37.049999999999997</v>
      </c>
      <c r="L475" s="31">
        <v>36.49</v>
      </c>
      <c r="M475" s="31">
        <v>45.793939999999999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463.45</v>
      </c>
      <c r="D476" s="36">
        <v>468.55</v>
      </c>
      <c r="E476" s="36">
        <v>450.1</v>
      </c>
      <c r="F476" s="36">
        <v>436.75</v>
      </c>
      <c r="G476" s="36">
        <v>418.3</v>
      </c>
      <c r="H476" s="36">
        <v>481.90000000000003</v>
      </c>
      <c r="I476" s="36">
        <v>500.34999999999997</v>
      </c>
      <c r="J476" s="31">
        <v>513.70000000000005</v>
      </c>
      <c r="K476" s="31">
        <v>487</v>
      </c>
      <c r="L476" s="31">
        <v>455.2</v>
      </c>
      <c r="M476" s="53">
        <v>17.20805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747.3</v>
      </c>
      <c r="D477" s="36">
        <v>743.94999999999993</v>
      </c>
      <c r="E477" s="36">
        <v>734.14999999999986</v>
      </c>
      <c r="F477" s="36">
        <v>720.99999999999989</v>
      </c>
      <c r="G477" s="36">
        <v>711.19999999999982</v>
      </c>
      <c r="H477" s="36">
        <v>757.09999999999991</v>
      </c>
      <c r="I477" s="36">
        <v>766.89999999999986</v>
      </c>
      <c r="J477" s="31">
        <v>780.05</v>
      </c>
      <c r="K477" s="31">
        <v>753.75</v>
      </c>
      <c r="L477" s="31">
        <v>730.8</v>
      </c>
      <c r="M477" s="53">
        <v>5.6816000000000004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3921.7</v>
      </c>
      <c r="D478" s="36">
        <v>3932.1666666666665</v>
      </c>
      <c r="E478" s="36">
        <v>3889.5333333333328</v>
      </c>
      <c r="F478" s="36">
        <v>3857.3666666666663</v>
      </c>
      <c r="G478" s="36">
        <v>3814.7333333333327</v>
      </c>
      <c r="H478" s="36">
        <v>3964.333333333333</v>
      </c>
      <c r="I478" s="36">
        <v>4006.9666666666672</v>
      </c>
      <c r="J478" s="36">
        <v>4039.1333333333332</v>
      </c>
      <c r="K478" s="31">
        <v>3974.8</v>
      </c>
      <c r="L478" s="31">
        <v>3900</v>
      </c>
      <c r="M478" s="31">
        <v>1.5925800000000001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49.17</v>
      </c>
      <c r="D479" s="36">
        <v>49.126666666666665</v>
      </c>
      <c r="E479" s="36">
        <v>48.75333333333333</v>
      </c>
      <c r="F479" s="36">
        <v>48.336666666666666</v>
      </c>
      <c r="G479" s="36">
        <v>47.963333333333331</v>
      </c>
      <c r="H479" s="36">
        <v>49.543333333333329</v>
      </c>
      <c r="I479" s="36">
        <v>49.916666666666664</v>
      </c>
      <c r="J479" s="31">
        <v>50.333333333333329</v>
      </c>
      <c r="K479" s="31">
        <v>49.5</v>
      </c>
      <c r="L479" s="31">
        <v>48.71</v>
      </c>
      <c r="M479" s="53">
        <v>32.538899999999998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1036.0999999999999</v>
      </c>
      <c r="D480" s="36">
        <v>1050.7833333333333</v>
      </c>
      <c r="E480" s="36">
        <v>1011.9166666666665</v>
      </c>
      <c r="F480" s="36">
        <v>987.73333333333312</v>
      </c>
      <c r="G480" s="36">
        <v>948.86666666666633</v>
      </c>
      <c r="H480" s="36">
        <v>1074.9666666666667</v>
      </c>
      <c r="I480" s="36">
        <v>1113.8333333333335</v>
      </c>
      <c r="J480" s="36">
        <v>1138.0166666666669</v>
      </c>
      <c r="K480" s="31">
        <v>1089.6500000000001</v>
      </c>
      <c r="L480" s="31">
        <v>1026.5999999999999</v>
      </c>
      <c r="M480" s="31">
        <v>13.827640000000001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619.20000000000005</v>
      </c>
      <c r="D481" s="36">
        <v>614.81666666666672</v>
      </c>
      <c r="E481" s="36">
        <v>609.63333333333344</v>
      </c>
      <c r="F481" s="36">
        <v>600.06666666666672</v>
      </c>
      <c r="G481" s="36">
        <v>594.88333333333344</v>
      </c>
      <c r="H481" s="36">
        <v>624.38333333333344</v>
      </c>
      <c r="I481" s="36">
        <v>629.56666666666661</v>
      </c>
      <c r="J481" s="36">
        <v>639.13333333333344</v>
      </c>
      <c r="K481" s="31">
        <v>620</v>
      </c>
      <c r="L481" s="31">
        <v>605.25</v>
      </c>
      <c r="M481" s="31">
        <v>16.383240000000001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1289.55</v>
      </c>
      <c r="D482" s="36">
        <v>1284.6666666666667</v>
      </c>
      <c r="E482" s="36">
        <v>1270.8833333333334</v>
      </c>
      <c r="F482" s="36">
        <v>1252.2166666666667</v>
      </c>
      <c r="G482" s="36">
        <v>1238.4333333333334</v>
      </c>
      <c r="H482" s="36">
        <v>1303.3333333333335</v>
      </c>
      <c r="I482" s="36">
        <v>1317.1166666666668</v>
      </c>
      <c r="J482" s="36">
        <v>1335.7833333333335</v>
      </c>
      <c r="K482" s="31">
        <v>1298.45</v>
      </c>
      <c r="L482" s="31">
        <v>1266</v>
      </c>
      <c r="M482" s="31">
        <v>2.2563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42.65</v>
      </c>
      <c r="D483" s="36">
        <v>42.79999999999999</v>
      </c>
      <c r="E483" s="36">
        <v>42.399999999999977</v>
      </c>
      <c r="F483" s="36">
        <v>42.149999999999984</v>
      </c>
      <c r="G483" s="36">
        <v>41.749999999999972</v>
      </c>
      <c r="H483" s="36">
        <v>43.049999999999983</v>
      </c>
      <c r="I483" s="36">
        <v>43.45</v>
      </c>
      <c r="J483" s="36">
        <v>43.699999999999989</v>
      </c>
      <c r="K483" s="31">
        <v>43.2</v>
      </c>
      <c r="L483" s="31">
        <v>42.55</v>
      </c>
      <c r="M483" s="31">
        <v>96.415310000000005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11541.05</v>
      </c>
      <c r="D484" s="36">
        <v>11547</v>
      </c>
      <c r="E484" s="36">
        <v>11454.55</v>
      </c>
      <c r="F484" s="36">
        <v>11368.05</v>
      </c>
      <c r="G484" s="36">
        <v>11275.599999999999</v>
      </c>
      <c r="H484" s="36">
        <v>11633.5</v>
      </c>
      <c r="I484" s="36">
        <v>11725.95</v>
      </c>
      <c r="J484" s="36">
        <v>11812.45</v>
      </c>
      <c r="K484" s="31">
        <v>11639.45</v>
      </c>
      <c r="L484" s="31">
        <v>11460.5</v>
      </c>
      <c r="M484" s="31">
        <v>2.3749600000000002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121.18</v>
      </c>
      <c r="D485" s="36">
        <v>121.62</v>
      </c>
      <c r="E485" s="36">
        <v>120.24000000000001</v>
      </c>
      <c r="F485" s="36">
        <v>119.30000000000001</v>
      </c>
      <c r="G485" s="36">
        <v>117.92000000000002</v>
      </c>
      <c r="H485" s="36">
        <v>122.56</v>
      </c>
      <c r="I485" s="36">
        <v>123.94</v>
      </c>
      <c r="J485" s="36">
        <v>124.88</v>
      </c>
      <c r="K485" s="31">
        <v>123</v>
      </c>
      <c r="L485" s="31">
        <v>120.68</v>
      </c>
      <c r="M485" s="31">
        <v>62.938319999999997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2079.15</v>
      </c>
      <c r="D486" s="36">
        <v>2077.35</v>
      </c>
      <c r="E486" s="36">
        <v>2063.5</v>
      </c>
      <c r="F486" s="36">
        <v>2047.85</v>
      </c>
      <c r="G486" s="36">
        <v>2034</v>
      </c>
      <c r="H486" s="36">
        <v>2093</v>
      </c>
      <c r="I486" s="36">
        <v>2106.8499999999995</v>
      </c>
      <c r="J486" s="36">
        <v>2122.5</v>
      </c>
      <c r="K486" s="31">
        <v>2091.1999999999998</v>
      </c>
      <c r="L486" s="31">
        <v>2061.6999999999998</v>
      </c>
      <c r="M486" s="31">
        <v>1.5904799999999999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1508.2</v>
      </c>
      <c r="D487" s="36">
        <v>1509.3499999999997</v>
      </c>
      <c r="E487" s="36">
        <v>1498.9499999999994</v>
      </c>
      <c r="F487" s="36">
        <v>1489.6999999999996</v>
      </c>
      <c r="G487" s="36">
        <v>1479.2999999999993</v>
      </c>
      <c r="H487" s="36">
        <v>1518.5999999999995</v>
      </c>
      <c r="I487" s="36">
        <v>1528.9999999999995</v>
      </c>
      <c r="J487" s="36">
        <v>1538.2499999999995</v>
      </c>
      <c r="K487" s="31">
        <v>1519.75</v>
      </c>
      <c r="L487" s="31">
        <v>1500.1</v>
      </c>
      <c r="M487" s="31">
        <v>5.9192499999999999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366.5</v>
      </c>
      <c r="D488" s="36">
        <v>363.45</v>
      </c>
      <c r="E488" s="36">
        <v>359.15</v>
      </c>
      <c r="F488" s="36">
        <v>351.8</v>
      </c>
      <c r="G488" s="36">
        <v>347.5</v>
      </c>
      <c r="H488" s="36">
        <v>370.79999999999995</v>
      </c>
      <c r="I488" s="36">
        <v>375.1</v>
      </c>
      <c r="J488" s="36">
        <v>382.44999999999993</v>
      </c>
      <c r="K488" s="31">
        <v>367.75</v>
      </c>
      <c r="L488" s="31">
        <v>356.1</v>
      </c>
      <c r="M488" s="31">
        <v>11.97193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470.05</v>
      </c>
      <c r="D489" s="36">
        <v>467.01666666666665</v>
      </c>
      <c r="E489" s="36">
        <v>462.0333333333333</v>
      </c>
      <c r="F489" s="36">
        <v>454.01666666666665</v>
      </c>
      <c r="G489" s="36">
        <v>449.0333333333333</v>
      </c>
      <c r="H489" s="36">
        <v>475.0333333333333</v>
      </c>
      <c r="I489" s="36">
        <v>480.01666666666665</v>
      </c>
      <c r="J489" s="36">
        <v>488.0333333333333</v>
      </c>
      <c r="K489" s="31">
        <v>472</v>
      </c>
      <c r="L489" s="31">
        <v>459</v>
      </c>
      <c r="M489" s="31">
        <v>3.2916799999999999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503.45</v>
      </c>
      <c r="D490" s="36">
        <v>506.48333333333335</v>
      </c>
      <c r="E490" s="36">
        <v>498.26666666666665</v>
      </c>
      <c r="F490" s="36">
        <v>493.08333333333331</v>
      </c>
      <c r="G490" s="36">
        <v>484.86666666666662</v>
      </c>
      <c r="H490" s="36">
        <v>511.66666666666669</v>
      </c>
      <c r="I490" s="36">
        <v>519.88333333333344</v>
      </c>
      <c r="J490" s="36">
        <v>525.06666666666672</v>
      </c>
      <c r="K490" s="31">
        <v>514.70000000000005</v>
      </c>
      <c r="L490" s="31">
        <v>501.3</v>
      </c>
      <c r="M490" s="31">
        <v>8.5746900000000004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310.10000000000002</v>
      </c>
      <c r="D491" s="36">
        <v>311.7</v>
      </c>
      <c r="E491" s="36">
        <v>306.75</v>
      </c>
      <c r="F491" s="36">
        <v>303.40000000000003</v>
      </c>
      <c r="G491" s="36">
        <v>298.45000000000005</v>
      </c>
      <c r="H491" s="36">
        <v>315.04999999999995</v>
      </c>
      <c r="I491" s="36">
        <v>319.99999999999989</v>
      </c>
      <c r="J491" s="36">
        <v>323.34999999999991</v>
      </c>
      <c r="K491" s="31">
        <v>316.64999999999998</v>
      </c>
      <c r="L491" s="31">
        <v>308.35000000000002</v>
      </c>
      <c r="M491" s="31">
        <v>4.2610099999999997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497.25</v>
      </c>
      <c r="D492" s="36">
        <v>496.68333333333334</v>
      </c>
      <c r="E492" s="36">
        <v>493.36666666666667</v>
      </c>
      <c r="F492" s="36">
        <v>489.48333333333335</v>
      </c>
      <c r="G492" s="36">
        <v>486.16666666666669</v>
      </c>
      <c r="H492" s="36">
        <v>500.56666666666666</v>
      </c>
      <c r="I492" s="36">
        <v>503.88333333333338</v>
      </c>
      <c r="J492" s="36">
        <v>507.76666666666665</v>
      </c>
      <c r="K492" s="31">
        <v>500</v>
      </c>
      <c r="L492" s="31">
        <v>492.8</v>
      </c>
      <c r="M492" s="31">
        <v>2.2886299999999999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571.45000000000005</v>
      </c>
      <c r="D493" s="36">
        <v>573.01666666666665</v>
      </c>
      <c r="E493" s="36">
        <v>566.48333333333335</v>
      </c>
      <c r="F493" s="36">
        <v>561.51666666666665</v>
      </c>
      <c r="G493" s="36">
        <v>554.98333333333335</v>
      </c>
      <c r="H493" s="36">
        <v>577.98333333333335</v>
      </c>
      <c r="I493" s="36">
        <v>584.51666666666665</v>
      </c>
      <c r="J493" s="36">
        <v>589.48333333333335</v>
      </c>
      <c r="K493" s="31">
        <v>579.54999999999995</v>
      </c>
      <c r="L493" s="31">
        <v>568.04999999999995</v>
      </c>
      <c r="M493" s="31">
        <v>2.3884099999999999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1520</v>
      </c>
      <c r="D494" s="36">
        <v>1479.6666666666667</v>
      </c>
      <c r="E494" s="36">
        <v>1413.3833333333334</v>
      </c>
      <c r="F494" s="36">
        <v>1306.7666666666667</v>
      </c>
      <c r="G494" s="36">
        <v>1240.4833333333333</v>
      </c>
      <c r="H494" s="36">
        <v>1586.2833333333335</v>
      </c>
      <c r="I494" s="36">
        <v>1652.5666666666668</v>
      </c>
      <c r="J494" s="36">
        <v>1759.1833333333336</v>
      </c>
      <c r="K494" s="31">
        <v>1545.95</v>
      </c>
      <c r="L494" s="31">
        <v>1373.05</v>
      </c>
      <c r="M494" s="31">
        <v>23.436039999999998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1269.05</v>
      </c>
      <c r="D495" s="36">
        <v>1264.6166666666666</v>
      </c>
      <c r="E495" s="36">
        <v>1249.4333333333332</v>
      </c>
      <c r="F495" s="36">
        <v>1229.8166666666666</v>
      </c>
      <c r="G495" s="36">
        <v>1214.6333333333332</v>
      </c>
      <c r="H495" s="36">
        <v>1284.2333333333331</v>
      </c>
      <c r="I495" s="36">
        <v>1299.4166666666665</v>
      </c>
      <c r="J495" s="36">
        <v>1319.0333333333331</v>
      </c>
      <c r="K495" s="31">
        <v>1279.8</v>
      </c>
      <c r="L495" s="31">
        <v>1245</v>
      </c>
      <c r="M495" s="31">
        <v>1.60995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440</v>
      </c>
      <c r="D496" s="36">
        <v>440.31666666666666</v>
      </c>
      <c r="E496" s="36">
        <v>436.63333333333333</v>
      </c>
      <c r="F496" s="36">
        <v>433.26666666666665</v>
      </c>
      <c r="G496" s="36">
        <v>429.58333333333331</v>
      </c>
      <c r="H496" s="36">
        <v>443.68333333333334</v>
      </c>
      <c r="I496" s="36">
        <v>447.36666666666662</v>
      </c>
      <c r="J496" s="36">
        <v>450.73333333333335</v>
      </c>
      <c r="K496" s="31">
        <v>444</v>
      </c>
      <c r="L496" s="31">
        <v>436.95</v>
      </c>
      <c r="M496" s="31">
        <v>131.92375000000001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919.2</v>
      </c>
      <c r="D497" s="36">
        <v>920.15</v>
      </c>
      <c r="E497" s="36">
        <v>908.3</v>
      </c>
      <c r="F497" s="36">
        <v>897.4</v>
      </c>
      <c r="G497" s="36">
        <v>885.55</v>
      </c>
      <c r="H497" s="36">
        <v>931.05</v>
      </c>
      <c r="I497" s="36">
        <v>942.90000000000009</v>
      </c>
      <c r="J497" s="36">
        <v>953.8</v>
      </c>
      <c r="K497" s="31">
        <v>932</v>
      </c>
      <c r="L497" s="31">
        <v>909.25</v>
      </c>
      <c r="M497" s="31">
        <v>1.12826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13.53</v>
      </c>
      <c r="D498" s="36">
        <v>13.520000000000001</v>
      </c>
      <c r="E498" s="36">
        <v>13.310000000000002</v>
      </c>
      <c r="F498" s="36">
        <v>13.090000000000002</v>
      </c>
      <c r="G498" s="36">
        <v>12.880000000000003</v>
      </c>
      <c r="H498" s="36">
        <v>13.740000000000002</v>
      </c>
      <c r="I498" s="36">
        <v>13.95</v>
      </c>
      <c r="J498" s="31">
        <v>14.170000000000002</v>
      </c>
      <c r="K498" s="31">
        <v>13.73</v>
      </c>
      <c r="L498" s="31">
        <v>13.3</v>
      </c>
      <c r="M498" s="53">
        <v>4442.8349200000002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1830.1</v>
      </c>
      <c r="D499" s="36">
        <v>1824.3500000000001</v>
      </c>
      <c r="E499" s="36">
        <v>1810.8000000000002</v>
      </c>
      <c r="F499" s="36">
        <v>1791.5</v>
      </c>
      <c r="G499" s="36">
        <v>1777.95</v>
      </c>
      <c r="H499" s="36">
        <v>1843.6500000000003</v>
      </c>
      <c r="I499" s="36">
        <v>1857.2</v>
      </c>
      <c r="J499" s="31">
        <v>1876.5000000000005</v>
      </c>
      <c r="K499" s="31">
        <v>1837.9</v>
      </c>
      <c r="L499" s="31">
        <v>1805.05</v>
      </c>
      <c r="M499" s="53">
        <v>16.804379999999998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690.6</v>
      </c>
      <c r="D500" s="36">
        <v>685.5333333333333</v>
      </c>
      <c r="E500" s="36">
        <v>678.06666666666661</v>
      </c>
      <c r="F500" s="36">
        <v>665.5333333333333</v>
      </c>
      <c r="G500" s="36">
        <v>658.06666666666661</v>
      </c>
      <c r="H500" s="36">
        <v>698.06666666666661</v>
      </c>
      <c r="I500" s="36">
        <v>705.5333333333333</v>
      </c>
      <c r="J500" s="36">
        <v>718.06666666666661</v>
      </c>
      <c r="K500" s="31">
        <v>693</v>
      </c>
      <c r="L500" s="31">
        <v>673</v>
      </c>
      <c r="M500" s="31">
        <v>6.9843900000000003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186.71</v>
      </c>
      <c r="D501" s="36">
        <v>185.92999999999998</v>
      </c>
      <c r="E501" s="36">
        <v>184.71999999999997</v>
      </c>
      <c r="F501" s="36">
        <v>182.73</v>
      </c>
      <c r="G501" s="36">
        <v>181.51999999999998</v>
      </c>
      <c r="H501" s="36">
        <v>187.91999999999996</v>
      </c>
      <c r="I501" s="36">
        <v>189.12999999999994</v>
      </c>
      <c r="J501" s="36">
        <v>191.11999999999995</v>
      </c>
      <c r="K501" s="31">
        <v>187.14</v>
      </c>
      <c r="L501" s="31">
        <v>183.94</v>
      </c>
      <c r="M501" s="31">
        <v>26.483779999999999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799.45</v>
      </c>
      <c r="D502" s="36">
        <v>797.75</v>
      </c>
      <c r="E502" s="36">
        <v>790.7</v>
      </c>
      <c r="F502" s="36">
        <v>781.95</v>
      </c>
      <c r="G502" s="36">
        <v>774.90000000000009</v>
      </c>
      <c r="H502" s="36">
        <v>806.5</v>
      </c>
      <c r="I502" s="36">
        <v>813.55</v>
      </c>
      <c r="J502" s="31">
        <v>822.3</v>
      </c>
      <c r="K502" s="31">
        <v>804.8</v>
      </c>
      <c r="L502" s="31">
        <v>789</v>
      </c>
      <c r="M502" s="53">
        <v>1.3720000000000001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2140.15</v>
      </c>
      <c r="D503" s="36">
        <v>2139.7666666666669</v>
      </c>
      <c r="E503" s="36">
        <v>2119.5833333333339</v>
      </c>
      <c r="F503" s="36">
        <v>2099.0166666666669</v>
      </c>
      <c r="G503" s="36">
        <v>2078.8333333333339</v>
      </c>
      <c r="H503" s="36">
        <v>2160.3333333333339</v>
      </c>
      <c r="I503" s="36">
        <v>2180.5166666666673</v>
      </c>
      <c r="J503" s="36">
        <v>2201.0833333333339</v>
      </c>
      <c r="K503" s="31">
        <v>2159.9499999999998</v>
      </c>
      <c r="L503" s="31">
        <v>2119.1999999999998</v>
      </c>
      <c r="M503" s="31">
        <v>0.81535999999999997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525.75</v>
      </c>
      <c r="D504" s="193">
        <v>522.58333333333337</v>
      </c>
      <c r="E504" s="193">
        <v>517.16666666666674</v>
      </c>
      <c r="F504" s="193">
        <v>508.58333333333337</v>
      </c>
      <c r="G504" s="193">
        <v>503.16666666666674</v>
      </c>
      <c r="H504" s="193">
        <v>531.16666666666674</v>
      </c>
      <c r="I504" s="193">
        <v>536.58333333333348</v>
      </c>
      <c r="J504" s="193">
        <v>545.16666666666674</v>
      </c>
      <c r="K504" s="194">
        <v>528</v>
      </c>
      <c r="L504" s="194">
        <v>514</v>
      </c>
      <c r="M504" s="194">
        <v>51.436360000000001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22.98</v>
      </c>
      <c r="D505" s="265">
        <v>23.013333333333335</v>
      </c>
      <c r="E505" s="265">
        <v>22.916666666666671</v>
      </c>
      <c r="F505" s="265">
        <v>22.853333333333335</v>
      </c>
      <c r="G505" s="265">
        <v>22.756666666666671</v>
      </c>
      <c r="H505" s="265">
        <v>23.076666666666672</v>
      </c>
      <c r="I505" s="265">
        <v>23.173333333333336</v>
      </c>
      <c r="J505" s="265">
        <v>23.236666666666672</v>
      </c>
      <c r="K505" s="266">
        <v>23.11</v>
      </c>
      <c r="L505" s="266">
        <v>22.95</v>
      </c>
      <c r="M505" s="266">
        <v>735.69152999999994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16844.150000000001</v>
      </c>
      <c r="D506" s="208">
        <v>16732.566666666666</v>
      </c>
      <c r="E506" s="208">
        <v>16521.133333333331</v>
      </c>
      <c r="F506" s="208">
        <v>16198.116666666665</v>
      </c>
      <c r="G506" s="208">
        <v>15986.683333333331</v>
      </c>
      <c r="H506" s="208">
        <v>17055.583333333332</v>
      </c>
      <c r="I506" s="208">
        <v>17267.016666666666</v>
      </c>
      <c r="J506" s="208">
        <v>17590.033333333333</v>
      </c>
      <c r="K506" s="206">
        <v>16944</v>
      </c>
      <c r="L506" s="206">
        <v>16409.55</v>
      </c>
      <c r="M506" s="206">
        <v>0.19850000000000001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138.9</v>
      </c>
      <c r="D507" s="267">
        <v>138.09333333333333</v>
      </c>
      <c r="E507" s="267">
        <v>134.18666666666667</v>
      </c>
      <c r="F507" s="267">
        <v>129.47333333333333</v>
      </c>
      <c r="G507" s="267">
        <v>125.56666666666666</v>
      </c>
      <c r="H507" s="267">
        <v>142.80666666666667</v>
      </c>
      <c r="I507" s="267">
        <v>146.71333333333337</v>
      </c>
      <c r="J507" s="267">
        <v>151.42666666666668</v>
      </c>
      <c r="K507" s="267">
        <v>142</v>
      </c>
      <c r="L507" s="267">
        <v>133.38</v>
      </c>
      <c r="M507" s="267">
        <v>373.84944999999999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792.6</v>
      </c>
      <c r="D508" s="269">
        <v>784.9666666666667</v>
      </c>
      <c r="E508" s="269">
        <v>773.83333333333337</v>
      </c>
      <c r="F508" s="269">
        <v>755.06666666666672</v>
      </c>
      <c r="G508" s="269">
        <v>743.93333333333339</v>
      </c>
      <c r="H508" s="269">
        <v>803.73333333333335</v>
      </c>
      <c r="I508" s="269">
        <v>814.86666666666656</v>
      </c>
      <c r="J508" s="269">
        <v>833.63333333333333</v>
      </c>
      <c r="K508" s="269">
        <v>796.1</v>
      </c>
      <c r="L508" s="269">
        <v>766.2</v>
      </c>
      <c r="M508" s="269">
        <v>4.4552300000000002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267.7</v>
      </c>
      <c r="D509" s="267">
        <v>265.84999999999997</v>
      </c>
      <c r="E509" s="267">
        <v>261.39999999999992</v>
      </c>
      <c r="F509" s="267">
        <v>255.09999999999997</v>
      </c>
      <c r="G509" s="267">
        <v>250.64999999999992</v>
      </c>
      <c r="H509" s="267">
        <v>272.14999999999992</v>
      </c>
      <c r="I509" s="267">
        <v>276.59999999999997</v>
      </c>
      <c r="J509" s="267">
        <v>282.89999999999992</v>
      </c>
      <c r="K509" s="267">
        <v>270.3</v>
      </c>
      <c r="L509" s="267">
        <v>259.55</v>
      </c>
      <c r="M509" s="267">
        <v>686.58960999999999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1113.2</v>
      </c>
      <c r="D510" s="270">
        <v>1114.0166666666667</v>
      </c>
      <c r="E510" s="270">
        <v>1107.1833333333334</v>
      </c>
      <c r="F510" s="270">
        <v>1101.1666666666667</v>
      </c>
      <c r="G510" s="270">
        <v>1094.3333333333335</v>
      </c>
      <c r="H510" s="270">
        <v>1120.0333333333333</v>
      </c>
      <c r="I510" s="270">
        <v>1126.8666666666668</v>
      </c>
      <c r="J510" s="270">
        <v>1132.8833333333332</v>
      </c>
      <c r="K510" s="270">
        <v>1120.8499999999999</v>
      </c>
      <c r="L510" s="270">
        <v>1108</v>
      </c>
      <c r="M510" s="270">
        <v>10.10547</v>
      </c>
      <c r="N510" s="191"/>
      <c r="O510" s="191"/>
    </row>
    <row r="511" spans="1:15" ht="12.75" customHeight="1">
      <c r="B511" t="s">
        <v>871</v>
      </c>
      <c r="C511">
        <v>2755.4</v>
      </c>
      <c r="D511">
        <v>2761.9</v>
      </c>
      <c r="E511">
        <v>2729.75</v>
      </c>
      <c r="F511">
        <v>2704.1</v>
      </c>
      <c r="G511">
        <v>2671.95</v>
      </c>
      <c r="H511">
        <v>2787.55</v>
      </c>
      <c r="I511">
        <v>2819.7000000000007</v>
      </c>
      <c r="J511">
        <v>2845.3500000000004</v>
      </c>
      <c r="K511">
        <v>2794.05</v>
      </c>
      <c r="L511">
        <v>2736.25</v>
      </c>
      <c r="M511">
        <v>0.77000999999999997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279" customWidth="1"/>
    <col min="2" max="2" width="14.28515625" style="218" customWidth="1"/>
    <col min="3" max="3" width="28.28515625" style="206" customWidth="1"/>
    <col min="4" max="4" width="55.7109375" style="206" customWidth="1"/>
    <col min="5" max="5" width="12.42578125" style="206" customWidth="1"/>
    <col min="6" max="6" width="13.140625" style="280" customWidth="1"/>
    <col min="7" max="7" width="9.5703125" style="218" customWidth="1"/>
    <col min="8" max="8" width="10.28515625" style="218" customWidth="1"/>
    <col min="9" max="9" width="9.28515625" style="258" customWidth="1"/>
    <col min="10" max="10" width="14.28515625" style="258" customWidth="1"/>
    <col min="11" max="28" width="9.28515625" style="258" customWidth="1"/>
    <col min="29" max="16384" width="14.425781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85"/>
      <c r="B5" s="386"/>
      <c r="C5" s="385"/>
      <c r="D5" s="38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87" t="s">
        <v>518</v>
      </c>
      <c r="C7" s="387"/>
      <c r="D7" s="7">
        <f>Main!B10</f>
        <v>45546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1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45545</v>
      </c>
      <c r="B10" s="32">
        <v>511764</v>
      </c>
      <c r="C10" s="31" t="s">
        <v>1070</v>
      </c>
      <c r="D10" s="31" t="s">
        <v>1071</v>
      </c>
      <c r="E10" s="31" t="s">
        <v>528</v>
      </c>
      <c r="F10" s="84">
        <v>46000</v>
      </c>
      <c r="G10" s="32">
        <v>37.6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45545</v>
      </c>
      <c r="B11" s="32">
        <v>526443</v>
      </c>
      <c r="C11" s="31" t="s">
        <v>1072</v>
      </c>
      <c r="D11" s="31" t="s">
        <v>1073</v>
      </c>
      <c r="E11" s="31" t="s">
        <v>527</v>
      </c>
      <c r="F11" s="84">
        <v>7821</v>
      </c>
      <c r="G11" s="32">
        <v>162.55000000000001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45545</v>
      </c>
      <c r="B12" s="32">
        <v>540135</v>
      </c>
      <c r="C12" s="31" t="s">
        <v>974</v>
      </c>
      <c r="D12" s="31" t="s">
        <v>975</v>
      </c>
      <c r="E12" s="31" t="s">
        <v>527</v>
      </c>
      <c r="F12" s="84">
        <v>412067</v>
      </c>
      <c r="G12" s="32">
        <v>1.77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45545</v>
      </c>
      <c r="B13" s="32">
        <v>540135</v>
      </c>
      <c r="C13" s="31" t="s">
        <v>974</v>
      </c>
      <c r="D13" s="31" t="s">
        <v>975</v>
      </c>
      <c r="E13" s="31" t="s">
        <v>528</v>
      </c>
      <c r="F13" s="84">
        <v>7269276</v>
      </c>
      <c r="G13" s="32">
        <v>1.76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45545</v>
      </c>
      <c r="B14" s="32">
        <v>539946</v>
      </c>
      <c r="C14" s="31" t="s">
        <v>1074</v>
      </c>
      <c r="D14" s="31" t="s">
        <v>1075</v>
      </c>
      <c r="E14" s="31" t="s">
        <v>527</v>
      </c>
      <c r="F14" s="84">
        <v>19873</v>
      </c>
      <c r="G14" s="32">
        <v>76.5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45545</v>
      </c>
      <c r="B15" s="32">
        <v>539946</v>
      </c>
      <c r="C15" s="31" t="s">
        <v>1074</v>
      </c>
      <c r="D15" s="31" t="s">
        <v>1076</v>
      </c>
      <c r="E15" s="31" t="s">
        <v>528</v>
      </c>
      <c r="F15" s="84">
        <v>33000</v>
      </c>
      <c r="G15" s="32">
        <v>76.63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45545</v>
      </c>
      <c r="B16" s="32">
        <v>530755</v>
      </c>
      <c r="C16" s="31" t="s">
        <v>1077</v>
      </c>
      <c r="D16" s="31" t="s">
        <v>1078</v>
      </c>
      <c r="E16" s="31" t="s">
        <v>527</v>
      </c>
      <c r="F16" s="84">
        <v>33687</v>
      </c>
      <c r="G16" s="32">
        <v>20.8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45545</v>
      </c>
      <c r="B17" s="32">
        <v>539559</v>
      </c>
      <c r="C17" s="31" t="s">
        <v>926</v>
      </c>
      <c r="D17" s="31" t="s">
        <v>952</v>
      </c>
      <c r="E17" s="31" t="s">
        <v>528</v>
      </c>
      <c r="F17" s="84">
        <v>780537</v>
      </c>
      <c r="G17" s="32">
        <v>11.28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45545</v>
      </c>
      <c r="B18" s="32">
        <v>539559</v>
      </c>
      <c r="C18" s="31" t="s">
        <v>926</v>
      </c>
      <c r="D18" s="31" t="s">
        <v>952</v>
      </c>
      <c r="E18" s="31" t="s">
        <v>527</v>
      </c>
      <c r="F18" s="84">
        <v>749727</v>
      </c>
      <c r="G18" s="32">
        <v>11.22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45545</v>
      </c>
      <c r="B19" s="32">
        <v>539559</v>
      </c>
      <c r="C19" s="31" t="s">
        <v>926</v>
      </c>
      <c r="D19" s="31" t="s">
        <v>953</v>
      </c>
      <c r="E19" s="31" t="s">
        <v>527</v>
      </c>
      <c r="F19" s="84">
        <v>327507</v>
      </c>
      <c r="G19" s="32">
        <v>11.28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45545</v>
      </c>
      <c r="B20" s="32">
        <v>539559</v>
      </c>
      <c r="C20" s="31" t="s">
        <v>926</v>
      </c>
      <c r="D20" s="31" t="s">
        <v>1008</v>
      </c>
      <c r="E20" s="31" t="s">
        <v>527</v>
      </c>
      <c r="F20" s="84">
        <v>338606</v>
      </c>
      <c r="G20" s="32">
        <v>11.28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45545</v>
      </c>
      <c r="B21" s="32">
        <v>539559</v>
      </c>
      <c r="C21" s="31" t="s">
        <v>926</v>
      </c>
      <c r="D21" s="31" t="s">
        <v>953</v>
      </c>
      <c r="E21" s="31" t="s">
        <v>528</v>
      </c>
      <c r="F21" s="84">
        <v>347507</v>
      </c>
      <c r="G21" s="32">
        <v>11.23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45545</v>
      </c>
      <c r="B22" s="32">
        <v>539559</v>
      </c>
      <c r="C22" s="31" t="s">
        <v>926</v>
      </c>
      <c r="D22" s="31" t="s">
        <v>1008</v>
      </c>
      <c r="E22" s="31" t="s">
        <v>528</v>
      </c>
      <c r="F22" s="84">
        <v>300395</v>
      </c>
      <c r="G22" s="32">
        <v>11.16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45545</v>
      </c>
      <c r="B23" s="32">
        <v>539559</v>
      </c>
      <c r="C23" s="31" t="s">
        <v>926</v>
      </c>
      <c r="D23" s="31" t="s">
        <v>1079</v>
      </c>
      <c r="E23" s="31" t="s">
        <v>528</v>
      </c>
      <c r="F23" s="84">
        <v>275199</v>
      </c>
      <c r="G23" s="32">
        <v>11.22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45545</v>
      </c>
      <c r="B24" s="32">
        <v>539559</v>
      </c>
      <c r="C24" s="31" t="s">
        <v>926</v>
      </c>
      <c r="D24" s="31" t="s">
        <v>1079</v>
      </c>
      <c r="E24" s="31" t="s">
        <v>527</v>
      </c>
      <c r="F24" s="84">
        <v>372976</v>
      </c>
      <c r="G24" s="32">
        <v>11.28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45545</v>
      </c>
      <c r="B25" s="32">
        <v>539559</v>
      </c>
      <c r="C25" s="31" t="s">
        <v>926</v>
      </c>
      <c r="D25" s="31" t="s">
        <v>1080</v>
      </c>
      <c r="E25" s="31" t="s">
        <v>528</v>
      </c>
      <c r="F25" s="84">
        <v>300000</v>
      </c>
      <c r="G25" s="32">
        <v>11.28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45545</v>
      </c>
      <c r="B26" s="32">
        <v>539559</v>
      </c>
      <c r="C26" s="31" t="s">
        <v>926</v>
      </c>
      <c r="D26" s="31" t="s">
        <v>1081</v>
      </c>
      <c r="E26" s="31" t="s">
        <v>528</v>
      </c>
      <c r="F26" s="84">
        <v>725000</v>
      </c>
      <c r="G26" s="32">
        <v>11.28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45545</v>
      </c>
      <c r="B27" s="32">
        <v>539559</v>
      </c>
      <c r="C27" s="31" t="s">
        <v>926</v>
      </c>
      <c r="D27" s="31" t="s">
        <v>976</v>
      </c>
      <c r="E27" s="31" t="s">
        <v>527</v>
      </c>
      <c r="F27" s="84">
        <v>73456</v>
      </c>
      <c r="G27" s="32">
        <v>11.24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45545</v>
      </c>
      <c r="B28" s="32">
        <v>539559</v>
      </c>
      <c r="C28" s="31" t="s">
        <v>926</v>
      </c>
      <c r="D28" s="31" t="s">
        <v>976</v>
      </c>
      <c r="E28" s="31" t="s">
        <v>528</v>
      </c>
      <c r="F28" s="84">
        <v>1274578</v>
      </c>
      <c r="G28" s="32">
        <v>11.28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45545</v>
      </c>
      <c r="B29" s="32">
        <v>539596</v>
      </c>
      <c r="C29" s="31" t="s">
        <v>1082</v>
      </c>
      <c r="D29" s="31" t="s">
        <v>1083</v>
      </c>
      <c r="E29" s="31" t="s">
        <v>527</v>
      </c>
      <c r="F29" s="84">
        <v>30259</v>
      </c>
      <c r="G29" s="32">
        <v>19.66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45545</v>
      </c>
      <c r="B30" s="32">
        <v>539596</v>
      </c>
      <c r="C30" s="31" t="s">
        <v>1082</v>
      </c>
      <c r="D30" s="31" t="s">
        <v>1084</v>
      </c>
      <c r="E30" s="31" t="s">
        <v>528</v>
      </c>
      <c r="F30" s="84">
        <v>30374</v>
      </c>
      <c r="G30" s="32">
        <v>19.010000000000002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45545</v>
      </c>
      <c r="B31" s="32">
        <v>543516</v>
      </c>
      <c r="C31" s="31" t="s">
        <v>1085</v>
      </c>
      <c r="D31" s="31" t="s">
        <v>1086</v>
      </c>
      <c r="E31" s="31" t="s">
        <v>527</v>
      </c>
      <c r="F31" s="84">
        <v>42000</v>
      </c>
      <c r="G31" s="32">
        <v>23.03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45545</v>
      </c>
      <c r="B32" s="32">
        <v>543516</v>
      </c>
      <c r="C32" s="31" t="s">
        <v>1085</v>
      </c>
      <c r="D32" s="31" t="s">
        <v>1086</v>
      </c>
      <c r="E32" s="31" t="s">
        <v>528</v>
      </c>
      <c r="F32" s="84">
        <v>2800</v>
      </c>
      <c r="G32" s="32">
        <v>23.01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45545</v>
      </c>
      <c r="B33" s="32">
        <v>512443</v>
      </c>
      <c r="C33" s="31" t="s">
        <v>1009</v>
      </c>
      <c r="D33" s="31" t="s">
        <v>951</v>
      </c>
      <c r="E33" s="31" t="s">
        <v>527</v>
      </c>
      <c r="F33" s="84">
        <v>2</v>
      </c>
      <c r="G33" s="32">
        <v>10.119999999999999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45545</v>
      </c>
      <c r="B34" s="32">
        <v>512443</v>
      </c>
      <c r="C34" s="31" t="s">
        <v>1009</v>
      </c>
      <c r="D34" s="31" t="s">
        <v>1087</v>
      </c>
      <c r="E34" s="31" t="s">
        <v>527</v>
      </c>
      <c r="F34" s="84">
        <v>60000</v>
      </c>
      <c r="G34" s="32">
        <v>10.039999999999999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45545</v>
      </c>
      <c r="B35" s="32">
        <v>512443</v>
      </c>
      <c r="C35" s="31" t="s">
        <v>1009</v>
      </c>
      <c r="D35" s="31" t="s">
        <v>951</v>
      </c>
      <c r="E35" s="31" t="s">
        <v>528</v>
      </c>
      <c r="F35" s="84">
        <v>110000</v>
      </c>
      <c r="G35" s="32">
        <v>10.039999999999999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45545</v>
      </c>
      <c r="B36" s="32">
        <v>512443</v>
      </c>
      <c r="C36" s="31" t="s">
        <v>1009</v>
      </c>
      <c r="D36" s="31" t="s">
        <v>1088</v>
      </c>
      <c r="E36" s="31" t="s">
        <v>528</v>
      </c>
      <c r="F36" s="84">
        <v>75200</v>
      </c>
      <c r="G36" s="32">
        <v>9.83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45545</v>
      </c>
      <c r="B37" s="32">
        <v>512443</v>
      </c>
      <c r="C37" s="31" t="s">
        <v>1009</v>
      </c>
      <c r="D37" s="31" t="s">
        <v>1087</v>
      </c>
      <c r="E37" s="31" t="s">
        <v>528</v>
      </c>
      <c r="F37" s="84">
        <v>60000</v>
      </c>
      <c r="G37" s="32">
        <v>9.94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45545</v>
      </c>
      <c r="B38" s="32">
        <v>512443</v>
      </c>
      <c r="C38" s="31" t="s">
        <v>1009</v>
      </c>
      <c r="D38" s="31" t="s">
        <v>1089</v>
      </c>
      <c r="E38" s="31" t="s">
        <v>528</v>
      </c>
      <c r="F38" s="84">
        <v>50000</v>
      </c>
      <c r="G38" s="32">
        <v>10.5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45545</v>
      </c>
      <c r="B39" s="32">
        <v>512443</v>
      </c>
      <c r="C39" s="31" t="s">
        <v>1009</v>
      </c>
      <c r="D39" s="31" t="s">
        <v>953</v>
      </c>
      <c r="E39" s="31" t="s">
        <v>528</v>
      </c>
      <c r="F39" s="84">
        <v>132201</v>
      </c>
      <c r="G39" s="32">
        <v>10.11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45545</v>
      </c>
      <c r="B40" s="32">
        <v>512443</v>
      </c>
      <c r="C40" s="31" t="s">
        <v>1009</v>
      </c>
      <c r="D40" s="31" t="s">
        <v>953</v>
      </c>
      <c r="E40" s="31" t="s">
        <v>527</v>
      </c>
      <c r="F40" s="84">
        <v>151458</v>
      </c>
      <c r="G40" s="32">
        <v>10.31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45545</v>
      </c>
      <c r="B41" s="32">
        <v>531723</v>
      </c>
      <c r="C41" s="31" t="s">
        <v>914</v>
      </c>
      <c r="D41" s="31" t="s">
        <v>1090</v>
      </c>
      <c r="E41" s="31" t="s">
        <v>528</v>
      </c>
      <c r="F41" s="84">
        <v>4411288</v>
      </c>
      <c r="G41" s="32">
        <v>1.55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45545</v>
      </c>
      <c r="B42" s="32">
        <v>531723</v>
      </c>
      <c r="C42" s="31" t="s">
        <v>914</v>
      </c>
      <c r="D42" s="31" t="s">
        <v>935</v>
      </c>
      <c r="E42" s="31" t="s">
        <v>527</v>
      </c>
      <c r="F42" s="84">
        <v>4800000</v>
      </c>
      <c r="G42" s="32">
        <v>1.55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45545</v>
      </c>
      <c r="B43" s="32">
        <v>531723</v>
      </c>
      <c r="C43" s="31" t="s">
        <v>914</v>
      </c>
      <c r="D43" s="31" t="s">
        <v>1090</v>
      </c>
      <c r="E43" s="31" t="s">
        <v>527</v>
      </c>
      <c r="F43" s="84">
        <v>1139345</v>
      </c>
      <c r="G43" s="32">
        <v>1.54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45545</v>
      </c>
      <c r="B44" s="32">
        <v>531758</v>
      </c>
      <c r="C44" s="31" t="s">
        <v>1010</v>
      </c>
      <c r="D44" s="31" t="s">
        <v>1091</v>
      </c>
      <c r="E44" s="31" t="s">
        <v>527</v>
      </c>
      <c r="F44" s="84">
        <v>61137</v>
      </c>
      <c r="G44" s="32">
        <v>24.58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45545</v>
      </c>
      <c r="B45" s="32">
        <v>531913</v>
      </c>
      <c r="C45" s="31" t="s">
        <v>941</v>
      </c>
      <c r="D45" s="31" t="s">
        <v>1092</v>
      </c>
      <c r="E45" s="31" t="s">
        <v>527</v>
      </c>
      <c r="F45" s="84">
        <v>50000</v>
      </c>
      <c r="G45" s="32">
        <v>7.81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45545</v>
      </c>
      <c r="B46" s="32">
        <v>531913</v>
      </c>
      <c r="C46" s="31" t="s">
        <v>941</v>
      </c>
      <c r="D46" s="31" t="s">
        <v>1093</v>
      </c>
      <c r="E46" s="31" t="s">
        <v>528</v>
      </c>
      <c r="F46" s="84">
        <v>63796</v>
      </c>
      <c r="G46" s="32">
        <v>7.57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45545</v>
      </c>
      <c r="B47" s="32">
        <v>531913</v>
      </c>
      <c r="C47" s="31" t="s">
        <v>941</v>
      </c>
      <c r="D47" s="31" t="s">
        <v>1093</v>
      </c>
      <c r="E47" s="31" t="s">
        <v>527</v>
      </c>
      <c r="F47" s="84">
        <v>63796</v>
      </c>
      <c r="G47" s="32">
        <v>7.5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45545</v>
      </c>
      <c r="B48" s="32">
        <v>531913</v>
      </c>
      <c r="C48" s="31" t="s">
        <v>941</v>
      </c>
      <c r="D48" s="31" t="s">
        <v>1094</v>
      </c>
      <c r="E48" s="31" t="s">
        <v>527</v>
      </c>
      <c r="F48" s="84">
        <v>50000</v>
      </c>
      <c r="G48" s="32">
        <v>7.81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45545</v>
      </c>
      <c r="B49" s="32">
        <v>531913</v>
      </c>
      <c r="C49" s="31" t="s">
        <v>941</v>
      </c>
      <c r="D49" s="31" t="s">
        <v>1011</v>
      </c>
      <c r="E49" s="31" t="s">
        <v>528</v>
      </c>
      <c r="F49" s="84">
        <v>27000</v>
      </c>
      <c r="G49" s="32">
        <v>7.84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45545</v>
      </c>
      <c r="B50" s="32">
        <v>531913</v>
      </c>
      <c r="C50" s="31" t="s">
        <v>941</v>
      </c>
      <c r="D50" s="31" t="s">
        <v>1012</v>
      </c>
      <c r="E50" s="31" t="s">
        <v>528</v>
      </c>
      <c r="F50" s="84">
        <v>72701</v>
      </c>
      <c r="G50" s="32">
        <v>7.47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45545</v>
      </c>
      <c r="B51" s="32">
        <v>531913</v>
      </c>
      <c r="C51" s="31" t="s">
        <v>941</v>
      </c>
      <c r="D51" s="31" t="s">
        <v>1013</v>
      </c>
      <c r="E51" s="31" t="s">
        <v>528</v>
      </c>
      <c r="F51" s="84">
        <v>30550</v>
      </c>
      <c r="G51" s="32">
        <v>7.9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45545</v>
      </c>
      <c r="B52" s="32">
        <v>531913</v>
      </c>
      <c r="C52" s="31" t="s">
        <v>941</v>
      </c>
      <c r="D52" s="31" t="s">
        <v>953</v>
      </c>
      <c r="E52" s="31" t="s">
        <v>528</v>
      </c>
      <c r="F52" s="84">
        <v>66681</v>
      </c>
      <c r="G52" s="32">
        <v>7.75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45545</v>
      </c>
      <c r="B53" s="32">
        <v>531913</v>
      </c>
      <c r="C53" s="31" t="s">
        <v>941</v>
      </c>
      <c r="D53" s="31" t="s">
        <v>953</v>
      </c>
      <c r="E53" s="31" t="s">
        <v>527</v>
      </c>
      <c r="F53" s="84">
        <v>46605</v>
      </c>
      <c r="G53" s="32">
        <v>7.65</v>
      </c>
      <c r="H53" s="32" t="s">
        <v>324</v>
      </c>
    </row>
    <row r="54" spans="1:28" customFormat="1" ht="15" customHeight="1">
      <c r="A54" s="83">
        <v>45545</v>
      </c>
      <c r="B54" s="32">
        <v>531913</v>
      </c>
      <c r="C54" s="31" t="s">
        <v>941</v>
      </c>
      <c r="D54" s="31" t="s">
        <v>963</v>
      </c>
      <c r="E54" s="31" t="s">
        <v>527</v>
      </c>
      <c r="F54" s="84">
        <v>10505</v>
      </c>
      <c r="G54" s="32">
        <v>7.67</v>
      </c>
      <c r="H54" s="32" t="s">
        <v>324</v>
      </c>
    </row>
    <row r="55" spans="1:28" customFormat="1" ht="15" customHeight="1">
      <c r="A55" s="83">
        <v>45545</v>
      </c>
      <c r="B55" s="32">
        <v>531913</v>
      </c>
      <c r="C55" s="31" t="s">
        <v>941</v>
      </c>
      <c r="D55" s="31" t="s">
        <v>963</v>
      </c>
      <c r="E55" s="31" t="s">
        <v>528</v>
      </c>
      <c r="F55" s="84">
        <v>30517</v>
      </c>
      <c r="G55" s="32">
        <v>7.84</v>
      </c>
      <c r="H55" s="32" t="s">
        <v>324</v>
      </c>
    </row>
    <row r="56" spans="1:28" customFormat="1" ht="15" customHeight="1">
      <c r="A56" s="83">
        <v>45545</v>
      </c>
      <c r="B56" s="32">
        <v>504369</v>
      </c>
      <c r="C56" s="31" t="s">
        <v>1095</v>
      </c>
      <c r="D56" s="31" t="s">
        <v>1096</v>
      </c>
      <c r="E56" s="31" t="s">
        <v>528</v>
      </c>
      <c r="F56" s="84">
        <v>710556</v>
      </c>
      <c r="G56" s="32">
        <v>1.33</v>
      </c>
      <c r="H56" s="32" t="s">
        <v>324</v>
      </c>
    </row>
    <row r="57" spans="1:28" customFormat="1" ht="15" customHeight="1">
      <c r="A57" s="83">
        <v>45545</v>
      </c>
      <c r="B57" s="32">
        <v>505336</v>
      </c>
      <c r="C57" s="31" t="s">
        <v>1097</v>
      </c>
      <c r="D57" s="31" t="s">
        <v>1098</v>
      </c>
      <c r="E57" s="31" t="s">
        <v>527</v>
      </c>
      <c r="F57" s="84">
        <v>199997</v>
      </c>
      <c r="G57" s="32">
        <v>59</v>
      </c>
      <c r="H57" s="32" t="s">
        <v>324</v>
      </c>
    </row>
    <row r="58" spans="1:28" customFormat="1" ht="15" customHeight="1">
      <c r="A58" s="83">
        <v>45545</v>
      </c>
      <c r="B58" s="32">
        <v>505336</v>
      </c>
      <c r="C58" s="31" t="s">
        <v>1097</v>
      </c>
      <c r="D58" s="31" t="s">
        <v>1099</v>
      </c>
      <c r="E58" s="31" t="s">
        <v>527</v>
      </c>
      <c r="F58" s="84">
        <v>141396</v>
      </c>
      <c r="G58" s="32">
        <v>59</v>
      </c>
      <c r="H58" s="32" t="s">
        <v>324</v>
      </c>
    </row>
    <row r="59" spans="1:28" customFormat="1" ht="15" customHeight="1">
      <c r="A59" s="83">
        <v>45545</v>
      </c>
      <c r="B59" s="32">
        <v>505336</v>
      </c>
      <c r="C59" s="31" t="s">
        <v>1097</v>
      </c>
      <c r="D59" s="31" t="s">
        <v>1100</v>
      </c>
      <c r="E59" s="31" t="s">
        <v>528</v>
      </c>
      <c r="F59" s="84">
        <v>75000</v>
      </c>
      <c r="G59" s="32">
        <v>59</v>
      </c>
      <c r="H59" s="32" t="s">
        <v>324</v>
      </c>
    </row>
    <row r="60" spans="1:28" customFormat="1" ht="15" customHeight="1">
      <c r="A60" s="83">
        <v>45545</v>
      </c>
      <c r="B60" s="32">
        <v>505336</v>
      </c>
      <c r="C60" s="31" t="s">
        <v>1097</v>
      </c>
      <c r="D60" s="31" t="s">
        <v>1101</v>
      </c>
      <c r="E60" s="31" t="s">
        <v>528</v>
      </c>
      <c r="F60" s="84">
        <v>62500</v>
      </c>
      <c r="G60" s="32">
        <v>59</v>
      </c>
      <c r="H60" s="32" t="s">
        <v>324</v>
      </c>
    </row>
    <row r="61" spans="1:28" customFormat="1" ht="15" customHeight="1">
      <c r="A61" s="83">
        <v>45545</v>
      </c>
      <c r="B61" s="32">
        <v>505336</v>
      </c>
      <c r="C61" s="31" t="s">
        <v>1097</v>
      </c>
      <c r="D61" s="31" t="s">
        <v>1102</v>
      </c>
      <c r="E61" s="31" t="s">
        <v>528</v>
      </c>
      <c r="F61" s="84">
        <v>100000</v>
      </c>
      <c r="G61" s="32">
        <v>59</v>
      </c>
      <c r="H61" s="32" t="s">
        <v>324</v>
      </c>
    </row>
    <row r="62" spans="1:28" customFormat="1" ht="15" customHeight="1">
      <c r="A62" s="83">
        <v>45545</v>
      </c>
      <c r="B62" s="32">
        <v>505336</v>
      </c>
      <c r="C62" s="31" t="s">
        <v>1097</v>
      </c>
      <c r="D62" s="31" t="s">
        <v>1103</v>
      </c>
      <c r="E62" s="31" t="s">
        <v>528</v>
      </c>
      <c r="F62" s="84">
        <v>75326</v>
      </c>
      <c r="G62" s="32">
        <v>59</v>
      </c>
      <c r="H62" s="32" t="s">
        <v>324</v>
      </c>
    </row>
    <row r="63" spans="1:28" customFormat="1" ht="15" customHeight="1">
      <c r="A63" s="83">
        <v>45545</v>
      </c>
      <c r="B63" s="32">
        <v>540377</v>
      </c>
      <c r="C63" s="31" t="s">
        <v>1104</v>
      </c>
      <c r="D63" s="31" t="s">
        <v>872</v>
      </c>
      <c r="E63" s="31" t="s">
        <v>527</v>
      </c>
      <c r="F63" s="84">
        <v>5000000</v>
      </c>
      <c r="G63" s="32">
        <v>1.21</v>
      </c>
      <c r="H63" s="32" t="s">
        <v>324</v>
      </c>
    </row>
    <row r="64" spans="1:28" customFormat="1" ht="15" customHeight="1">
      <c r="A64" s="83">
        <v>45545</v>
      </c>
      <c r="B64" s="32">
        <v>500202</v>
      </c>
      <c r="C64" s="31" t="s">
        <v>1105</v>
      </c>
      <c r="D64" s="31" t="s">
        <v>1106</v>
      </c>
      <c r="E64" s="31" t="s">
        <v>527</v>
      </c>
      <c r="F64" s="84">
        <v>75000</v>
      </c>
      <c r="G64" s="32">
        <v>10.55</v>
      </c>
      <c r="H64" s="32" t="s">
        <v>324</v>
      </c>
    </row>
    <row r="65" spans="1:8" customFormat="1" ht="15" customHeight="1">
      <c r="A65" s="83">
        <v>45545</v>
      </c>
      <c r="B65" s="32">
        <v>541983</v>
      </c>
      <c r="C65" s="31" t="s">
        <v>1015</v>
      </c>
      <c r="D65" s="31" t="s">
        <v>1107</v>
      </c>
      <c r="E65" s="31" t="s">
        <v>528</v>
      </c>
      <c r="F65" s="84">
        <v>111000</v>
      </c>
      <c r="G65" s="32">
        <v>18.61</v>
      </c>
      <c r="H65" s="32" t="s">
        <v>324</v>
      </c>
    </row>
    <row r="66" spans="1:8" customFormat="1" ht="15" customHeight="1">
      <c r="A66" s="83">
        <v>45545</v>
      </c>
      <c r="B66" s="32">
        <v>541983</v>
      </c>
      <c r="C66" s="31" t="s">
        <v>1015</v>
      </c>
      <c r="D66" s="31" t="s">
        <v>1108</v>
      </c>
      <c r="E66" s="31" t="s">
        <v>527</v>
      </c>
      <c r="F66" s="84">
        <v>100000</v>
      </c>
      <c r="G66" s="32">
        <v>18.87</v>
      </c>
      <c r="H66" s="32" t="s">
        <v>324</v>
      </c>
    </row>
    <row r="67" spans="1:8" customFormat="1" ht="15" customHeight="1">
      <c r="A67" s="83">
        <v>45545</v>
      </c>
      <c r="B67" s="32">
        <v>543951</v>
      </c>
      <c r="C67" s="31" t="s">
        <v>1109</v>
      </c>
      <c r="D67" s="31" t="s">
        <v>1110</v>
      </c>
      <c r="E67" s="31" t="s">
        <v>528</v>
      </c>
      <c r="F67" s="84">
        <v>45000</v>
      </c>
      <c r="G67" s="32">
        <v>65.400000000000006</v>
      </c>
      <c r="H67" s="32" t="s">
        <v>324</v>
      </c>
    </row>
    <row r="68" spans="1:8" customFormat="1" ht="15" customHeight="1">
      <c r="A68" s="83">
        <v>45545</v>
      </c>
      <c r="B68" s="32">
        <v>543951</v>
      </c>
      <c r="C68" s="31" t="s">
        <v>1109</v>
      </c>
      <c r="D68" s="31" t="s">
        <v>1110</v>
      </c>
      <c r="E68" s="31" t="s">
        <v>527</v>
      </c>
      <c r="F68" s="84">
        <v>3000</v>
      </c>
      <c r="G68" s="32">
        <v>66.25</v>
      </c>
      <c r="H68" s="32" t="s">
        <v>324</v>
      </c>
    </row>
    <row r="69" spans="1:8" customFormat="1" ht="15" customHeight="1">
      <c r="A69" s="83">
        <v>45545</v>
      </c>
      <c r="B69" s="32">
        <v>543951</v>
      </c>
      <c r="C69" s="31" t="s">
        <v>1109</v>
      </c>
      <c r="D69" s="31" t="s">
        <v>1111</v>
      </c>
      <c r="E69" s="31" t="s">
        <v>527</v>
      </c>
      <c r="F69" s="84">
        <v>21000</v>
      </c>
      <c r="G69" s="32">
        <v>66.290000000000006</v>
      </c>
      <c r="H69" s="32" t="s">
        <v>324</v>
      </c>
    </row>
    <row r="70" spans="1:8" customFormat="1" ht="15" customHeight="1">
      <c r="A70" s="83">
        <v>45545</v>
      </c>
      <c r="B70" s="32">
        <v>514312</v>
      </c>
      <c r="C70" s="31" t="s">
        <v>1112</v>
      </c>
      <c r="D70" s="31" t="s">
        <v>1113</v>
      </c>
      <c r="E70" s="31" t="s">
        <v>527</v>
      </c>
      <c r="F70" s="84">
        <v>33306</v>
      </c>
      <c r="G70" s="32">
        <v>37.53</v>
      </c>
      <c r="H70" s="32" t="s">
        <v>324</v>
      </c>
    </row>
    <row r="71" spans="1:8" customFormat="1" ht="15" customHeight="1">
      <c r="A71" s="83">
        <v>45545</v>
      </c>
      <c r="B71" s="32">
        <v>539814</v>
      </c>
      <c r="C71" s="31" t="s">
        <v>1114</v>
      </c>
      <c r="D71" s="31" t="s">
        <v>1024</v>
      </c>
      <c r="E71" s="31" t="s">
        <v>527</v>
      </c>
      <c r="F71" s="84">
        <v>21000</v>
      </c>
      <c r="G71" s="32">
        <v>286.2</v>
      </c>
      <c r="H71" s="32" t="s">
        <v>324</v>
      </c>
    </row>
    <row r="72" spans="1:8" customFormat="1" ht="15" customHeight="1">
      <c r="A72" s="83">
        <v>45545</v>
      </c>
      <c r="B72" s="32">
        <v>531494</v>
      </c>
      <c r="C72" s="31" t="s">
        <v>1115</v>
      </c>
      <c r="D72" s="31" t="s">
        <v>1116</v>
      </c>
      <c r="E72" s="31" t="s">
        <v>527</v>
      </c>
      <c r="F72" s="84">
        <v>2000000</v>
      </c>
      <c r="G72" s="32">
        <v>14.55</v>
      </c>
      <c r="H72" s="32" t="s">
        <v>324</v>
      </c>
    </row>
    <row r="73" spans="1:8" customFormat="1" ht="15" customHeight="1">
      <c r="A73" s="83">
        <v>45545</v>
      </c>
      <c r="B73" s="32">
        <v>531494</v>
      </c>
      <c r="C73" s="31" t="s">
        <v>1115</v>
      </c>
      <c r="D73" s="31" t="s">
        <v>1117</v>
      </c>
      <c r="E73" s="31" t="s">
        <v>528</v>
      </c>
      <c r="F73" s="84">
        <v>1878876</v>
      </c>
      <c r="G73" s="32">
        <v>14.55</v>
      </c>
      <c r="H73" s="32" t="s">
        <v>324</v>
      </c>
    </row>
    <row r="74" spans="1:8" customFormat="1" ht="15" customHeight="1">
      <c r="A74" s="83">
        <v>45545</v>
      </c>
      <c r="B74" s="32">
        <v>544245</v>
      </c>
      <c r="C74" s="31" t="s">
        <v>1118</v>
      </c>
      <c r="D74" s="31" t="s">
        <v>1119</v>
      </c>
      <c r="E74" s="31" t="s">
        <v>528</v>
      </c>
      <c r="F74" s="84">
        <v>48000</v>
      </c>
      <c r="G74" s="32">
        <v>91.42</v>
      </c>
      <c r="H74" s="32" t="s">
        <v>324</v>
      </c>
    </row>
    <row r="75" spans="1:8" customFormat="1" ht="15" customHeight="1">
      <c r="A75" s="83">
        <v>45545</v>
      </c>
      <c r="B75" s="32">
        <v>544245</v>
      </c>
      <c r="C75" s="31" t="s">
        <v>1118</v>
      </c>
      <c r="D75" s="31" t="s">
        <v>1120</v>
      </c>
      <c r="E75" s="31" t="s">
        <v>527</v>
      </c>
      <c r="F75" s="84">
        <v>16000</v>
      </c>
      <c r="G75" s="32">
        <v>95</v>
      </c>
      <c r="H75" s="32" t="s">
        <v>324</v>
      </c>
    </row>
    <row r="76" spans="1:8" customFormat="1" ht="15" customHeight="1">
      <c r="A76" s="83">
        <v>45545</v>
      </c>
      <c r="B76" s="32">
        <v>500317</v>
      </c>
      <c r="C76" s="31" t="s">
        <v>1121</v>
      </c>
      <c r="D76" s="31" t="s">
        <v>1122</v>
      </c>
      <c r="E76" s="31" t="s">
        <v>527</v>
      </c>
      <c r="F76" s="84">
        <v>1140557</v>
      </c>
      <c r="G76" s="32">
        <v>71</v>
      </c>
      <c r="H76" s="32" t="s">
        <v>324</v>
      </c>
    </row>
    <row r="77" spans="1:8" customFormat="1" ht="15" customHeight="1">
      <c r="A77" s="83">
        <v>45545</v>
      </c>
      <c r="B77" s="32">
        <v>500317</v>
      </c>
      <c r="C77" s="31" t="s">
        <v>1121</v>
      </c>
      <c r="D77" s="31" t="s">
        <v>1123</v>
      </c>
      <c r="E77" s="31" t="s">
        <v>528</v>
      </c>
      <c r="F77" s="84">
        <v>1140557</v>
      </c>
      <c r="G77" s="32">
        <v>71</v>
      </c>
      <c r="H77" s="32" t="s">
        <v>324</v>
      </c>
    </row>
    <row r="78" spans="1:8" customFormat="1" ht="15" customHeight="1">
      <c r="A78" s="83">
        <v>45545</v>
      </c>
      <c r="B78" s="32">
        <v>511734</v>
      </c>
      <c r="C78" s="31" t="s">
        <v>1124</v>
      </c>
      <c r="D78" s="31" t="s">
        <v>1125</v>
      </c>
      <c r="E78" s="31" t="s">
        <v>528</v>
      </c>
      <c r="F78" s="84">
        <v>32590</v>
      </c>
      <c r="G78" s="32">
        <v>9.4600000000000009</v>
      </c>
      <c r="H78" s="32" t="s">
        <v>324</v>
      </c>
    </row>
    <row r="79" spans="1:8" customFormat="1" ht="15" customHeight="1">
      <c r="A79" s="83">
        <v>45545</v>
      </c>
      <c r="B79" s="32">
        <v>511734</v>
      </c>
      <c r="C79" s="31" t="s">
        <v>1124</v>
      </c>
      <c r="D79" s="31" t="s">
        <v>872</v>
      </c>
      <c r="E79" s="31" t="s">
        <v>527</v>
      </c>
      <c r="F79" s="84">
        <v>25327</v>
      </c>
      <c r="G79" s="32">
        <v>9.4600000000000009</v>
      </c>
      <c r="H79" s="32" t="s">
        <v>324</v>
      </c>
    </row>
    <row r="80" spans="1:8" customFormat="1" ht="15" customHeight="1">
      <c r="A80" s="83">
        <v>45545</v>
      </c>
      <c r="B80" s="32">
        <v>530095</v>
      </c>
      <c r="C80" s="31" t="s">
        <v>1017</v>
      </c>
      <c r="D80" s="31" t="s">
        <v>1126</v>
      </c>
      <c r="E80" s="31" t="s">
        <v>528</v>
      </c>
      <c r="F80" s="84">
        <v>11359</v>
      </c>
      <c r="G80" s="32">
        <v>46.04</v>
      </c>
      <c r="H80" s="32" t="s">
        <v>324</v>
      </c>
    </row>
    <row r="81" spans="1:8" customFormat="1" ht="15" customHeight="1">
      <c r="A81" s="83">
        <v>45545</v>
      </c>
      <c r="B81" s="32">
        <v>530095</v>
      </c>
      <c r="C81" s="31" t="s">
        <v>1017</v>
      </c>
      <c r="D81" s="31" t="s">
        <v>1126</v>
      </c>
      <c r="E81" s="31" t="s">
        <v>527</v>
      </c>
      <c r="F81" s="84">
        <v>19600</v>
      </c>
      <c r="G81" s="32">
        <v>50.78</v>
      </c>
      <c r="H81" s="32" t="s">
        <v>324</v>
      </c>
    </row>
    <row r="82" spans="1:8" customFormat="1" ht="15" customHeight="1">
      <c r="A82" s="83">
        <v>45545</v>
      </c>
      <c r="B82" s="32">
        <v>530095</v>
      </c>
      <c r="C82" s="31" t="s">
        <v>1017</v>
      </c>
      <c r="D82" s="31" t="s">
        <v>1127</v>
      </c>
      <c r="E82" s="31" t="s">
        <v>527</v>
      </c>
      <c r="F82" s="84">
        <v>21800</v>
      </c>
      <c r="G82" s="32">
        <v>50.68</v>
      </c>
      <c r="H82" s="32" t="s">
        <v>324</v>
      </c>
    </row>
    <row r="83" spans="1:8" customFormat="1" ht="15" customHeight="1">
      <c r="A83" s="83">
        <v>45545</v>
      </c>
      <c r="B83" s="32">
        <v>530095</v>
      </c>
      <c r="C83" s="31" t="s">
        <v>1017</v>
      </c>
      <c r="D83" s="31" t="s">
        <v>1128</v>
      </c>
      <c r="E83" s="31" t="s">
        <v>528</v>
      </c>
      <c r="F83" s="84">
        <v>20000</v>
      </c>
      <c r="G83" s="32">
        <v>50.62</v>
      </c>
      <c r="H83" s="32" t="s">
        <v>324</v>
      </c>
    </row>
    <row r="84" spans="1:8" customFormat="1" ht="15" customHeight="1">
      <c r="A84" s="83">
        <v>45545</v>
      </c>
      <c r="B84" s="32">
        <v>530095</v>
      </c>
      <c r="C84" s="31" t="s">
        <v>1017</v>
      </c>
      <c r="D84" s="31" t="s">
        <v>872</v>
      </c>
      <c r="E84" s="31" t="s">
        <v>528</v>
      </c>
      <c r="F84" s="84">
        <v>4709</v>
      </c>
      <c r="G84" s="32">
        <v>47.7</v>
      </c>
      <c r="H84" s="32" t="s">
        <v>324</v>
      </c>
    </row>
    <row r="85" spans="1:8" customFormat="1" ht="15" customHeight="1">
      <c r="A85" s="83">
        <v>45545</v>
      </c>
      <c r="B85" s="32">
        <v>530095</v>
      </c>
      <c r="C85" s="31" t="s">
        <v>1017</v>
      </c>
      <c r="D85" s="31" t="s">
        <v>872</v>
      </c>
      <c r="E85" s="31" t="s">
        <v>527</v>
      </c>
      <c r="F85" s="84">
        <v>141339</v>
      </c>
      <c r="G85" s="32">
        <v>45.96</v>
      </c>
      <c r="H85" s="32" t="s">
        <v>324</v>
      </c>
    </row>
    <row r="86" spans="1:8" customFormat="1" ht="15" customHeight="1">
      <c r="A86" s="83">
        <v>45545</v>
      </c>
      <c r="B86" s="32">
        <v>530095</v>
      </c>
      <c r="C86" s="31" t="s">
        <v>1017</v>
      </c>
      <c r="D86" s="31" t="s">
        <v>1018</v>
      </c>
      <c r="E86" s="31" t="s">
        <v>528</v>
      </c>
      <c r="F86" s="84">
        <v>498955</v>
      </c>
      <c r="G86" s="32">
        <v>50.78</v>
      </c>
      <c r="H86" s="32" t="s">
        <v>324</v>
      </c>
    </row>
    <row r="87" spans="1:8" customFormat="1" ht="15" customHeight="1">
      <c r="A87" s="83">
        <v>45545</v>
      </c>
      <c r="B87" s="32">
        <v>530095</v>
      </c>
      <c r="C87" s="31" t="s">
        <v>1017</v>
      </c>
      <c r="D87" s="31" t="s">
        <v>1008</v>
      </c>
      <c r="E87" s="31" t="s">
        <v>528</v>
      </c>
      <c r="F87" s="84">
        <v>49861</v>
      </c>
      <c r="G87" s="32">
        <v>48.78</v>
      </c>
      <c r="H87" s="32" t="s">
        <v>324</v>
      </c>
    </row>
    <row r="88" spans="1:8" customFormat="1" ht="15" customHeight="1">
      <c r="A88" s="83">
        <v>45545</v>
      </c>
      <c r="B88" s="32">
        <v>530095</v>
      </c>
      <c r="C88" s="31" t="s">
        <v>1017</v>
      </c>
      <c r="D88" s="31" t="s">
        <v>1008</v>
      </c>
      <c r="E88" s="31" t="s">
        <v>527</v>
      </c>
      <c r="F88" s="84">
        <v>55000</v>
      </c>
      <c r="G88" s="32">
        <v>50.78</v>
      </c>
      <c r="H88" s="32" t="s">
        <v>324</v>
      </c>
    </row>
    <row r="89" spans="1:8" customFormat="1" ht="15" customHeight="1">
      <c r="A89" s="83">
        <v>45545</v>
      </c>
      <c r="B89" s="32">
        <v>530095</v>
      </c>
      <c r="C89" s="31" t="s">
        <v>1017</v>
      </c>
      <c r="D89" s="31" t="s">
        <v>1129</v>
      </c>
      <c r="E89" s="31" t="s">
        <v>528</v>
      </c>
      <c r="F89" s="84">
        <v>21802</v>
      </c>
      <c r="G89" s="32">
        <v>48.17</v>
      </c>
      <c r="H89" s="32" t="s">
        <v>324</v>
      </c>
    </row>
    <row r="90" spans="1:8" customFormat="1" ht="15" customHeight="1">
      <c r="A90" s="83">
        <v>45545</v>
      </c>
      <c r="B90" s="32">
        <v>530095</v>
      </c>
      <c r="C90" s="31" t="s">
        <v>1017</v>
      </c>
      <c r="D90" s="31" t="s">
        <v>935</v>
      </c>
      <c r="E90" s="31" t="s">
        <v>528</v>
      </c>
      <c r="F90" s="84">
        <v>444250</v>
      </c>
      <c r="G90" s="32">
        <v>49.24</v>
      </c>
      <c r="H90" s="32" t="s">
        <v>324</v>
      </c>
    </row>
    <row r="91" spans="1:8" customFormat="1" ht="15" customHeight="1">
      <c r="A91" s="83">
        <v>45545</v>
      </c>
      <c r="B91" s="32">
        <v>530095</v>
      </c>
      <c r="C91" s="31" t="s">
        <v>1017</v>
      </c>
      <c r="D91" s="31" t="s">
        <v>1129</v>
      </c>
      <c r="E91" s="31" t="s">
        <v>527</v>
      </c>
      <c r="F91" s="84">
        <v>21802</v>
      </c>
      <c r="G91" s="32">
        <v>47.28</v>
      </c>
      <c r="H91" s="32" t="s">
        <v>324</v>
      </c>
    </row>
    <row r="92" spans="1:8" customFormat="1" ht="15" customHeight="1">
      <c r="A92" s="83">
        <v>45545</v>
      </c>
      <c r="B92" s="32">
        <v>530095</v>
      </c>
      <c r="C92" s="31" t="s">
        <v>1017</v>
      </c>
      <c r="D92" s="31" t="s">
        <v>935</v>
      </c>
      <c r="E92" s="31" t="s">
        <v>527</v>
      </c>
      <c r="F92" s="84">
        <v>444250</v>
      </c>
      <c r="G92" s="32">
        <v>50.78</v>
      </c>
      <c r="H92" s="32" t="s">
        <v>324</v>
      </c>
    </row>
    <row r="93" spans="1:8" customFormat="1" ht="15" customHeight="1">
      <c r="A93" s="83">
        <v>45545</v>
      </c>
      <c r="B93" s="32">
        <v>530095</v>
      </c>
      <c r="C93" s="31" t="s">
        <v>1017</v>
      </c>
      <c r="D93" s="31" t="s">
        <v>1130</v>
      </c>
      <c r="E93" s="31" t="s">
        <v>527</v>
      </c>
      <c r="F93" s="84">
        <v>20000</v>
      </c>
      <c r="G93" s="32">
        <v>50.5</v>
      </c>
      <c r="H93" s="32" t="s">
        <v>324</v>
      </c>
    </row>
    <row r="94" spans="1:8" customFormat="1" ht="15" customHeight="1">
      <c r="A94" s="83">
        <v>45545</v>
      </c>
      <c r="B94" s="32">
        <v>530095</v>
      </c>
      <c r="C94" s="31" t="s">
        <v>1017</v>
      </c>
      <c r="D94" s="31" t="s">
        <v>1131</v>
      </c>
      <c r="E94" s="31" t="s">
        <v>528</v>
      </c>
      <c r="F94" s="84">
        <v>23500</v>
      </c>
      <c r="G94" s="32">
        <v>47.36</v>
      </c>
      <c r="H94" s="32" t="s">
        <v>324</v>
      </c>
    </row>
    <row r="95" spans="1:8" customFormat="1" ht="15" customHeight="1">
      <c r="A95" s="83">
        <v>45545</v>
      </c>
      <c r="B95" s="32">
        <v>511557</v>
      </c>
      <c r="C95" s="31" t="s">
        <v>1132</v>
      </c>
      <c r="D95" s="31" t="s">
        <v>1133</v>
      </c>
      <c r="E95" s="31" t="s">
        <v>527</v>
      </c>
      <c r="F95" s="84">
        <v>2850000</v>
      </c>
      <c r="G95" s="32">
        <v>1.73</v>
      </c>
      <c r="H95" s="32" t="s">
        <v>324</v>
      </c>
    </row>
    <row r="96" spans="1:8" customFormat="1" ht="15" customHeight="1">
      <c r="A96" s="83">
        <v>45545</v>
      </c>
      <c r="B96" s="32">
        <v>511557</v>
      </c>
      <c r="C96" s="31" t="s">
        <v>1132</v>
      </c>
      <c r="D96" s="31" t="s">
        <v>1134</v>
      </c>
      <c r="E96" s="31" t="s">
        <v>527</v>
      </c>
      <c r="F96" s="84">
        <v>1850000</v>
      </c>
      <c r="G96" s="32">
        <v>1.78</v>
      </c>
      <c r="H96" s="32" t="s">
        <v>324</v>
      </c>
    </row>
    <row r="97" spans="1:8" customFormat="1" ht="15" customHeight="1">
      <c r="A97" s="83">
        <v>45545</v>
      </c>
      <c r="B97" s="32">
        <v>511557</v>
      </c>
      <c r="C97" s="31" t="s">
        <v>1132</v>
      </c>
      <c r="D97" s="31" t="s">
        <v>1134</v>
      </c>
      <c r="E97" s="31" t="s">
        <v>528</v>
      </c>
      <c r="F97" s="84">
        <v>900000</v>
      </c>
      <c r="G97" s="32">
        <v>1.73</v>
      </c>
      <c r="H97" s="32" t="s">
        <v>324</v>
      </c>
    </row>
    <row r="98" spans="1:8" customFormat="1" ht="15" customHeight="1">
      <c r="A98" s="83">
        <v>45545</v>
      </c>
      <c r="B98" s="32">
        <v>538452</v>
      </c>
      <c r="C98" s="31" t="s">
        <v>1135</v>
      </c>
      <c r="D98" s="31" t="s">
        <v>975</v>
      </c>
      <c r="E98" s="31" t="s">
        <v>527</v>
      </c>
      <c r="F98" s="84">
        <v>31822</v>
      </c>
      <c r="G98" s="32">
        <v>20.8</v>
      </c>
      <c r="H98" s="32" t="s">
        <v>324</v>
      </c>
    </row>
    <row r="99" spans="1:8" customFormat="1" ht="15" customHeight="1">
      <c r="A99" s="83">
        <v>45545</v>
      </c>
      <c r="B99" s="32">
        <v>539495</v>
      </c>
      <c r="C99" s="31" t="s">
        <v>954</v>
      </c>
      <c r="D99" s="31" t="s">
        <v>955</v>
      </c>
      <c r="E99" s="31" t="s">
        <v>528</v>
      </c>
      <c r="F99" s="84">
        <v>8800</v>
      </c>
      <c r="G99" s="32">
        <v>34.840000000000003</v>
      </c>
      <c r="H99" s="32" t="s">
        <v>324</v>
      </c>
    </row>
    <row r="100" spans="1:8" customFormat="1" ht="15" customHeight="1">
      <c r="A100" s="83">
        <v>45545</v>
      </c>
      <c r="B100" s="32">
        <v>539495</v>
      </c>
      <c r="C100" s="31" t="s">
        <v>954</v>
      </c>
      <c r="D100" s="31" t="s">
        <v>1014</v>
      </c>
      <c r="E100" s="31" t="s">
        <v>527</v>
      </c>
      <c r="F100" s="84">
        <v>7157</v>
      </c>
      <c r="G100" s="32">
        <v>36.630000000000003</v>
      </c>
      <c r="H100" s="32" t="s">
        <v>324</v>
      </c>
    </row>
    <row r="101" spans="1:8" customFormat="1" ht="15" customHeight="1">
      <c r="A101" s="83">
        <v>45545</v>
      </c>
      <c r="B101" s="32">
        <v>539495</v>
      </c>
      <c r="C101" s="31" t="s">
        <v>954</v>
      </c>
      <c r="D101" s="31" t="s">
        <v>1136</v>
      </c>
      <c r="E101" s="31" t="s">
        <v>528</v>
      </c>
      <c r="F101" s="84">
        <v>6885</v>
      </c>
      <c r="G101" s="32">
        <v>37.659999999999997</v>
      </c>
      <c r="H101" s="32" t="s">
        <v>324</v>
      </c>
    </row>
    <row r="102" spans="1:8" customFormat="1" ht="15" customHeight="1">
      <c r="A102" s="83">
        <v>45545</v>
      </c>
      <c r="B102" s="32">
        <v>539495</v>
      </c>
      <c r="C102" s="31" t="s">
        <v>954</v>
      </c>
      <c r="D102" s="31" t="s">
        <v>1136</v>
      </c>
      <c r="E102" s="31" t="s">
        <v>527</v>
      </c>
      <c r="F102" s="84">
        <v>5</v>
      </c>
      <c r="G102" s="32">
        <v>35.39</v>
      </c>
      <c r="H102" s="32" t="s">
        <v>324</v>
      </c>
    </row>
    <row r="103" spans="1:8" customFormat="1" ht="15" customHeight="1">
      <c r="A103" s="83">
        <v>45545</v>
      </c>
      <c r="B103" s="32">
        <v>541601</v>
      </c>
      <c r="C103" s="31" t="s">
        <v>977</v>
      </c>
      <c r="D103" s="31" t="s">
        <v>1137</v>
      </c>
      <c r="E103" s="31" t="s">
        <v>528</v>
      </c>
      <c r="F103" s="84">
        <v>13498525</v>
      </c>
      <c r="G103" s="32">
        <v>3.58</v>
      </c>
      <c r="H103" s="32" t="s">
        <v>324</v>
      </c>
    </row>
    <row r="104" spans="1:8" customFormat="1" ht="15" customHeight="1">
      <c r="A104" s="83">
        <v>45545</v>
      </c>
      <c r="B104" s="32">
        <v>541601</v>
      </c>
      <c r="C104" s="31" t="s">
        <v>977</v>
      </c>
      <c r="D104" s="31" t="s">
        <v>1138</v>
      </c>
      <c r="E104" s="31" t="s">
        <v>527</v>
      </c>
      <c r="F104" s="84">
        <v>5726545</v>
      </c>
      <c r="G104" s="32">
        <v>3.57</v>
      </c>
      <c r="H104" s="32" t="s">
        <v>324</v>
      </c>
    </row>
    <row r="105" spans="1:8" customFormat="1" ht="15" customHeight="1">
      <c r="A105" s="83">
        <v>45545</v>
      </c>
      <c r="B105" s="32">
        <v>541601</v>
      </c>
      <c r="C105" s="31" t="s">
        <v>977</v>
      </c>
      <c r="D105" s="31" t="s">
        <v>1139</v>
      </c>
      <c r="E105" s="31" t="s">
        <v>527</v>
      </c>
      <c r="F105" s="84">
        <v>6950000</v>
      </c>
      <c r="G105" s="32">
        <v>3.59</v>
      </c>
      <c r="H105" s="32" t="s">
        <v>324</v>
      </c>
    </row>
    <row r="106" spans="1:8" customFormat="1" ht="15" customHeight="1">
      <c r="A106" s="83">
        <v>45545</v>
      </c>
      <c r="B106" s="32">
        <v>519191</v>
      </c>
      <c r="C106" s="31" t="s">
        <v>956</v>
      </c>
      <c r="D106" s="31" t="s">
        <v>1019</v>
      </c>
      <c r="E106" s="31" t="s">
        <v>528</v>
      </c>
      <c r="F106" s="84">
        <v>172783</v>
      </c>
      <c r="G106" s="32">
        <v>10.220000000000001</v>
      </c>
      <c r="H106" s="32" t="s">
        <v>324</v>
      </c>
    </row>
    <row r="107" spans="1:8" customFormat="1" ht="15" customHeight="1">
      <c r="A107" s="83">
        <v>45545</v>
      </c>
      <c r="B107" s="32">
        <v>543171</v>
      </c>
      <c r="C107" s="31" t="s">
        <v>1140</v>
      </c>
      <c r="D107" s="31" t="s">
        <v>1141</v>
      </c>
      <c r="E107" s="31" t="s">
        <v>528</v>
      </c>
      <c r="F107" s="84">
        <v>1760341</v>
      </c>
      <c r="G107" s="32">
        <v>3.69</v>
      </c>
      <c r="H107" s="32" t="s">
        <v>324</v>
      </c>
    </row>
    <row r="108" spans="1:8" customFormat="1" ht="15" customHeight="1">
      <c r="A108" s="83">
        <v>45545</v>
      </c>
      <c r="B108" s="32">
        <v>526544</v>
      </c>
      <c r="C108" s="31" t="s">
        <v>1142</v>
      </c>
      <c r="D108" s="31" t="s">
        <v>1143</v>
      </c>
      <c r="E108" s="31" t="s">
        <v>527</v>
      </c>
      <c r="F108" s="84">
        <v>1000000</v>
      </c>
      <c r="G108" s="32">
        <v>8.3000000000000007</v>
      </c>
      <c r="H108" s="32" t="s">
        <v>324</v>
      </c>
    </row>
    <row r="109" spans="1:8" customFormat="1" ht="15" customHeight="1">
      <c r="A109" s="83">
        <v>45545</v>
      </c>
      <c r="B109" s="32">
        <v>511493</v>
      </c>
      <c r="C109" s="31" t="s">
        <v>1144</v>
      </c>
      <c r="D109" s="31" t="s">
        <v>994</v>
      </c>
      <c r="E109" s="31" t="s">
        <v>527</v>
      </c>
      <c r="F109" s="84">
        <v>540000</v>
      </c>
      <c r="G109" s="32">
        <v>17.8</v>
      </c>
      <c r="H109" s="32" t="s">
        <v>324</v>
      </c>
    </row>
    <row r="110" spans="1:8" customFormat="1" ht="15" customHeight="1">
      <c r="A110" s="83">
        <v>45545</v>
      </c>
      <c r="B110" s="32">
        <v>511493</v>
      </c>
      <c r="C110" s="31" t="s">
        <v>1144</v>
      </c>
      <c r="D110" s="31" t="s">
        <v>994</v>
      </c>
      <c r="E110" s="31" t="s">
        <v>528</v>
      </c>
      <c r="F110" s="84">
        <v>7020</v>
      </c>
      <c r="G110" s="32">
        <v>17.53</v>
      </c>
      <c r="H110" s="32" t="s">
        <v>324</v>
      </c>
    </row>
    <row r="111" spans="1:8" customFormat="1" ht="15" customHeight="1">
      <c r="A111" s="83">
        <v>45545</v>
      </c>
      <c r="B111" s="32">
        <v>543924</v>
      </c>
      <c r="C111" s="31" t="s">
        <v>1145</v>
      </c>
      <c r="D111" s="31" t="s">
        <v>1146</v>
      </c>
      <c r="E111" s="31" t="s">
        <v>527</v>
      </c>
      <c r="F111" s="84">
        <v>10000</v>
      </c>
      <c r="G111" s="32">
        <v>75.36</v>
      </c>
      <c r="H111" s="32" t="s">
        <v>324</v>
      </c>
    </row>
    <row r="112" spans="1:8" customFormat="1" ht="15" customHeight="1">
      <c r="A112" s="83">
        <v>45545</v>
      </c>
      <c r="B112" s="32">
        <v>539217</v>
      </c>
      <c r="C112" s="31" t="s">
        <v>1020</v>
      </c>
      <c r="D112" s="31" t="s">
        <v>1021</v>
      </c>
      <c r="E112" s="31" t="s">
        <v>528</v>
      </c>
      <c r="F112" s="84">
        <v>4319345</v>
      </c>
      <c r="G112" s="32">
        <v>1.76</v>
      </c>
      <c r="H112" s="32" t="s">
        <v>324</v>
      </c>
    </row>
    <row r="113" spans="1:8" customFormat="1" ht="15" customHeight="1">
      <c r="A113" s="83">
        <v>45545</v>
      </c>
      <c r="B113" s="32">
        <v>539217</v>
      </c>
      <c r="C113" s="31" t="s">
        <v>1020</v>
      </c>
      <c r="D113" s="31" t="s">
        <v>1021</v>
      </c>
      <c r="E113" s="31" t="s">
        <v>527</v>
      </c>
      <c r="F113" s="84">
        <v>3258347</v>
      </c>
      <c r="G113" s="32">
        <v>1.85</v>
      </c>
      <c r="H113" s="32" t="s">
        <v>324</v>
      </c>
    </row>
    <row r="114" spans="1:8" customFormat="1" ht="15" customHeight="1">
      <c r="A114" s="83">
        <v>45545</v>
      </c>
      <c r="B114" s="32">
        <v>539217</v>
      </c>
      <c r="C114" s="31" t="s">
        <v>1020</v>
      </c>
      <c r="D114" s="31" t="s">
        <v>1022</v>
      </c>
      <c r="E114" s="31" t="s">
        <v>528</v>
      </c>
      <c r="F114" s="84">
        <v>6435000</v>
      </c>
      <c r="G114" s="32">
        <v>1.76</v>
      </c>
      <c r="H114" s="32" t="s">
        <v>324</v>
      </c>
    </row>
    <row r="115" spans="1:8" customFormat="1" ht="15" customHeight="1">
      <c r="A115" s="83">
        <v>45545</v>
      </c>
      <c r="B115" s="32">
        <v>540914</v>
      </c>
      <c r="C115" s="31" t="s">
        <v>931</v>
      </c>
      <c r="D115" s="31" t="s">
        <v>1147</v>
      </c>
      <c r="E115" s="31" t="s">
        <v>528</v>
      </c>
      <c r="F115" s="84">
        <v>100000</v>
      </c>
      <c r="G115" s="32">
        <v>12.2</v>
      </c>
      <c r="H115" s="32" t="s">
        <v>324</v>
      </c>
    </row>
    <row r="116" spans="1:8" customFormat="1" ht="15" customHeight="1">
      <c r="A116" s="83">
        <v>45545</v>
      </c>
      <c r="B116" s="32">
        <v>540914</v>
      </c>
      <c r="C116" s="31" t="s">
        <v>931</v>
      </c>
      <c r="D116" s="31" t="s">
        <v>1147</v>
      </c>
      <c r="E116" s="31" t="s">
        <v>527</v>
      </c>
      <c r="F116" s="84">
        <v>306453</v>
      </c>
      <c r="G116" s="32">
        <v>11.89</v>
      </c>
      <c r="H116" s="32" t="s">
        <v>324</v>
      </c>
    </row>
    <row r="117" spans="1:8" customFormat="1" ht="15" customHeight="1">
      <c r="A117" s="83">
        <v>45545</v>
      </c>
      <c r="B117" s="32">
        <v>540914</v>
      </c>
      <c r="C117" s="31" t="s">
        <v>931</v>
      </c>
      <c r="D117" s="31" t="s">
        <v>1148</v>
      </c>
      <c r="E117" s="31" t="s">
        <v>528</v>
      </c>
      <c r="F117" s="84">
        <v>78822</v>
      </c>
      <c r="G117" s="32">
        <v>12.2</v>
      </c>
      <c r="H117" s="32" t="s">
        <v>324</v>
      </c>
    </row>
    <row r="118" spans="1:8" customFormat="1" ht="15" customHeight="1">
      <c r="A118" s="83">
        <v>45545</v>
      </c>
      <c r="B118" s="32">
        <v>540914</v>
      </c>
      <c r="C118" s="31" t="s">
        <v>931</v>
      </c>
      <c r="D118" s="31" t="s">
        <v>1148</v>
      </c>
      <c r="E118" s="31" t="s">
        <v>527</v>
      </c>
      <c r="F118" s="84">
        <v>131531</v>
      </c>
      <c r="G118" s="32">
        <v>11.91</v>
      </c>
      <c r="H118" s="32" t="s">
        <v>324</v>
      </c>
    </row>
    <row r="119" spans="1:8" customFormat="1" ht="15" customHeight="1">
      <c r="A119" s="83">
        <v>45545</v>
      </c>
      <c r="B119" s="32">
        <v>540914</v>
      </c>
      <c r="C119" s="31" t="s">
        <v>931</v>
      </c>
      <c r="D119" s="31" t="s">
        <v>1149</v>
      </c>
      <c r="E119" s="31" t="s">
        <v>527</v>
      </c>
      <c r="F119" s="84">
        <v>222135</v>
      </c>
      <c r="G119" s="32">
        <v>12.13</v>
      </c>
      <c r="H119" s="32" t="s">
        <v>324</v>
      </c>
    </row>
    <row r="120" spans="1:8" customFormat="1" ht="15" customHeight="1">
      <c r="A120" s="83">
        <v>45545</v>
      </c>
      <c r="B120" s="32">
        <v>540914</v>
      </c>
      <c r="C120" s="31" t="s">
        <v>931</v>
      </c>
      <c r="D120" s="31" t="s">
        <v>1094</v>
      </c>
      <c r="E120" s="31" t="s">
        <v>528</v>
      </c>
      <c r="F120" s="84">
        <v>79502</v>
      </c>
      <c r="G120" s="32">
        <v>10.62</v>
      </c>
      <c r="H120" s="32" t="s">
        <v>324</v>
      </c>
    </row>
    <row r="121" spans="1:8" customFormat="1" ht="15" customHeight="1">
      <c r="A121" s="83">
        <v>45545</v>
      </c>
      <c r="B121" s="32">
        <v>540914</v>
      </c>
      <c r="C121" s="31" t="s">
        <v>931</v>
      </c>
      <c r="D121" s="31" t="s">
        <v>1150</v>
      </c>
      <c r="E121" s="31" t="s">
        <v>528</v>
      </c>
      <c r="F121" s="84">
        <v>127180</v>
      </c>
      <c r="G121" s="32">
        <v>11.91</v>
      </c>
      <c r="H121" s="32" t="s">
        <v>324</v>
      </c>
    </row>
    <row r="122" spans="1:8" customFormat="1" ht="15" customHeight="1">
      <c r="A122" s="83">
        <v>45545</v>
      </c>
      <c r="B122" s="32">
        <v>543274</v>
      </c>
      <c r="C122" s="31" t="s">
        <v>957</v>
      </c>
      <c r="D122" s="31" t="s">
        <v>1151</v>
      </c>
      <c r="E122" s="31" t="s">
        <v>528</v>
      </c>
      <c r="F122" s="84">
        <v>222300</v>
      </c>
      <c r="G122" s="32">
        <v>3.23</v>
      </c>
      <c r="H122" s="32" t="s">
        <v>324</v>
      </c>
    </row>
    <row r="123" spans="1:8" customFormat="1" ht="15" customHeight="1">
      <c r="A123" s="83">
        <v>45545</v>
      </c>
      <c r="B123" s="32">
        <v>543274</v>
      </c>
      <c r="C123" s="31" t="s">
        <v>957</v>
      </c>
      <c r="D123" s="31" t="s">
        <v>1152</v>
      </c>
      <c r="E123" s="31" t="s">
        <v>528</v>
      </c>
      <c r="F123" s="84">
        <v>138600</v>
      </c>
      <c r="G123" s="32">
        <v>3.36</v>
      </c>
      <c r="H123" s="32" t="s">
        <v>324</v>
      </c>
    </row>
    <row r="124" spans="1:8" customFormat="1" ht="15" customHeight="1">
      <c r="A124" s="83">
        <v>45545</v>
      </c>
      <c r="B124" s="32">
        <v>543274</v>
      </c>
      <c r="C124" s="31" t="s">
        <v>957</v>
      </c>
      <c r="D124" s="31" t="s">
        <v>1152</v>
      </c>
      <c r="E124" s="31" t="s">
        <v>527</v>
      </c>
      <c r="F124" s="84">
        <v>151200</v>
      </c>
      <c r="G124" s="32">
        <v>3.4</v>
      </c>
      <c r="H124" s="32" t="s">
        <v>324</v>
      </c>
    </row>
    <row r="125" spans="1:8" customFormat="1" ht="15" customHeight="1">
      <c r="A125" s="83">
        <v>45545</v>
      </c>
      <c r="B125" s="32">
        <v>544214</v>
      </c>
      <c r="C125" s="31" t="s">
        <v>1153</v>
      </c>
      <c r="D125" s="31" t="s">
        <v>1154</v>
      </c>
      <c r="E125" s="31" t="s">
        <v>527</v>
      </c>
      <c r="F125" s="84">
        <v>116000</v>
      </c>
      <c r="G125" s="32">
        <v>61.33</v>
      </c>
      <c r="H125" s="32" t="s">
        <v>324</v>
      </c>
    </row>
    <row r="126" spans="1:8" customFormat="1" ht="15" customHeight="1">
      <c r="A126" s="83">
        <v>45545</v>
      </c>
      <c r="B126" s="32">
        <v>544214</v>
      </c>
      <c r="C126" s="31" t="s">
        <v>1153</v>
      </c>
      <c r="D126" s="31" t="s">
        <v>1155</v>
      </c>
      <c r="E126" s="31" t="s">
        <v>528</v>
      </c>
      <c r="F126" s="84">
        <v>120000</v>
      </c>
      <c r="G126" s="32">
        <v>61.33</v>
      </c>
      <c r="H126" s="32" t="s">
        <v>324</v>
      </c>
    </row>
    <row r="127" spans="1:8" customFormat="1" ht="15" customHeight="1">
      <c r="A127" s="83">
        <v>45545</v>
      </c>
      <c r="B127" s="32">
        <v>538607</v>
      </c>
      <c r="C127" s="31" t="s">
        <v>1023</v>
      </c>
      <c r="D127" s="31" t="s">
        <v>978</v>
      </c>
      <c r="E127" s="31" t="s">
        <v>528</v>
      </c>
      <c r="F127" s="84">
        <v>3489761</v>
      </c>
      <c r="G127" s="32">
        <v>3.67</v>
      </c>
      <c r="H127" s="32" t="s">
        <v>324</v>
      </c>
    </row>
    <row r="128" spans="1:8" customFormat="1" ht="15" customHeight="1">
      <c r="A128" s="83">
        <v>45545</v>
      </c>
      <c r="B128" s="32">
        <v>544242</v>
      </c>
      <c r="C128" s="31" t="s">
        <v>958</v>
      </c>
      <c r="D128" s="31" t="s">
        <v>1025</v>
      </c>
      <c r="E128" s="31" t="s">
        <v>528</v>
      </c>
      <c r="F128" s="84">
        <v>72000</v>
      </c>
      <c r="G128" s="32">
        <v>66.64</v>
      </c>
      <c r="H128" s="32" t="s">
        <v>324</v>
      </c>
    </row>
    <row r="129" spans="1:8" customFormat="1" ht="15" customHeight="1">
      <c r="A129" s="83">
        <v>45545</v>
      </c>
      <c r="B129" s="32">
        <v>544242</v>
      </c>
      <c r="C129" s="31" t="s">
        <v>958</v>
      </c>
      <c r="D129" s="31" t="s">
        <v>872</v>
      </c>
      <c r="E129" s="31" t="s">
        <v>528</v>
      </c>
      <c r="F129" s="84">
        <v>126000</v>
      </c>
      <c r="G129" s="32">
        <v>63.96</v>
      </c>
      <c r="H129" s="32" t="s">
        <v>324</v>
      </c>
    </row>
    <row r="130" spans="1:8" customFormat="1" ht="15" customHeight="1">
      <c r="A130" s="83">
        <v>45545</v>
      </c>
      <c r="B130" s="32">
        <v>537582</v>
      </c>
      <c r="C130" s="31" t="s">
        <v>959</v>
      </c>
      <c r="D130" s="31" t="s">
        <v>960</v>
      </c>
      <c r="E130" s="31" t="s">
        <v>528</v>
      </c>
      <c r="F130" s="84">
        <v>150000</v>
      </c>
      <c r="G130" s="32">
        <v>2.79</v>
      </c>
      <c r="H130" s="32" t="s">
        <v>324</v>
      </c>
    </row>
    <row r="131" spans="1:8" customFormat="1" ht="15" customHeight="1">
      <c r="A131" s="83">
        <v>45545</v>
      </c>
      <c r="B131" s="32">
        <v>537582</v>
      </c>
      <c r="C131" s="31" t="s">
        <v>959</v>
      </c>
      <c r="D131" s="31" t="s">
        <v>960</v>
      </c>
      <c r="E131" s="31" t="s">
        <v>527</v>
      </c>
      <c r="F131" s="84">
        <v>50000</v>
      </c>
      <c r="G131" s="32">
        <v>2.72</v>
      </c>
      <c r="H131" s="32" t="s">
        <v>324</v>
      </c>
    </row>
    <row r="132" spans="1:8" customFormat="1" ht="15" customHeight="1">
      <c r="A132" s="83">
        <v>45545</v>
      </c>
      <c r="B132" s="32">
        <v>532035</v>
      </c>
      <c r="C132" s="31" t="s">
        <v>1156</v>
      </c>
      <c r="D132" s="31" t="s">
        <v>1157</v>
      </c>
      <c r="E132" s="31" t="s">
        <v>528</v>
      </c>
      <c r="F132" s="84">
        <v>161463</v>
      </c>
      <c r="G132" s="32">
        <v>6.1</v>
      </c>
      <c r="H132" s="32" t="s">
        <v>324</v>
      </c>
    </row>
    <row r="133" spans="1:8" customFormat="1" ht="15" customHeight="1">
      <c r="A133" s="83">
        <v>45545</v>
      </c>
      <c r="B133" s="32">
        <v>511012</v>
      </c>
      <c r="C133" s="31" t="s">
        <v>1026</v>
      </c>
      <c r="D133" s="31" t="s">
        <v>975</v>
      </c>
      <c r="E133" s="31" t="s">
        <v>527</v>
      </c>
      <c r="F133" s="84">
        <v>1208664</v>
      </c>
      <c r="G133" s="32">
        <v>1.5</v>
      </c>
      <c r="H133" s="32" t="s">
        <v>324</v>
      </c>
    </row>
    <row r="134" spans="1:8" customFormat="1" ht="15" customHeight="1">
      <c r="A134" s="83">
        <v>45545</v>
      </c>
      <c r="B134" s="32">
        <v>511012</v>
      </c>
      <c r="C134" s="31" t="s">
        <v>1026</v>
      </c>
      <c r="D134" s="31" t="s">
        <v>975</v>
      </c>
      <c r="E134" s="31" t="s">
        <v>528</v>
      </c>
      <c r="F134" s="84">
        <v>4542846</v>
      </c>
      <c r="G134" s="32">
        <v>1.58</v>
      </c>
      <c r="H134" s="32" t="s">
        <v>324</v>
      </c>
    </row>
    <row r="135" spans="1:8" customFormat="1" ht="15" customHeight="1">
      <c r="A135" s="83">
        <v>45545</v>
      </c>
      <c r="B135" s="32">
        <v>514378</v>
      </c>
      <c r="C135" s="31" t="s">
        <v>1158</v>
      </c>
      <c r="D135" s="31" t="s">
        <v>1159</v>
      </c>
      <c r="E135" s="31" t="s">
        <v>527</v>
      </c>
      <c r="F135" s="84">
        <v>53103</v>
      </c>
      <c r="G135" s="32">
        <v>37.82</v>
      </c>
      <c r="H135" s="32" t="s">
        <v>324</v>
      </c>
    </row>
    <row r="136" spans="1:8" customFormat="1" ht="15" customHeight="1">
      <c r="A136" s="83">
        <v>45545</v>
      </c>
      <c r="B136" s="32">
        <v>536846</v>
      </c>
      <c r="C136" s="31" t="s">
        <v>1160</v>
      </c>
      <c r="D136" s="31" t="s">
        <v>1161</v>
      </c>
      <c r="E136" s="31" t="s">
        <v>528</v>
      </c>
      <c r="F136" s="84">
        <v>20412</v>
      </c>
      <c r="G136" s="32">
        <v>66.87</v>
      </c>
      <c r="H136" s="32" t="s">
        <v>324</v>
      </c>
    </row>
    <row r="137" spans="1:8" customFormat="1" ht="15" customHeight="1">
      <c r="A137" s="83">
        <v>45545</v>
      </c>
      <c r="B137" s="32">
        <v>511018</v>
      </c>
      <c r="C137" s="31" t="s">
        <v>1162</v>
      </c>
      <c r="D137" s="31" t="s">
        <v>1163</v>
      </c>
      <c r="E137" s="31" t="s">
        <v>528</v>
      </c>
      <c r="F137" s="84">
        <v>150000</v>
      </c>
      <c r="G137" s="32">
        <v>32.1</v>
      </c>
      <c r="H137" s="32" t="s">
        <v>324</v>
      </c>
    </row>
    <row r="138" spans="1:8" customFormat="1" ht="15" customHeight="1">
      <c r="A138" s="83">
        <v>45545</v>
      </c>
      <c r="B138" s="32" t="s">
        <v>1164</v>
      </c>
      <c r="C138" s="31" t="s">
        <v>1165</v>
      </c>
      <c r="D138" s="31" t="s">
        <v>893</v>
      </c>
      <c r="E138" s="31" t="s">
        <v>527</v>
      </c>
      <c r="F138" s="84">
        <v>160000</v>
      </c>
      <c r="G138" s="32">
        <v>156.44999999999999</v>
      </c>
      <c r="H138" s="32" t="s">
        <v>834</v>
      </c>
    </row>
    <row r="139" spans="1:8" customFormat="1" ht="15" customHeight="1">
      <c r="A139" s="83">
        <v>45545</v>
      </c>
      <c r="B139" s="32" t="s">
        <v>1164</v>
      </c>
      <c r="C139" s="31" t="s">
        <v>1165</v>
      </c>
      <c r="D139" s="31" t="s">
        <v>872</v>
      </c>
      <c r="E139" s="31" t="s">
        <v>527</v>
      </c>
      <c r="F139" s="84">
        <v>39000</v>
      </c>
      <c r="G139" s="32">
        <v>156.47</v>
      </c>
      <c r="H139" s="32" t="s">
        <v>834</v>
      </c>
    </row>
    <row r="140" spans="1:8" customFormat="1" ht="15" customHeight="1">
      <c r="A140" s="83">
        <v>45545</v>
      </c>
      <c r="B140" s="32" t="s">
        <v>1166</v>
      </c>
      <c r="C140" s="31" t="s">
        <v>1167</v>
      </c>
      <c r="D140" s="31" t="s">
        <v>1168</v>
      </c>
      <c r="E140" s="31" t="s">
        <v>527</v>
      </c>
      <c r="F140" s="84">
        <v>122000</v>
      </c>
      <c r="G140" s="32">
        <v>417.72</v>
      </c>
      <c r="H140" s="32" t="s">
        <v>834</v>
      </c>
    </row>
    <row r="141" spans="1:8" customFormat="1" ht="15" customHeight="1">
      <c r="A141" s="83">
        <v>45545</v>
      </c>
      <c r="B141" s="32" t="s">
        <v>1169</v>
      </c>
      <c r="C141" s="31" t="s">
        <v>1170</v>
      </c>
      <c r="D141" s="31" t="s">
        <v>897</v>
      </c>
      <c r="E141" s="31" t="s">
        <v>527</v>
      </c>
      <c r="F141" s="84">
        <v>246945</v>
      </c>
      <c r="G141" s="32">
        <v>46.66</v>
      </c>
      <c r="H141" s="32" t="s">
        <v>834</v>
      </c>
    </row>
    <row r="142" spans="1:8" customFormat="1" ht="15" customHeight="1">
      <c r="A142" s="83">
        <v>45545</v>
      </c>
      <c r="B142" s="32" t="s">
        <v>1171</v>
      </c>
      <c r="C142" s="31" t="s">
        <v>1172</v>
      </c>
      <c r="D142" s="31" t="s">
        <v>1173</v>
      </c>
      <c r="E142" s="31" t="s">
        <v>527</v>
      </c>
      <c r="F142" s="84">
        <v>84000</v>
      </c>
      <c r="G142" s="32">
        <v>110.7</v>
      </c>
      <c r="H142" s="32" t="s">
        <v>834</v>
      </c>
    </row>
    <row r="143" spans="1:8" customFormat="1" ht="15" customHeight="1">
      <c r="A143" s="83">
        <v>45545</v>
      </c>
      <c r="B143" s="32" t="s">
        <v>979</v>
      </c>
      <c r="C143" s="31" t="s">
        <v>980</v>
      </c>
      <c r="D143" s="31" t="s">
        <v>1174</v>
      </c>
      <c r="E143" s="31" t="s">
        <v>527</v>
      </c>
      <c r="F143" s="84">
        <v>99000</v>
      </c>
      <c r="G143" s="32">
        <v>2.75</v>
      </c>
      <c r="H143" s="32" t="s">
        <v>834</v>
      </c>
    </row>
    <row r="144" spans="1:8" customFormat="1" ht="15" customHeight="1">
      <c r="A144" s="83">
        <v>45545</v>
      </c>
      <c r="B144" s="32" t="s">
        <v>1029</v>
      </c>
      <c r="C144" s="31" t="s">
        <v>1030</v>
      </c>
      <c r="D144" s="31" t="s">
        <v>873</v>
      </c>
      <c r="E144" s="31" t="s">
        <v>527</v>
      </c>
      <c r="F144" s="84">
        <v>1486773</v>
      </c>
      <c r="G144" s="32">
        <v>101.13</v>
      </c>
      <c r="H144" s="32" t="s">
        <v>834</v>
      </c>
    </row>
    <row r="145" spans="1:8" customFormat="1" ht="15" customHeight="1">
      <c r="A145" s="83">
        <v>45545</v>
      </c>
      <c r="B145" s="32" t="s">
        <v>1031</v>
      </c>
      <c r="C145" s="31" t="s">
        <v>1032</v>
      </c>
      <c r="D145" s="31" t="s">
        <v>1033</v>
      </c>
      <c r="E145" s="31" t="s">
        <v>527</v>
      </c>
      <c r="F145" s="84">
        <v>50400</v>
      </c>
      <c r="G145" s="32">
        <v>150</v>
      </c>
      <c r="H145" s="32" t="s">
        <v>834</v>
      </c>
    </row>
    <row r="146" spans="1:8" customFormat="1" ht="15" customHeight="1">
      <c r="A146" s="83">
        <v>45545</v>
      </c>
      <c r="B146" s="32" t="s">
        <v>940</v>
      </c>
      <c r="C146" s="31" t="s">
        <v>942</v>
      </c>
      <c r="D146" s="31" t="s">
        <v>879</v>
      </c>
      <c r="E146" s="31" t="s">
        <v>527</v>
      </c>
      <c r="F146" s="84">
        <v>558627</v>
      </c>
      <c r="G146" s="32">
        <v>506.44</v>
      </c>
      <c r="H146" s="32" t="s">
        <v>834</v>
      </c>
    </row>
    <row r="147" spans="1:8" customFormat="1" ht="15" customHeight="1">
      <c r="A147" s="83">
        <v>45545</v>
      </c>
      <c r="B147" s="32" t="s">
        <v>1034</v>
      </c>
      <c r="C147" s="31" t="s">
        <v>1035</v>
      </c>
      <c r="D147" s="31" t="s">
        <v>879</v>
      </c>
      <c r="E147" s="31" t="s">
        <v>527</v>
      </c>
      <c r="F147" s="84">
        <v>586047</v>
      </c>
      <c r="G147" s="32">
        <v>295.08999999999997</v>
      </c>
      <c r="H147" s="32" t="s">
        <v>834</v>
      </c>
    </row>
    <row r="148" spans="1:8" customFormat="1" ht="15" customHeight="1">
      <c r="A148" s="83">
        <v>45545</v>
      </c>
      <c r="B148" s="32" t="s">
        <v>1175</v>
      </c>
      <c r="C148" s="31" t="s">
        <v>1176</v>
      </c>
      <c r="D148" s="31" t="s">
        <v>872</v>
      </c>
      <c r="E148" s="31" t="s">
        <v>527</v>
      </c>
      <c r="F148" s="84">
        <v>88200</v>
      </c>
      <c r="G148" s="32">
        <v>362.9</v>
      </c>
      <c r="H148" s="32" t="s">
        <v>834</v>
      </c>
    </row>
    <row r="149" spans="1:8" customFormat="1" ht="15" customHeight="1">
      <c r="A149" s="83">
        <v>45545</v>
      </c>
      <c r="B149" s="32" t="s">
        <v>1175</v>
      </c>
      <c r="C149" s="31" t="s">
        <v>1176</v>
      </c>
      <c r="D149" s="31" t="s">
        <v>893</v>
      </c>
      <c r="E149" s="31" t="s">
        <v>527</v>
      </c>
      <c r="F149" s="84">
        <v>66000</v>
      </c>
      <c r="G149" s="32">
        <v>362.8</v>
      </c>
      <c r="H149" s="32" t="s">
        <v>834</v>
      </c>
    </row>
    <row r="150" spans="1:8" customFormat="1" ht="15" customHeight="1">
      <c r="A150" s="83">
        <v>45545</v>
      </c>
      <c r="B150" s="32" t="s">
        <v>914</v>
      </c>
      <c r="C150" s="31" t="s">
        <v>915</v>
      </c>
      <c r="D150" s="31" t="s">
        <v>1090</v>
      </c>
      <c r="E150" s="31" t="s">
        <v>527</v>
      </c>
      <c r="F150" s="84">
        <v>10055916</v>
      </c>
      <c r="G150" s="32">
        <v>1.54</v>
      </c>
      <c r="H150" s="32" t="s">
        <v>834</v>
      </c>
    </row>
    <row r="151" spans="1:8" customFormat="1" ht="15" customHeight="1">
      <c r="A151" s="83">
        <v>45545</v>
      </c>
      <c r="B151" s="32" t="s">
        <v>914</v>
      </c>
      <c r="C151" s="31" t="s">
        <v>915</v>
      </c>
      <c r="D151" s="31" t="s">
        <v>935</v>
      </c>
      <c r="E151" s="31" t="s">
        <v>527</v>
      </c>
      <c r="F151" s="84">
        <v>21515363</v>
      </c>
      <c r="G151" s="32">
        <v>1.53</v>
      </c>
      <c r="H151" s="32" t="s">
        <v>834</v>
      </c>
    </row>
    <row r="152" spans="1:8" customFormat="1" ht="15" customHeight="1">
      <c r="A152" s="83">
        <v>45545</v>
      </c>
      <c r="B152" s="32" t="s">
        <v>914</v>
      </c>
      <c r="C152" s="31" t="s">
        <v>915</v>
      </c>
      <c r="D152" s="31" t="s">
        <v>1129</v>
      </c>
      <c r="E152" s="31" t="s">
        <v>527</v>
      </c>
      <c r="F152" s="84">
        <v>14461106</v>
      </c>
      <c r="G152" s="32">
        <v>1.51</v>
      </c>
      <c r="H152" s="32" t="s">
        <v>834</v>
      </c>
    </row>
    <row r="153" spans="1:8" customFormat="1" ht="15" customHeight="1">
      <c r="A153" s="83">
        <v>45545</v>
      </c>
      <c r="B153" s="32" t="s">
        <v>914</v>
      </c>
      <c r="C153" s="31" t="s">
        <v>915</v>
      </c>
      <c r="D153" s="31" t="s">
        <v>872</v>
      </c>
      <c r="E153" s="31" t="s">
        <v>527</v>
      </c>
      <c r="F153" s="84">
        <v>11509338</v>
      </c>
      <c r="G153" s="32">
        <v>1.54</v>
      </c>
      <c r="H153" s="32" t="s">
        <v>834</v>
      </c>
    </row>
    <row r="154" spans="1:8" customFormat="1" ht="15" customHeight="1">
      <c r="A154" s="83">
        <v>45545</v>
      </c>
      <c r="B154" s="32" t="s">
        <v>914</v>
      </c>
      <c r="C154" s="31" t="s">
        <v>915</v>
      </c>
      <c r="D154" s="31" t="s">
        <v>1177</v>
      </c>
      <c r="E154" s="31" t="s">
        <v>527</v>
      </c>
      <c r="F154" s="84">
        <v>4861562</v>
      </c>
      <c r="G154" s="32">
        <v>1.54</v>
      </c>
      <c r="H154" s="32" t="s">
        <v>834</v>
      </c>
    </row>
    <row r="155" spans="1:8" customFormat="1" ht="15" customHeight="1">
      <c r="A155" s="83">
        <v>45545</v>
      </c>
      <c r="B155" s="32" t="s">
        <v>1178</v>
      </c>
      <c r="C155" s="31" t="s">
        <v>915</v>
      </c>
      <c r="D155" s="31" t="s">
        <v>1179</v>
      </c>
      <c r="E155" s="31" t="s">
        <v>527</v>
      </c>
      <c r="F155" s="84">
        <v>800000</v>
      </c>
      <c r="G155" s="32">
        <v>1.53</v>
      </c>
      <c r="H155" s="32" t="s">
        <v>834</v>
      </c>
    </row>
    <row r="156" spans="1:8" customFormat="1" ht="15" customHeight="1">
      <c r="A156" s="83">
        <v>45545</v>
      </c>
      <c r="B156" s="32" t="s">
        <v>1178</v>
      </c>
      <c r="C156" s="31" t="s">
        <v>915</v>
      </c>
      <c r="D156" s="31" t="s">
        <v>872</v>
      </c>
      <c r="E156" s="31" t="s">
        <v>527</v>
      </c>
      <c r="F156" s="84">
        <v>3800000</v>
      </c>
      <c r="G156" s="32">
        <v>1.53</v>
      </c>
      <c r="H156" s="32" t="s">
        <v>834</v>
      </c>
    </row>
    <row r="157" spans="1:8" customFormat="1" ht="15" customHeight="1">
      <c r="A157" s="83">
        <v>45545</v>
      </c>
      <c r="B157" s="32" t="s">
        <v>1180</v>
      </c>
      <c r="C157" s="31" t="s">
        <v>1181</v>
      </c>
      <c r="D157" s="31" t="s">
        <v>873</v>
      </c>
      <c r="E157" s="31" t="s">
        <v>527</v>
      </c>
      <c r="F157" s="84">
        <v>195477</v>
      </c>
      <c r="G157" s="32">
        <v>1215.1300000000001</v>
      </c>
      <c r="H157" s="32" t="s">
        <v>834</v>
      </c>
    </row>
    <row r="158" spans="1:8" customFormat="1" ht="15" customHeight="1">
      <c r="A158" s="83">
        <v>45545</v>
      </c>
      <c r="B158" s="32" t="s">
        <v>1036</v>
      </c>
      <c r="C158" s="31" t="s">
        <v>1037</v>
      </c>
      <c r="D158" s="31" t="s">
        <v>879</v>
      </c>
      <c r="E158" s="31" t="s">
        <v>527</v>
      </c>
      <c r="F158" s="84">
        <v>275157</v>
      </c>
      <c r="G158" s="32">
        <v>90.89</v>
      </c>
      <c r="H158" s="32" t="s">
        <v>834</v>
      </c>
    </row>
    <row r="159" spans="1:8" customFormat="1" ht="15" customHeight="1">
      <c r="A159" s="83">
        <v>45545</v>
      </c>
      <c r="B159" s="32" t="s">
        <v>1038</v>
      </c>
      <c r="C159" s="31" t="s">
        <v>1039</v>
      </c>
      <c r="D159" s="31" t="s">
        <v>945</v>
      </c>
      <c r="E159" s="31" t="s">
        <v>527</v>
      </c>
      <c r="F159" s="84">
        <v>233550</v>
      </c>
      <c r="G159" s="32">
        <v>14.22</v>
      </c>
      <c r="H159" s="32" t="s">
        <v>834</v>
      </c>
    </row>
    <row r="160" spans="1:8" customFormat="1" ht="15" customHeight="1">
      <c r="A160" s="83">
        <v>45545</v>
      </c>
      <c r="B160" s="32" t="s">
        <v>1049</v>
      </c>
      <c r="C160" s="31" t="s">
        <v>1050</v>
      </c>
      <c r="D160" s="31" t="s">
        <v>893</v>
      </c>
      <c r="E160" s="31" t="s">
        <v>527</v>
      </c>
      <c r="F160" s="84">
        <v>58000</v>
      </c>
      <c r="G160" s="32">
        <v>98.5</v>
      </c>
      <c r="H160" s="32" t="s">
        <v>834</v>
      </c>
    </row>
    <row r="161" spans="1:8" customFormat="1" ht="15" customHeight="1">
      <c r="A161" s="83">
        <v>45545</v>
      </c>
      <c r="B161" s="32" t="s">
        <v>1182</v>
      </c>
      <c r="C161" s="31" t="s">
        <v>1183</v>
      </c>
      <c r="D161" s="31" t="s">
        <v>879</v>
      </c>
      <c r="E161" s="31" t="s">
        <v>527</v>
      </c>
      <c r="F161" s="84">
        <v>101847</v>
      </c>
      <c r="G161" s="32">
        <v>1262.47</v>
      </c>
      <c r="H161" s="32" t="s">
        <v>834</v>
      </c>
    </row>
    <row r="162" spans="1:8" customFormat="1" ht="15" customHeight="1">
      <c r="A162" s="83">
        <v>45545</v>
      </c>
      <c r="B162" s="32" t="s">
        <v>1182</v>
      </c>
      <c r="C162" s="31" t="s">
        <v>1183</v>
      </c>
      <c r="D162" s="31" t="s">
        <v>1184</v>
      </c>
      <c r="E162" s="31" t="s">
        <v>527</v>
      </c>
      <c r="F162" s="84">
        <v>90439</v>
      </c>
      <c r="G162" s="32">
        <v>1228.54</v>
      </c>
      <c r="H162" s="32" t="s">
        <v>834</v>
      </c>
    </row>
    <row r="163" spans="1:8" customFormat="1" ht="15" customHeight="1">
      <c r="A163" s="83">
        <v>45545</v>
      </c>
      <c r="B163" s="32" t="s">
        <v>1040</v>
      </c>
      <c r="C163" s="31" t="s">
        <v>1041</v>
      </c>
      <c r="D163" s="31" t="s">
        <v>1042</v>
      </c>
      <c r="E163" s="31" t="s">
        <v>527</v>
      </c>
      <c r="F163" s="84">
        <v>292000</v>
      </c>
      <c r="G163" s="32">
        <v>62.39</v>
      </c>
      <c r="H163" s="32" t="s">
        <v>834</v>
      </c>
    </row>
    <row r="164" spans="1:8" customFormat="1" ht="15" customHeight="1">
      <c r="A164" s="83">
        <v>45545</v>
      </c>
      <c r="B164" s="32" t="s">
        <v>961</v>
      </c>
      <c r="C164" s="31" t="s">
        <v>962</v>
      </c>
      <c r="D164" s="31" t="s">
        <v>1027</v>
      </c>
      <c r="E164" s="31" t="s">
        <v>527</v>
      </c>
      <c r="F164" s="84">
        <v>1877116</v>
      </c>
      <c r="G164" s="32">
        <v>49.57</v>
      </c>
      <c r="H164" s="32" t="s">
        <v>834</v>
      </c>
    </row>
    <row r="165" spans="1:8" customFormat="1" ht="15" customHeight="1">
      <c r="A165" s="83">
        <v>45545</v>
      </c>
      <c r="B165" s="32" t="s">
        <v>961</v>
      </c>
      <c r="C165" s="31" t="s">
        <v>962</v>
      </c>
      <c r="D165" s="31" t="s">
        <v>1185</v>
      </c>
      <c r="E165" s="31" t="s">
        <v>527</v>
      </c>
      <c r="F165" s="84">
        <v>1607000</v>
      </c>
      <c r="G165" s="32">
        <v>49.48</v>
      </c>
      <c r="H165" s="32" t="s">
        <v>834</v>
      </c>
    </row>
    <row r="166" spans="1:8" customFormat="1" ht="15" customHeight="1">
      <c r="A166" s="83">
        <v>45545</v>
      </c>
      <c r="B166" s="32" t="s">
        <v>961</v>
      </c>
      <c r="C166" s="31" t="s">
        <v>962</v>
      </c>
      <c r="D166" s="31" t="s">
        <v>934</v>
      </c>
      <c r="E166" s="31" t="s">
        <v>527</v>
      </c>
      <c r="F166" s="84">
        <v>3070370</v>
      </c>
      <c r="G166" s="32">
        <v>49.2</v>
      </c>
      <c r="H166" s="32" t="s">
        <v>834</v>
      </c>
    </row>
    <row r="167" spans="1:8" customFormat="1" ht="15" customHeight="1">
      <c r="A167" s="83">
        <v>45545</v>
      </c>
      <c r="B167" s="32" t="s">
        <v>961</v>
      </c>
      <c r="C167" s="31" t="s">
        <v>962</v>
      </c>
      <c r="D167" s="31" t="s">
        <v>873</v>
      </c>
      <c r="E167" s="31" t="s">
        <v>527</v>
      </c>
      <c r="F167" s="84">
        <v>2138723</v>
      </c>
      <c r="G167" s="32">
        <v>49.28</v>
      </c>
      <c r="H167" s="32" t="s">
        <v>834</v>
      </c>
    </row>
    <row r="168" spans="1:8" customFormat="1" ht="15" customHeight="1">
      <c r="A168" s="83">
        <v>45545</v>
      </c>
      <c r="B168" s="32" t="s">
        <v>1186</v>
      </c>
      <c r="C168" s="31" t="s">
        <v>1187</v>
      </c>
      <c r="D168" s="31" t="s">
        <v>1188</v>
      </c>
      <c r="E168" s="31" t="s">
        <v>527</v>
      </c>
      <c r="F168" s="84">
        <v>141254</v>
      </c>
      <c r="G168" s="32">
        <v>38.909999999999997</v>
      </c>
      <c r="H168" s="32" t="s">
        <v>834</v>
      </c>
    </row>
    <row r="169" spans="1:8" customFormat="1" ht="15" customHeight="1">
      <c r="A169" s="83">
        <v>45545</v>
      </c>
      <c r="B169" s="32" t="s">
        <v>1189</v>
      </c>
      <c r="C169" s="31" t="s">
        <v>1190</v>
      </c>
      <c r="D169" s="31" t="s">
        <v>987</v>
      </c>
      <c r="E169" s="31" t="s">
        <v>527</v>
      </c>
      <c r="F169" s="84">
        <v>675000</v>
      </c>
      <c r="G169" s="32">
        <v>26.41</v>
      </c>
      <c r="H169" s="32" t="s">
        <v>834</v>
      </c>
    </row>
    <row r="170" spans="1:8" customFormat="1" ht="15" customHeight="1">
      <c r="A170" s="83">
        <v>45545</v>
      </c>
      <c r="B170" s="32" t="s">
        <v>1191</v>
      </c>
      <c r="C170" s="31" t="s">
        <v>1192</v>
      </c>
      <c r="D170" s="31" t="s">
        <v>1193</v>
      </c>
      <c r="E170" s="31" t="s">
        <v>527</v>
      </c>
      <c r="F170" s="84">
        <v>53385</v>
      </c>
      <c r="G170" s="32">
        <v>82</v>
      </c>
      <c r="H170" s="32" t="s">
        <v>834</v>
      </c>
    </row>
    <row r="171" spans="1:8" customFormat="1" ht="15" customHeight="1">
      <c r="A171" s="83">
        <v>45545</v>
      </c>
      <c r="B171" s="32" t="s">
        <v>1191</v>
      </c>
      <c r="C171" s="31" t="s">
        <v>1192</v>
      </c>
      <c r="D171" s="31" t="s">
        <v>1194</v>
      </c>
      <c r="E171" s="31" t="s">
        <v>527</v>
      </c>
      <c r="F171" s="84">
        <v>14225</v>
      </c>
      <c r="G171" s="32">
        <v>84.98</v>
      </c>
      <c r="H171" s="32" t="s">
        <v>834</v>
      </c>
    </row>
    <row r="172" spans="1:8" customFormat="1" ht="15" customHeight="1">
      <c r="A172" s="83">
        <v>45545</v>
      </c>
      <c r="B172" s="32" t="s">
        <v>1191</v>
      </c>
      <c r="C172" s="31" t="s">
        <v>1192</v>
      </c>
      <c r="D172" s="31" t="s">
        <v>1195</v>
      </c>
      <c r="E172" s="31" t="s">
        <v>527</v>
      </c>
      <c r="F172" s="84">
        <v>64150</v>
      </c>
      <c r="G172" s="32">
        <v>68.069999999999993</v>
      </c>
      <c r="H172" s="32" t="s">
        <v>834</v>
      </c>
    </row>
    <row r="173" spans="1:8" customFormat="1" ht="15" customHeight="1">
      <c r="A173" s="83">
        <v>45545</v>
      </c>
      <c r="B173" s="32" t="s">
        <v>943</v>
      </c>
      <c r="C173" s="31" t="s">
        <v>944</v>
      </c>
      <c r="D173" s="31" t="s">
        <v>873</v>
      </c>
      <c r="E173" s="31" t="s">
        <v>527</v>
      </c>
      <c r="F173" s="84">
        <v>2557523</v>
      </c>
      <c r="G173" s="32">
        <v>97.06</v>
      </c>
      <c r="H173" s="32" t="s">
        <v>834</v>
      </c>
    </row>
    <row r="174" spans="1:8" customFormat="1" ht="15" customHeight="1">
      <c r="A174" s="83">
        <v>45545</v>
      </c>
      <c r="B174" s="32" t="s">
        <v>981</v>
      </c>
      <c r="C174" s="31" t="s">
        <v>982</v>
      </c>
      <c r="D174" s="31" t="s">
        <v>873</v>
      </c>
      <c r="E174" s="31" t="s">
        <v>527</v>
      </c>
      <c r="F174" s="84">
        <v>610433</v>
      </c>
      <c r="G174" s="32">
        <v>229.36</v>
      </c>
      <c r="H174" s="32" t="s">
        <v>834</v>
      </c>
    </row>
    <row r="175" spans="1:8" customFormat="1" ht="15" customHeight="1">
      <c r="A175" s="83">
        <v>45545</v>
      </c>
      <c r="B175" s="32" t="s">
        <v>981</v>
      </c>
      <c r="C175" s="31" t="s">
        <v>982</v>
      </c>
      <c r="D175" s="31" t="s">
        <v>879</v>
      </c>
      <c r="E175" s="31" t="s">
        <v>527</v>
      </c>
      <c r="F175" s="84">
        <v>796209</v>
      </c>
      <c r="G175" s="32">
        <v>229.99</v>
      </c>
      <c r="H175" s="32" t="s">
        <v>834</v>
      </c>
    </row>
    <row r="176" spans="1:8" customFormat="1" ht="15" customHeight="1">
      <c r="A176" s="83">
        <v>45545</v>
      </c>
      <c r="B176" s="32" t="s">
        <v>983</v>
      </c>
      <c r="C176" s="31" t="s">
        <v>984</v>
      </c>
      <c r="D176" s="31" t="s">
        <v>1196</v>
      </c>
      <c r="E176" s="31" t="s">
        <v>527</v>
      </c>
      <c r="F176" s="84">
        <v>150000</v>
      </c>
      <c r="G176" s="32">
        <v>113.24</v>
      </c>
      <c r="H176" s="32" t="s">
        <v>834</v>
      </c>
    </row>
    <row r="177" spans="1:8" customFormat="1" ht="15" customHeight="1">
      <c r="A177" s="83">
        <v>45545</v>
      </c>
      <c r="B177" s="32" t="s">
        <v>1197</v>
      </c>
      <c r="C177" s="31" t="s">
        <v>1198</v>
      </c>
      <c r="D177" s="31" t="s">
        <v>1199</v>
      </c>
      <c r="E177" s="31" t="s">
        <v>527</v>
      </c>
      <c r="F177" s="84">
        <v>2138786</v>
      </c>
      <c r="G177" s="32">
        <v>57.79</v>
      </c>
      <c r="H177" s="32" t="s">
        <v>834</v>
      </c>
    </row>
    <row r="178" spans="1:8" customFormat="1" ht="15" customHeight="1">
      <c r="A178" s="83">
        <v>45545</v>
      </c>
      <c r="B178" s="32" t="s">
        <v>1043</v>
      </c>
      <c r="C178" s="31" t="s">
        <v>1044</v>
      </c>
      <c r="D178" s="31" t="s">
        <v>879</v>
      </c>
      <c r="E178" s="31" t="s">
        <v>527</v>
      </c>
      <c r="F178" s="84">
        <v>321935</v>
      </c>
      <c r="G178" s="32">
        <v>291.17</v>
      </c>
      <c r="H178" s="32" t="s">
        <v>834</v>
      </c>
    </row>
    <row r="179" spans="1:8" customFormat="1" ht="15" customHeight="1">
      <c r="A179" s="83">
        <v>45545</v>
      </c>
      <c r="B179" s="32" t="s">
        <v>985</v>
      </c>
      <c r="C179" s="31" t="s">
        <v>986</v>
      </c>
      <c r="D179" s="31" t="s">
        <v>879</v>
      </c>
      <c r="E179" s="31" t="s">
        <v>527</v>
      </c>
      <c r="F179" s="84">
        <v>830218</v>
      </c>
      <c r="G179" s="32">
        <v>63.28</v>
      </c>
      <c r="H179" s="32" t="s">
        <v>834</v>
      </c>
    </row>
    <row r="180" spans="1:8" customFormat="1" ht="15" customHeight="1">
      <c r="A180" s="83">
        <v>45545</v>
      </c>
      <c r="B180" s="32" t="s">
        <v>1200</v>
      </c>
      <c r="C180" s="31" t="s">
        <v>1201</v>
      </c>
      <c r="D180" s="31" t="s">
        <v>897</v>
      </c>
      <c r="E180" s="31" t="s">
        <v>527</v>
      </c>
      <c r="F180" s="84">
        <v>350193</v>
      </c>
      <c r="G180" s="32">
        <v>63</v>
      </c>
      <c r="H180" s="32" t="s">
        <v>834</v>
      </c>
    </row>
    <row r="181" spans="1:8" customFormat="1" ht="15" customHeight="1">
      <c r="A181" s="83">
        <v>45545</v>
      </c>
      <c r="B181" s="32" t="s">
        <v>1202</v>
      </c>
      <c r="C181" s="31" t="s">
        <v>1203</v>
      </c>
      <c r="D181" s="31" t="s">
        <v>888</v>
      </c>
      <c r="E181" s="31" t="s">
        <v>527</v>
      </c>
      <c r="F181" s="84">
        <v>339902</v>
      </c>
      <c r="G181" s="32">
        <v>62.15</v>
      </c>
      <c r="H181" s="32" t="s">
        <v>834</v>
      </c>
    </row>
    <row r="182" spans="1:8" customFormat="1" ht="15" customHeight="1">
      <c r="A182" s="83">
        <v>45545</v>
      </c>
      <c r="B182" s="32" t="s">
        <v>1202</v>
      </c>
      <c r="C182" s="31" t="s">
        <v>1203</v>
      </c>
      <c r="D182" s="31" t="s">
        <v>879</v>
      </c>
      <c r="E182" s="31" t="s">
        <v>527</v>
      </c>
      <c r="F182" s="84">
        <v>518835</v>
      </c>
      <c r="G182" s="32">
        <v>59.69</v>
      </c>
      <c r="H182" s="32" t="s">
        <v>834</v>
      </c>
    </row>
    <row r="183" spans="1:8" customFormat="1" ht="15" customHeight="1">
      <c r="A183" s="83">
        <v>45545</v>
      </c>
      <c r="B183" s="32" t="s">
        <v>1202</v>
      </c>
      <c r="C183" s="31" t="s">
        <v>1203</v>
      </c>
      <c r="D183" s="31" t="s">
        <v>891</v>
      </c>
      <c r="E183" s="31" t="s">
        <v>527</v>
      </c>
      <c r="F183" s="84">
        <v>457385</v>
      </c>
      <c r="G183" s="32">
        <v>61.83</v>
      </c>
      <c r="H183" s="32" t="s">
        <v>834</v>
      </c>
    </row>
    <row r="184" spans="1:8" customFormat="1" ht="15" customHeight="1">
      <c r="A184" s="83">
        <v>45545</v>
      </c>
      <c r="B184" s="32" t="s">
        <v>1202</v>
      </c>
      <c r="C184" s="31" t="s">
        <v>1203</v>
      </c>
      <c r="D184" s="31" t="s">
        <v>963</v>
      </c>
      <c r="E184" s="31" t="s">
        <v>527</v>
      </c>
      <c r="F184" s="84">
        <v>766000</v>
      </c>
      <c r="G184" s="32">
        <v>64.91</v>
      </c>
      <c r="H184" s="32" t="s">
        <v>834</v>
      </c>
    </row>
    <row r="185" spans="1:8" customFormat="1" ht="15" customHeight="1">
      <c r="A185" s="83">
        <v>45545</v>
      </c>
      <c r="B185" s="32" t="s">
        <v>1202</v>
      </c>
      <c r="C185" s="31" t="s">
        <v>1203</v>
      </c>
      <c r="D185" s="31" t="s">
        <v>1204</v>
      </c>
      <c r="E185" s="31" t="s">
        <v>527</v>
      </c>
      <c r="F185" s="84">
        <v>2994420</v>
      </c>
      <c r="G185" s="32">
        <v>62.37</v>
      </c>
      <c r="H185" s="32" t="s">
        <v>834</v>
      </c>
    </row>
    <row r="186" spans="1:8" customFormat="1" ht="15" customHeight="1">
      <c r="A186" s="83">
        <v>45545</v>
      </c>
      <c r="B186" s="32" t="s">
        <v>1202</v>
      </c>
      <c r="C186" s="31" t="s">
        <v>1203</v>
      </c>
      <c r="D186" s="31" t="s">
        <v>1016</v>
      </c>
      <c r="E186" s="31" t="s">
        <v>527</v>
      </c>
      <c r="F186" s="84">
        <v>1766395</v>
      </c>
      <c r="G186" s="32">
        <v>64.02</v>
      </c>
      <c r="H186" s="32" t="s">
        <v>834</v>
      </c>
    </row>
    <row r="187" spans="1:8" customFormat="1" ht="15" customHeight="1">
      <c r="A187" s="83">
        <v>45545</v>
      </c>
      <c r="B187" s="32" t="s">
        <v>1202</v>
      </c>
      <c r="C187" s="31" t="s">
        <v>1203</v>
      </c>
      <c r="D187" s="31" t="s">
        <v>873</v>
      </c>
      <c r="E187" s="31" t="s">
        <v>527</v>
      </c>
      <c r="F187" s="84">
        <v>513130</v>
      </c>
      <c r="G187" s="32">
        <v>61.51</v>
      </c>
      <c r="H187" s="32" t="s">
        <v>834</v>
      </c>
    </row>
    <row r="188" spans="1:8" customFormat="1" ht="15" customHeight="1">
      <c r="A188" s="83">
        <v>45545</v>
      </c>
      <c r="B188" s="32" t="s">
        <v>1205</v>
      </c>
      <c r="C188" s="31" t="s">
        <v>1206</v>
      </c>
      <c r="D188" s="31" t="s">
        <v>1207</v>
      </c>
      <c r="E188" s="31" t="s">
        <v>527</v>
      </c>
      <c r="F188" s="84">
        <v>150000</v>
      </c>
      <c r="G188" s="32">
        <v>51.76</v>
      </c>
      <c r="H188" s="32" t="s">
        <v>834</v>
      </c>
    </row>
    <row r="189" spans="1:8" customFormat="1" ht="15" customHeight="1">
      <c r="A189" s="83">
        <v>45545</v>
      </c>
      <c r="B189" s="32" t="s">
        <v>1208</v>
      </c>
      <c r="C189" s="31" t="s">
        <v>1209</v>
      </c>
      <c r="D189" s="31" t="s">
        <v>1210</v>
      </c>
      <c r="E189" s="31" t="s">
        <v>527</v>
      </c>
      <c r="F189" s="84">
        <v>4433304</v>
      </c>
      <c r="G189" s="32">
        <v>18.91</v>
      </c>
      <c r="H189" s="32" t="s">
        <v>834</v>
      </c>
    </row>
    <row r="190" spans="1:8" customFormat="1" ht="15" customHeight="1">
      <c r="A190" s="83">
        <v>45545</v>
      </c>
      <c r="B190" s="32" t="s">
        <v>1211</v>
      </c>
      <c r="C190" s="31" t="s">
        <v>1212</v>
      </c>
      <c r="D190" s="31" t="s">
        <v>879</v>
      </c>
      <c r="E190" s="31" t="s">
        <v>527</v>
      </c>
      <c r="F190" s="84">
        <v>912438</v>
      </c>
      <c r="G190" s="32">
        <v>198.42</v>
      </c>
      <c r="H190" s="32" t="s">
        <v>834</v>
      </c>
    </row>
    <row r="191" spans="1:8" customFormat="1" ht="15" customHeight="1">
      <c r="A191" s="83">
        <v>45545</v>
      </c>
      <c r="B191" s="32" t="s">
        <v>455</v>
      </c>
      <c r="C191" s="31" t="s">
        <v>1213</v>
      </c>
      <c r="D191" s="31" t="s">
        <v>879</v>
      </c>
      <c r="E191" s="31" t="s">
        <v>527</v>
      </c>
      <c r="F191" s="84">
        <v>2887369</v>
      </c>
      <c r="G191" s="32">
        <v>191.66</v>
      </c>
      <c r="H191" s="32" t="s">
        <v>834</v>
      </c>
    </row>
    <row r="192" spans="1:8" customFormat="1" ht="15" customHeight="1">
      <c r="A192" s="83">
        <v>45545</v>
      </c>
      <c r="B192" s="32" t="s">
        <v>932</v>
      </c>
      <c r="C192" s="31" t="s">
        <v>933</v>
      </c>
      <c r="D192" s="31" t="s">
        <v>873</v>
      </c>
      <c r="E192" s="31" t="s">
        <v>527</v>
      </c>
      <c r="F192" s="84">
        <v>15995857</v>
      </c>
      <c r="G192" s="32">
        <v>14.06</v>
      </c>
      <c r="H192" s="32" t="s">
        <v>834</v>
      </c>
    </row>
    <row r="193" spans="1:8" customFormat="1" ht="15" customHeight="1">
      <c r="A193" s="83">
        <v>45545</v>
      </c>
      <c r="B193" s="32" t="s">
        <v>927</v>
      </c>
      <c r="C193" s="31" t="s">
        <v>928</v>
      </c>
      <c r="D193" s="31" t="s">
        <v>990</v>
      </c>
      <c r="E193" s="31" t="s">
        <v>527</v>
      </c>
      <c r="F193" s="84">
        <v>40000</v>
      </c>
      <c r="G193" s="32">
        <v>20.69</v>
      </c>
      <c r="H193" s="32" t="s">
        <v>834</v>
      </c>
    </row>
    <row r="194" spans="1:8" customFormat="1" ht="15" customHeight="1">
      <c r="A194" s="83">
        <v>45545</v>
      </c>
      <c r="B194" s="32" t="s">
        <v>1214</v>
      </c>
      <c r="C194" s="31" t="s">
        <v>1215</v>
      </c>
      <c r="D194" s="31" t="s">
        <v>873</v>
      </c>
      <c r="E194" s="31" t="s">
        <v>527</v>
      </c>
      <c r="F194" s="84">
        <v>1008976</v>
      </c>
      <c r="G194" s="32">
        <v>35.43</v>
      </c>
      <c r="H194" s="32" t="s">
        <v>834</v>
      </c>
    </row>
    <row r="195" spans="1:8" customFormat="1" ht="15" customHeight="1">
      <c r="A195" s="276">
        <v>45545</v>
      </c>
      <c r="B195" s="277" t="s">
        <v>1216</v>
      </c>
      <c r="C195" s="194" t="s">
        <v>1217</v>
      </c>
      <c r="D195" s="194" t="s">
        <v>1218</v>
      </c>
      <c r="E195" s="194" t="s">
        <v>527</v>
      </c>
      <c r="F195" s="278">
        <v>1125000</v>
      </c>
      <c r="G195" s="277">
        <v>17.739999999999998</v>
      </c>
      <c r="H195" s="32" t="s">
        <v>834</v>
      </c>
    </row>
    <row r="196" spans="1:8" ht="15" customHeight="1">
      <c r="A196" s="279">
        <v>45545</v>
      </c>
      <c r="B196" s="218" t="s">
        <v>1219</v>
      </c>
      <c r="C196" s="206" t="s">
        <v>1220</v>
      </c>
      <c r="D196" s="206" t="s">
        <v>1221</v>
      </c>
      <c r="E196" s="206" t="s">
        <v>527</v>
      </c>
      <c r="F196" s="280">
        <v>133000</v>
      </c>
      <c r="G196" s="218">
        <v>589.25</v>
      </c>
      <c r="H196" s="32" t="s">
        <v>834</v>
      </c>
    </row>
    <row r="197" spans="1:8" ht="15" customHeight="1">
      <c r="A197" s="279">
        <v>45545</v>
      </c>
      <c r="B197" s="218" t="s">
        <v>1045</v>
      </c>
      <c r="C197" s="206" t="s">
        <v>1046</v>
      </c>
      <c r="D197" s="206" t="s">
        <v>879</v>
      </c>
      <c r="E197" s="206" t="s">
        <v>527</v>
      </c>
      <c r="F197" s="280">
        <v>379484</v>
      </c>
      <c r="G197" s="218">
        <v>276.17</v>
      </c>
      <c r="H197" s="32" t="s">
        <v>834</v>
      </c>
    </row>
    <row r="198" spans="1:8" ht="15" customHeight="1">
      <c r="A198" s="279">
        <v>45545</v>
      </c>
      <c r="B198" s="218" t="s">
        <v>1045</v>
      </c>
      <c r="C198" s="206" t="s">
        <v>1046</v>
      </c>
      <c r="D198" s="206" t="s">
        <v>873</v>
      </c>
      <c r="E198" s="206" t="s">
        <v>527</v>
      </c>
      <c r="F198" s="280">
        <v>352191</v>
      </c>
      <c r="G198" s="218">
        <v>274.52999999999997</v>
      </c>
      <c r="H198" s="32" t="s">
        <v>834</v>
      </c>
    </row>
    <row r="199" spans="1:8" ht="15" customHeight="1">
      <c r="A199" s="279">
        <v>45545</v>
      </c>
      <c r="B199" s="218" t="s">
        <v>1047</v>
      </c>
      <c r="C199" s="206" t="s">
        <v>1048</v>
      </c>
      <c r="D199" s="206" t="s">
        <v>879</v>
      </c>
      <c r="E199" s="206" t="s">
        <v>527</v>
      </c>
      <c r="F199" s="280">
        <v>657506</v>
      </c>
      <c r="G199" s="218">
        <v>226.61</v>
      </c>
      <c r="H199" s="32" t="s">
        <v>834</v>
      </c>
    </row>
    <row r="200" spans="1:8" ht="15" customHeight="1">
      <c r="A200" s="279">
        <v>45545</v>
      </c>
      <c r="B200" s="218" t="s">
        <v>1222</v>
      </c>
      <c r="C200" s="206" t="s">
        <v>1223</v>
      </c>
      <c r="D200" s="206" t="s">
        <v>872</v>
      </c>
      <c r="E200" s="206" t="s">
        <v>527</v>
      </c>
      <c r="F200" s="280">
        <v>85200</v>
      </c>
      <c r="G200" s="218">
        <v>168.75</v>
      </c>
      <c r="H200" s="32" t="s">
        <v>834</v>
      </c>
    </row>
    <row r="201" spans="1:8" ht="15" customHeight="1">
      <c r="A201" s="279">
        <v>45545</v>
      </c>
      <c r="B201" s="218" t="s">
        <v>1224</v>
      </c>
      <c r="C201" s="206" t="s">
        <v>1225</v>
      </c>
      <c r="D201" s="206" t="s">
        <v>879</v>
      </c>
      <c r="E201" s="206" t="s">
        <v>527</v>
      </c>
      <c r="F201" s="280">
        <v>245864</v>
      </c>
      <c r="G201" s="218">
        <v>236.88</v>
      </c>
      <c r="H201" s="32" t="s">
        <v>834</v>
      </c>
    </row>
    <row r="202" spans="1:8" ht="15" customHeight="1">
      <c r="A202" s="279">
        <v>45545</v>
      </c>
      <c r="B202" s="218" t="s">
        <v>1224</v>
      </c>
      <c r="C202" s="206" t="s">
        <v>1225</v>
      </c>
      <c r="D202" s="206" t="s">
        <v>1221</v>
      </c>
      <c r="E202" s="206" t="s">
        <v>527</v>
      </c>
      <c r="F202" s="280">
        <v>457480</v>
      </c>
      <c r="G202" s="218">
        <v>250.77</v>
      </c>
      <c r="H202" s="32" t="s">
        <v>834</v>
      </c>
    </row>
    <row r="203" spans="1:8" ht="15" customHeight="1">
      <c r="A203" s="279">
        <v>45545</v>
      </c>
      <c r="B203" s="218" t="s">
        <v>1224</v>
      </c>
      <c r="C203" s="206" t="s">
        <v>1225</v>
      </c>
      <c r="D203" s="206" t="s">
        <v>897</v>
      </c>
      <c r="E203" s="206" t="s">
        <v>527</v>
      </c>
      <c r="F203" s="280">
        <v>234048</v>
      </c>
      <c r="G203" s="218">
        <v>243.05</v>
      </c>
      <c r="H203" s="32" t="s">
        <v>834</v>
      </c>
    </row>
    <row r="204" spans="1:8" ht="15" customHeight="1">
      <c r="A204" s="279">
        <v>45545</v>
      </c>
      <c r="B204" s="218" t="s">
        <v>991</v>
      </c>
      <c r="C204" s="206" t="s">
        <v>992</v>
      </c>
      <c r="D204" s="206" t="s">
        <v>879</v>
      </c>
      <c r="E204" s="206" t="s">
        <v>527</v>
      </c>
      <c r="F204" s="280">
        <v>96633</v>
      </c>
      <c r="G204" s="218">
        <v>437.29</v>
      </c>
      <c r="H204" s="32" t="s">
        <v>834</v>
      </c>
    </row>
    <row r="205" spans="1:8" ht="15" customHeight="1">
      <c r="A205" s="279">
        <v>45545</v>
      </c>
      <c r="B205" s="218" t="s">
        <v>991</v>
      </c>
      <c r="C205" s="206" t="s">
        <v>992</v>
      </c>
      <c r="D205" s="206" t="s">
        <v>873</v>
      </c>
      <c r="E205" s="206" t="s">
        <v>527</v>
      </c>
      <c r="F205" s="280">
        <v>89976</v>
      </c>
      <c r="G205" s="218">
        <v>437.21</v>
      </c>
      <c r="H205" s="32" t="s">
        <v>834</v>
      </c>
    </row>
    <row r="206" spans="1:8" ht="15" customHeight="1">
      <c r="A206" s="279">
        <v>45545</v>
      </c>
      <c r="B206" s="218" t="s">
        <v>1226</v>
      </c>
      <c r="C206" s="206" t="s">
        <v>1227</v>
      </c>
      <c r="D206" s="206" t="s">
        <v>1228</v>
      </c>
      <c r="E206" s="206" t="s">
        <v>528</v>
      </c>
      <c r="F206" s="280">
        <v>96000</v>
      </c>
      <c r="G206" s="218">
        <v>85.4</v>
      </c>
      <c r="H206" s="32" t="s">
        <v>834</v>
      </c>
    </row>
    <row r="207" spans="1:8" ht="15" customHeight="1">
      <c r="A207" s="279">
        <v>45545</v>
      </c>
      <c r="B207" s="218" t="s">
        <v>1164</v>
      </c>
      <c r="C207" s="206" t="s">
        <v>1165</v>
      </c>
      <c r="D207" s="206" t="s">
        <v>872</v>
      </c>
      <c r="E207" s="206" t="s">
        <v>528</v>
      </c>
      <c r="F207" s="280">
        <v>90000</v>
      </c>
      <c r="G207" s="218">
        <v>156.44999999999999</v>
      </c>
      <c r="H207" s="32" t="s">
        <v>834</v>
      </c>
    </row>
    <row r="208" spans="1:8" ht="15" customHeight="1">
      <c r="A208" s="279">
        <v>45545</v>
      </c>
      <c r="B208" s="218" t="s">
        <v>1166</v>
      </c>
      <c r="C208" s="206" t="s">
        <v>1167</v>
      </c>
      <c r="D208" s="206" t="s">
        <v>1229</v>
      </c>
      <c r="E208" s="206" t="s">
        <v>528</v>
      </c>
      <c r="F208" s="280">
        <v>363000</v>
      </c>
      <c r="G208" s="218">
        <v>419.22</v>
      </c>
      <c r="H208" s="32" t="s">
        <v>834</v>
      </c>
    </row>
    <row r="209" spans="1:8" ht="15" customHeight="1">
      <c r="A209" s="279">
        <v>45545</v>
      </c>
      <c r="B209" s="218" t="s">
        <v>1166</v>
      </c>
      <c r="C209" s="206" t="s">
        <v>1167</v>
      </c>
      <c r="D209" s="206" t="s">
        <v>1230</v>
      </c>
      <c r="E209" s="206" t="s">
        <v>528</v>
      </c>
      <c r="F209" s="280">
        <v>169000</v>
      </c>
      <c r="G209" s="218">
        <v>415.54</v>
      </c>
      <c r="H209" s="32" t="s">
        <v>834</v>
      </c>
    </row>
    <row r="210" spans="1:8" ht="15" customHeight="1">
      <c r="A210" s="279">
        <v>45545</v>
      </c>
      <c r="B210" s="218" t="s">
        <v>1166</v>
      </c>
      <c r="C210" s="206" t="s">
        <v>1167</v>
      </c>
      <c r="D210" s="206" t="s">
        <v>1168</v>
      </c>
      <c r="E210" s="206" t="s">
        <v>528</v>
      </c>
      <c r="F210" s="280">
        <v>122000</v>
      </c>
      <c r="G210" s="218">
        <v>419.08</v>
      </c>
      <c r="H210" s="32" t="s">
        <v>834</v>
      </c>
    </row>
    <row r="211" spans="1:8" ht="15" customHeight="1">
      <c r="A211" s="279">
        <v>45545</v>
      </c>
      <c r="B211" s="218" t="s">
        <v>1169</v>
      </c>
      <c r="C211" s="206" t="s">
        <v>1170</v>
      </c>
      <c r="D211" s="206" t="s">
        <v>897</v>
      </c>
      <c r="E211" s="206" t="s">
        <v>528</v>
      </c>
      <c r="F211" s="280">
        <v>246945</v>
      </c>
      <c r="G211" s="218">
        <v>46.79</v>
      </c>
      <c r="H211" s="32" t="s">
        <v>834</v>
      </c>
    </row>
    <row r="212" spans="1:8" ht="15" customHeight="1">
      <c r="A212" s="279">
        <v>45545</v>
      </c>
      <c r="B212" s="218" t="s">
        <v>1029</v>
      </c>
      <c r="C212" s="206" t="s">
        <v>1030</v>
      </c>
      <c r="D212" s="206" t="s">
        <v>873</v>
      </c>
      <c r="E212" s="206" t="s">
        <v>528</v>
      </c>
      <c r="F212" s="280">
        <v>1537237</v>
      </c>
      <c r="G212" s="218">
        <v>101.33</v>
      </c>
      <c r="H212" s="32" t="s">
        <v>834</v>
      </c>
    </row>
    <row r="213" spans="1:8" ht="15" customHeight="1">
      <c r="A213" s="279">
        <v>45545</v>
      </c>
      <c r="B213" s="218" t="s">
        <v>940</v>
      </c>
      <c r="C213" s="206" t="s">
        <v>942</v>
      </c>
      <c r="D213" s="206" t="s">
        <v>879</v>
      </c>
      <c r="E213" s="206" t="s">
        <v>528</v>
      </c>
      <c r="F213" s="280">
        <v>558627</v>
      </c>
      <c r="G213" s="218">
        <v>506.41</v>
      </c>
      <c r="H213" s="32" t="s">
        <v>834</v>
      </c>
    </row>
    <row r="214" spans="1:8" ht="15" customHeight="1">
      <c r="A214" s="279">
        <v>45545</v>
      </c>
      <c r="B214" s="218" t="s">
        <v>1034</v>
      </c>
      <c r="C214" s="206" t="s">
        <v>1035</v>
      </c>
      <c r="D214" s="206" t="s">
        <v>879</v>
      </c>
      <c r="E214" s="206" t="s">
        <v>528</v>
      </c>
      <c r="F214" s="280">
        <v>586047</v>
      </c>
      <c r="G214" s="218">
        <v>295.2</v>
      </c>
      <c r="H214" s="32" t="s">
        <v>834</v>
      </c>
    </row>
    <row r="215" spans="1:8" ht="15" customHeight="1">
      <c r="A215" s="279">
        <v>45545</v>
      </c>
      <c r="B215" s="218" t="s">
        <v>1175</v>
      </c>
      <c r="C215" s="206" t="s">
        <v>1176</v>
      </c>
      <c r="D215" s="206" t="s">
        <v>872</v>
      </c>
      <c r="E215" s="206" t="s">
        <v>528</v>
      </c>
      <c r="F215" s="280">
        <v>106200</v>
      </c>
      <c r="G215" s="218">
        <v>362.9</v>
      </c>
      <c r="H215" s="32" t="s">
        <v>834</v>
      </c>
    </row>
    <row r="216" spans="1:8" ht="15" customHeight="1">
      <c r="A216" s="279">
        <v>45545</v>
      </c>
      <c r="B216" s="218" t="s">
        <v>1175</v>
      </c>
      <c r="C216" s="206" t="s">
        <v>1176</v>
      </c>
      <c r="D216" s="206" t="s">
        <v>893</v>
      </c>
      <c r="E216" s="206" t="s">
        <v>528</v>
      </c>
      <c r="F216" s="280">
        <v>142800</v>
      </c>
      <c r="G216" s="218">
        <v>362.9</v>
      </c>
      <c r="H216" s="32" t="s">
        <v>834</v>
      </c>
    </row>
    <row r="217" spans="1:8" ht="15" customHeight="1">
      <c r="A217" s="279">
        <v>45545</v>
      </c>
      <c r="B217" s="218" t="s">
        <v>914</v>
      </c>
      <c r="C217" s="206" t="s">
        <v>915</v>
      </c>
      <c r="D217" s="206" t="s">
        <v>1231</v>
      </c>
      <c r="E217" s="206" t="s">
        <v>528</v>
      </c>
      <c r="F217" s="280">
        <v>4000000</v>
      </c>
      <c r="G217" s="218">
        <v>1.5</v>
      </c>
      <c r="H217" s="32" t="s">
        <v>834</v>
      </c>
    </row>
    <row r="218" spans="1:8" ht="15" customHeight="1">
      <c r="A218" s="279">
        <v>45545</v>
      </c>
      <c r="B218" s="218" t="s">
        <v>914</v>
      </c>
      <c r="C218" s="206" t="s">
        <v>915</v>
      </c>
      <c r="D218" s="206" t="s">
        <v>1090</v>
      </c>
      <c r="E218" s="206" t="s">
        <v>528</v>
      </c>
      <c r="F218" s="280">
        <v>6783973</v>
      </c>
      <c r="G218" s="218">
        <v>1.54</v>
      </c>
      <c r="H218" s="32" t="s">
        <v>834</v>
      </c>
    </row>
    <row r="219" spans="1:8" ht="15" customHeight="1">
      <c r="A219" s="279">
        <v>45545</v>
      </c>
      <c r="B219" s="218" t="s">
        <v>914</v>
      </c>
      <c r="C219" s="206" t="s">
        <v>915</v>
      </c>
      <c r="D219" s="206" t="s">
        <v>935</v>
      </c>
      <c r="E219" s="206" t="s">
        <v>528</v>
      </c>
      <c r="F219" s="280">
        <v>28502594</v>
      </c>
      <c r="G219" s="218">
        <v>1.54</v>
      </c>
      <c r="H219" s="32" t="s">
        <v>834</v>
      </c>
    </row>
    <row r="220" spans="1:8" ht="15" customHeight="1">
      <c r="A220" s="279">
        <v>45545</v>
      </c>
      <c r="B220" s="218" t="s">
        <v>914</v>
      </c>
      <c r="C220" s="206" t="s">
        <v>915</v>
      </c>
      <c r="D220" s="206" t="s">
        <v>1129</v>
      </c>
      <c r="E220" s="206" t="s">
        <v>528</v>
      </c>
      <c r="F220" s="280">
        <v>14761106</v>
      </c>
      <c r="G220" s="218">
        <v>1.54</v>
      </c>
      <c r="H220" s="32" t="s">
        <v>834</v>
      </c>
    </row>
    <row r="221" spans="1:8" ht="15" customHeight="1">
      <c r="A221" s="279">
        <v>45545</v>
      </c>
      <c r="B221" s="218" t="s">
        <v>914</v>
      </c>
      <c r="C221" s="206" t="s">
        <v>915</v>
      </c>
      <c r="D221" s="206" t="s">
        <v>872</v>
      </c>
      <c r="E221" s="206" t="s">
        <v>528</v>
      </c>
      <c r="F221" s="280">
        <v>15939338</v>
      </c>
      <c r="G221" s="218">
        <v>1.51</v>
      </c>
      <c r="H221" s="32" t="s">
        <v>834</v>
      </c>
    </row>
    <row r="222" spans="1:8" ht="15" customHeight="1">
      <c r="A222" s="279">
        <v>45545</v>
      </c>
      <c r="B222" s="218" t="s">
        <v>914</v>
      </c>
      <c r="C222" s="206" t="s">
        <v>915</v>
      </c>
      <c r="D222" s="206" t="s">
        <v>1177</v>
      </c>
      <c r="E222" s="206" t="s">
        <v>528</v>
      </c>
      <c r="F222" s="280">
        <v>4421559</v>
      </c>
      <c r="G222" s="218">
        <v>1.54</v>
      </c>
      <c r="H222" s="32" t="s">
        <v>834</v>
      </c>
    </row>
    <row r="223" spans="1:8" ht="15" customHeight="1">
      <c r="A223" s="279">
        <v>45545</v>
      </c>
      <c r="B223" s="218" t="s">
        <v>914</v>
      </c>
      <c r="C223" s="206" t="s">
        <v>915</v>
      </c>
      <c r="D223" s="206" t="s">
        <v>1232</v>
      </c>
      <c r="E223" s="206" t="s">
        <v>528</v>
      </c>
      <c r="F223" s="280">
        <v>10000000</v>
      </c>
      <c r="G223" s="218">
        <v>1.54</v>
      </c>
      <c r="H223" s="32" t="s">
        <v>834</v>
      </c>
    </row>
    <row r="224" spans="1:8" ht="15" customHeight="1">
      <c r="A224" s="279">
        <v>45545</v>
      </c>
      <c r="B224" s="218" t="s">
        <v>1178</v>
      </c>
      <c r="C224" s="206" t="s">
        <v>915</v>
      </c>
      <c r="D224" s="206" t="s">
        <v>1233</v>
      </c>
      <c r="E224" s="206" t="s">
        <v>528</v>
      </c>
      <c r="F224" s="280">
        <v>1704805</v>
      </c>
      <c r="G224" s="218">
        <v>1.54</v>
      </c>
      <c r="H224" s="32" t="s">
        <v>834</v>
      </c>
    </row>
    <row r="225" spans="1:8" ht="15" customHeight="1">
      <c r="A225" s="279">
        <v>45545</v>
      </c>
      <c r="B225" s="218" t="s">
        <v>1178</v>
      </c>
      <c r="C225" s="206" t="s">
        <v>915</v>
      </c>
      <c r="D225" s="206" t="s">
        <v>1179</v>
      </c>
      <c r="E225" s="206" t="s">
        <v>528</v>
      </c>
      <c r="F225" s="280">
        <v>39169</v>
      </c>
      <c r="G225" s="218">
        <v>1.53</v>
      </c>
      <c r="H225" s="32" t="s">
        <v>834</v>
      </c>
    </row>
    <row r="226" spans="1:8" ht="15" customHeight="1">
      <c r="A226" s="279">
        <v>45545</v>
      </c>
      <c r="B226" s="218" t="s">
        <v>1178</v>
      </c>
      <c r="C226" s="206" t="s">
        <v>915</v>
      </c>
      <c r="D226" s="206" t="s">
        <v>872</v>
      </c>
      <c r="E226" s="206" t="s">
        <v>528</v>
      </c>
      <c r="F226" s="280">
        <v>200000</v>
      </c>
      <c r="G226" s="218">
        <v>1.64</v>
      </c>
      <c r="H226" s="32" t="s">
        <v>834</v>
      </c>
    </row>
    <row r="227" spans="1:8" ht="15" customHeight="1">
      <c r="A227" s="279">
        <v>45545</v>
      </c>
      <c r="B227" s="218" t="s">
        <v>1180</v>
      </c>
      <c r="C227" s="206" t="s">
        <v>1181</v>
      </c>
      <c r="D227" s="206" t="s">
        <v>873</v>
      </c>
      <c r="E227" s="206" t="s">
        <v>528</v>
      </c>
      <c r="F227" s="280">
        <v>183242</v>
      </c>
      <c r="G227" s="218">
        <v>1203.75</v>
      </c>
      <c r="H227" s="32" t="s">
        <v>834</v>
      </c>
    </row>
    <row r="228" spans="1:8" ht="15" customHeight="1">
      <c r="A228" s="279">
        <v>45545</v>
      </c>
      <c r="B228" s="218" t="s">
        <v>1036</v>
      </c>
      <c r="C228" s="206" t="s">
        <v>1037</v>
      </c>
      <c r="D228" s="206" t="s">
        <v>879</v>
      </c>
      <c r="E228" s="206" t="s">
        <v>528</v>
      </c>
      <c r="F228" s="280">
        <v>275157</v>
      </c>
      <c r="G228" s="218">
        <v>90.85</v>
      </c>
      <c r="H228" s="32" t="s">
        <v>834</v>
      </c>
    </row>
    <row r="229" spans="1:8" ht="15" customHeight="1">
      <c r="A229" s="279">
        <v>45545</v>
      </c>
      <c r="B229" s="218" t="s">
        <v>1038</v>
      </c>
      <c r="C229" s="206" t="s">
        <v>1039</v>
      </c>
      <c r="D229" s="206" t="s">
        <v>945</v>
      </c>
      <c r="E229" s="206" t="s">
        <v>528</v>
      </c>
      <c r="F229" s="280">
        <v>233550</v>
      </c>
      <c r="G229" s="218">
        <v>14.37</v>
      </c>
      <c r="H229" s="32" t="s">
        <v>834</v>
      </c>
    </row>
    <row r="230" spans="1:8" ht="15" customHeight="1">
      <c r="A230" s="279">
        <v>45545</v>
      </c>
      <c r="B230" s="218" t="s">
        <v>1049</v>
      </c>
      <c r="C230" s="206" t="s">
        <v>1050</v>
      </c>
      <c r="D230" s="206" t="s">
        <v>1028</v>
      </c>
      <c r="E230" s="206" t="s">
        <v>528</v>
      </c>
      <c r="F230" s="280">
        <v>30000</v>
      </c>
      <c r="G230" s="218">
        <v>103</v>
      </c>
      <c r="H230" s="32" t="s">
        <v>834</v>
      </c>
    </row>
    <row r="231" spans="1:8" ht="15" customHeight="1">
      <c r="A231" s="279">
        <v>45545</v>
      </c>
      <c r="B231" s="218" t="s">
        <v>1182</v>
      </c>
      <c r="C231" s="206" t="s">
        <v>1183</v>
      </c>
      <c r="D231" s="206" t="s">
        <v>879</v>
      </c>
      <c r="E231" s="206" t="s">
        <v>528</v>
      </c>
      <c r="F231" s="280">
        <v>101847</v>
      </c>
      <c r="G231" s="218">
        <v>1262.99</v>
      </c>
      <c r="H231" s="32" t="s">
        <v>834</v>
      </c>
    </row>
    <row r="232" spans="1:8" ht="15" customHeight="1">
      <c r="A232" s="279">
        <v>45545</v>
      </c>
      <c r="B232" s="218" t="s">
        <v>1182</v>
      </c>
      <c r="C232" s="206" t="s">
        <v>1183</v>
      </c>
      <c r="D232" s="206" t="s">
        <v>1184</v>
      </c>
      <c r="E232" s="206" t="s">
        <v>528</v>
      </c>
      <c r="F232" s="280">
        <v>90355</v>
      </c>
      <c r="G232" s="218">
        <v>1219.04</v>
      </c>
      <c r="H232" s="32" t="s">
        <v>834</v>
      </c>
    </row>
    <row r="233" spans="1:8" ht="15" customHeight="1">
      <c r="A233" s="279">
        <v>45545</v>
      </c>
      <c r="B233" s="218" t="s">
        <v>1040</v>
      </c>
      <c r="C233" s="206" t="s">
        <v>1041</v>
      </c>
      <c r="D233" s="206" t="s">
        <v>1042</v>
      </c>
      <c r="E233" s="206" t="s">
        <v>528</v>
      </c>
      <c r="F233" s="280">
        <v>92000</v>
      </c>
      <c r="G233" s="218">
        <v>63.54</v>
      </c>
      <c r="H233" s="32" t="s">
        <v>834</v>
      </c>
    </row>
    <row r="234" spans="1:8" ht="15" customHeight="1">
      <c r="A234" s="279">
        <v>45545</v>
      </c>
      <c r="B234" s="218" t="s">
        <v>961</v>
      </c>
      <c r="C234" s="206" t="s">
        <v>962</v>
      </c>
      <c r="D234" s="206" t="s">
        <v>1027</v>
      </c>
      <c r="E234" s="206" t="s">
        <v>528</v>
      </c>
      <c r="F234" s="280">
        <v>1877116</v>
      </c>
      <c r="G234" s="218">
        <v>49.51</v>
      </c>
      <c r="H234" s="32" t="s">
        <v>834</v>
      </c>
    </row>
    <row r="235" spans="1:8" ht="15" customHeight="1">
      <c r="A235" s="279">
        <v>45545</v>
      </c>
      <c r="B235" s="218" t="s">
        <v>961</v>
      </c>
      <c r="C235" s="206" t="s">
        <v>962</v>
      </c>
      <c r="D235" s="206" t="s">
        <v>934</v>
      </c>
      <c r="E235" s="206" t="s">
        <v>528</v>
      </c>
      <c r="F235" s="280">
        <v>3070370</v>
      </c>
      <c r="G235" s="218">
        <v>49.28</v>
      </c>
      <c r="H235" s="32" t="s">
        <v>834</v>
      </c>
    </row>
    <row r="236" spans="1:8" ht="15" customHeight="1">
      <c r="A236" s="279">
        <v>45545</v>
      </c>
      <c r="B236" s="218" t="s">
        <v>961</v>
      </c>
      <c r="C236" s="206" t="s">
        <v>962</v>
      </c>
      <c r="D236" s="206" t="s">
        <v>1185</v>
      </c>
      <c r="E236" s="206" t="s">
        <v>528</v>
      </c>
      <c r="F236" s="280">
        <v>1680345</v>
      </c>
      <c r="G236" s="218">
        <v>49.25</v>
      </c>
      <c r="H236" s="32" t="s">
        <v>834</v>
      </c>
    </row>
    <row r="237" spans="1:8" ht="15" customHeight="1">
      <c r="A237" s="279">
        <v>45545</v>
      </c>
      <c r="B237" s="218" t="s">
        <v>961</v>
      </c>
      <c r="C237" s="206" t="s">
        <v>962</v>
      </c>
      <c r="D237" s="206" t="s">
        <v>873</v>
      </c>
      <c r="E237" s="206" t="s">
        <v>528</v>
      </c>
      <c r="F237" s="280">
        <v>2265712</v>
      </c>
      <c r="G237" s="218">
        <v>49.36</v>
      </c>
      <c r="H237" s="32" t="s">
        <v>834</v>
      </c>
    </row>
    <row r="238" spans="1:8" ht="15" customHeight="1">
      <c r="A238" s="279">
        <v>45545</v>
      </c>
      <c r="B238" s="218" t="s">
        <v>1186</v>
      </c>
      <c r="C238" s="206" t="s">
        <v>1187</v>
      </c>
      <c r="D238" s="206" t="s">
        <v>1188</v>
      </c>
      <c r="E238" s="206" t="s">
        <v>528</v>
      </c>
      <c r="F238" s="280">
        <v>71254</v>
      </c>
      <c r="G238" s="218">
        <v>38.03</v>
      </c>
      <c r="H238" s="32" t="s">
        <v>834</v>
      </c>
    </row>
    <row r="239" spans="1:8" ht="15" customHeight="1">
      <c r="A239" s="279">
        <v>45545</v>
      </c>
      <c r="B239" s="218" t="s">
        <v>1189</v>
      </c>
      <c r="C239" s="206" t="s">
        <v>1190</v>
      </c>
      <c r="D239" s="206" t="s">
        <v>1234</v>
      </c>
      <c r="E239" s="206" t="s">
        <v>528</v>
      </c>
      <c r="F239" s="280">
        <v>675000</v>
      </c>
      <c r="G239" s="218">
        <v>26.41</v>
      </c>
      <c r="H239" s="32" t="s">
        <v>834</v>
      </c>
    </row>
    <row r="240" spans="1:8" ht="15" customHeight="1">
      <c r="A240" s="279">
        <v>45545</v>
      </c>
      <c r="B240" s="218" t="s">
        <v>1191</v>
      </c>
      <c r="C240" s="206" t="s">
        <v>1192</v>
      </c>
      <c r="D240" s="206" t="s">
        <v>1195</v>
      </c>
      <c r="E240" s="206" t="s">
        <v>528</v>
      </c>
      <c r="F240" s="280">
        <v>64150</v>
      </c>
      <c r="G240" s="218">
        <v>68.12</v>
      </c>
      <c r="H240" s="32" t="s">
        <v>834</v>
      </c>
    </row>
    <row r="241" spans="1:8" ht="15" customHeight="1">
      <c r="A241" s="279">
        <v>45545</v>
      </c>
      <c r="B241" s="218" t="s">
        <v>1191</v>
      </c>
      <c r="C241" s="206" t="s">
        <v>1192</v>
      </c>
      <c r="D241" s="206" t="s">
        <v>1194</v>
      </c>
      <c r="E241" s="206" t="s">
        <v>528</v>
      </c>
      <c r="F241" s="280">
        <v>73925</v>
      </c>
      <c r="G241" s="218">
        <v>85.4</v>
      </c>
      <c r="H241" s="32" t="s">
        <v>834</v>
      </c>
    </row>
    <row r="242" spans="1:8" ht="15" customHeight="1">
      <c r="A242" s="279">
        <v>45545</v>
      </c>
      <c r="B242" s="218" t="s">
        <v>1191</v>
      </c>
      <c r="C242" s="206" t="s">
        <v>1192</v>
      </c>
      <c r="D242" s="206" t="s">
        <v>1193</v>
      </c>
      <c r="E242" s="206" t="s">
        <v>528</v>
      </c>
      <c r="F242" s="280">
        <v>53385</v>
      </c>
      <c r="G242" s="218">
        <v>63.81</v>
      </c>
      <c r="H242" s="32" t="s">
        <v>834</v>
      </c>
    </row>
    <row r="243" spans="1:8" ht="15" customHeight="1">
      <c r="A243" s="279">
        <v>45545</v>
      </c>
      <c r="B243" s="218" t="s">
        <v>943</v>
      </c>
      <c r="C243" s="206" t="s">
        <v>944</v>
      </c>
      <c r="D243" s="206" t="s">
        <v>873</v>
      </c>
      <c r="E243" s="206" t="s">
        <v>528</v>
      </c>
      <c r="F243" s="280">
        <v>3203534</v>
      </c>
      <c r="G243" s="218">
        <v>97.04</v>
      </c>
      <c r="H243" s="32" t="s">
        <v>834</v>
      </c>
    </row>
    <row r="244" spans="1:8" ht="15" customHeight="1">
      <c r="A244" s="279">
        <v>45545</v>
      </c>
      <c r="B244" s="218" t="s">
        <v>981</v>
      </c>
      <c r="C244" s="206" t="s">
        <v>982</v>
      </c>
      <c r="D244" s="206" t="s">
        <v>873</v>
      </c>
      <c r="E244" s="206" t="s">
        <v>528</v>
      </c>
      <c r="F244" s="280">
        <v>671267</v>
      </c>
      <c r="G244" s="218">
        <v>228.95</v>
      </c>
      <c r="H244" s="32" t="s">
        <v>834</v>
      </c>
    </row>
    <row r="245" spans="1:8" ht="15" customHeight="1">
      <c r="A245" s="279">
        <v>45545</v>
      </c>
      <c r="B245" s="218" t="s">
        <v>981</v>
      </c>
      <c r="C245" s="206" t="s">
        <v>982</v>
      </c>
      <c r="D245" s="206" t="s">
        <v>879</v>
      </c>
      <c r="E245" s="206" t="s">
        <v>528</v>
      </c>
      <c r="F245" s="280">
        <v>796209</v>
      </c>
      <c r="G245" s="218">
        <v>229.69</v>
      </c>
      <c r="H245" s="32" t="s">
        <v>834</v>
      </c>
    </row>
    <row r="246" spans="1:8" ht="15" customHeight="1">
      <c r="A246" s="279">
        <v>45545</v>
      </c>
      <c r="B246" s="218" t="s">
        <v>983</v>
      </c>
      <c r="C246" s="206" t="s">
        <v>984</v>
      </c>
      <c r="D246" s="206" t="s">
        <v>993</v>
      </c>
      <c r="E246" s="206" t="s">
        <v>528</v>
      </c>
      <c r="F246" s="280">
        <v>203086</v>
      </c>
      <c r="G246" s="218">
        <v>113.13</v>
      </c>
      <c r="H246" s="32" t="s">
        <v>834</v>
      </c>
    </row>
    <row r="247" spans="1:8" ht="15" customHeight="1">
      <c r="A247" s="279">
        <v>45545</v>
      </c>
      <c r="B247" s="218" t="s">
        <v>1197</v>
      </c>
      <c r="C247" s="206" t="s">
        <v>1198</v>
      </c>
      <c r="D247" s="206" t="s">
        <v>1199</v>
      </c>
      <c r="E247" s="206" t="s">
        <v>528</v>
      </c>
      <c r="F247" s="280">
        <v>988786</v>
      </c>
      <c r="G247" s="218">
        <v>57.26</v>
      </c>
      <c r="H247" s="32" t="s">
        <v>834</v>
      </c>
    </row>
    <row r="248" spans="1:8" ht="15" customHeight="1">
      <c r="A248" s="279">
        <v>45545</v>
      </c>
      <c r="B248" s="218" t="s">
        <v>1043</v>
      </c>
      <c r="C248" s="206" t="s">
        <v>1044</v>
      </c>
      <c r="D248" s="206" t="s">
        <v>879</v>
      </c>
      <c r="E248" s="206" t="s">
        <v>528</v>
      </c>
      <c r="F248" s="280">
        <v>321935</v>
      </c>
      <c r="G248" s="218">
        <v>291.19</v>
      </c>
      <c r="H248" s="32" t="s">
        <v>834</v>
      </c>
    </row>
    <row r="249" spans="1:8" ht="15" customHeight="1">
      <c r="A249" s="279">
        <v>45545</v>
      </c>
      <c r="B249" s="218" t="s">
        <v>985</v>
      </c>
      <c r="C249" s="206" t="s">
        <v>986</v>
      </c>
      <c r="D249" s="206" t="s">
        <v>879</v>
      </c>
      <c r="E249" s="206" t="s">
        <v>528</v>
      </c>
      <c r="F249" s="280">
        <v>830218</v>
      </c>
      <c r="G249" s="218">
        <v>63.22</v>
      </c>
      <c r="H249" s="32" t="s">
        <v>834</v>
      </c>
    </row>
    <row r="250" spans="1:8" ht="15" customHeight="1">
      <c r="A250" s="279">
        <v>45545</v>
      </c>
      <c r="B250" s="218" t="s">
        <v>1200</v>
      </c>
      <c r="C250" s="206" t="s">
        <v>1201</v>
      </c>
      <c r="D250" s="206" t="s">
        <v>897</v>
      </c>
      <c r="E250" s="206" t="s">
        <v>528</v>
      </c>
      <c r="F250" s="280">
        <v>351351</v>
      </c>
      <c r="G250" s="218">
        <v>63.09</v>
      </c>
      <c r="H250" s="32" t="s">
        <v>834</v>
      </c>
    </row>
    <row r="251" spans="1:8" ht="15" customHeight="1">
      <c r="A251" s="279">
        <v>45545</v>
      </c>
      <c r="B251" s="218" t="s">
        <v>988</v>
      </c>
      <c r="C251" s="206" t="s">
        <v>989</v>
      </c>
      <c r="D251" s="206" t="s">
        <v>872</v>
      </c>
      <c r="E251" s="206" t="s">
        <v>528</v>
      </c>
      <c r="F251" s="280">
        <v>76800</v>
      </c>
      <c r="G251" s="218">
        <v>109.16</v>
      </c>
      <c r="H251" s="32" t="s">
        <v>834</v>
      </c>
    </row>
    <row r="252" spans="1:8" ht="15" customHeight="1">
      <c r="A252" s="279">
        <v>45545</v>
      </c>
      <c r="B252" s="218" t="s">
        <v>1202</v>
      </c>
      <c r="C252" s="206" t="s">
        <v>1203</v>
      </c>
      <c r="D252" s="206" t="s">
        <v>1016</v>
      </c>
      <c r="E252" s="206" t="s">
        <v>528</v>
      </c>
      <c r="F252" s="280">
        <v>1766395</v>
      </c>
      <c r="G252" s="218">
        <v>63.95</v>
      </c>
      <c r="H252" s="32" t="s">
        <v>834</v>
      </c>
    </row>
    <row r="253" spans="1:8" ht="15" customHeight="1">
      <c r="A253" s="279">
        <v>45545</v>
      </c>
      <c r="B253" s="218" t="s">
        <v>1202</v>
      </c>
      <c r="C253" s="206" t="s">
        <v>1203</v>
      </c>
      <c r="D253" s="206" t="s">
        <v>1204</v>
      </c>
      <c r="E253" s="206" t="s">
        <v>528</v>
      </c>
      <c r="F253" s="280">
        <v>2793815</v>
      </c>
      <c r="G253" s="218">
        <v>63.46</v>
      </c>
      <c r="H253" s="32" t="s">
        <v>834</v>
      </c>
    </row>
    <row r="254" spans="1:8" ht="15" customHeight="1">
      <c r="A254" s="279">
        <v>45545</v>
      </c>
      <c r="B254" s="218" t="s">
        <v>1202</v>
      </c>
      <c r="C254" s="206" t="s">
        <v>1203</v>
      </c>
      <c r="D254" s="206" t="s">
        <v>879</v>
      </c>
      <c r="E254" s="206" t="s">
        <v>528</v>
      </c>
      <c r="F254" s="280">
        <v>518835</v>
      </c>
      <c r="G254" s="218">
        <v>59.35</v>
      </c>
      <c r="H254" s="32" t="s">
        <v>834</v>
      </c>
    </row>
    <row r="255" spans="1:8" ht="15" customHeight="1">
      <c r="A255" s="279">
        <v>45545</v>
      </c>
      <c r="B255" s="218" t="s">
        <v>1202</v>
      </c>
      <c r="C255" s="206" t="s">
        <v>1203</v>
      </c>
      <c r="D255" s="206" t="s">
        <v>891</v>
      </c>
      <c r="E255" s="206" t="s">
        <v>528</v>
      </c>
      <c r="F255" s="280">
        <v>457385</v>
      </c>
      <c r="G255" s="218">
        <v>61.82</v>
      </c>
      <c r="H255" s="32" t="s">
        <v>834</v>
      </c>
    </row>
    <row r="256" spans="1:8" ht="15" customHeight="1">
      <c r="A256" s="279">
        <v>45545</v>
      </c>
      <c r="B256" s="218" t="s">
        <v>1202</v>
      </c>
      <c r="C256" s="206" t="s">
        <v>1203</v>
      </c>
      <c r="D256" s="206" t="s">
        <v>873</v>
      </c>
      <c r="E256" s="206" t="s">
        <v>528</v>
      </c>
      <c r="F256" s="280">
        <v>452604</v>
      </c>
      <c r="G256" s="218">
        <v>60.94</v>
      </c>
      <c r="H256" s="32" t="s">
        <v>834</v>
      </c>
    </row>
    <row r="257" spans="1:8" ht="15" customHeight="1">
      <c r="A257" s="279">
        <v>45545</v>
      </c>
      <c r="B257" s="218" t="s">
        <v>1202</v>
      </c>
      <c r="C257" s="206" t="s">
        <v>1203</v>
      </c>
      <c r="D257" s="206" t="s">
        <v>888</v>
      </c>
      <c r="E257" s="206" t="s">
        <v>528</v>
      </c>
      <c r="F257" s="280">
        <v>455514</v>
      </c>
      <c r="G257" s="218">
        <v>61.68</v>
      </c>
      <c r="H257" s="32" t="s">
        <v>834</v>
      </c>
    </row>
    <row r="258" spans="1:8" ht="15" customHeight="1">
      <c r="A258" s="279">
        <v>45545</v>
      </c>
      <c r="B258" s="218" t="s">
        <v>1202</v>
      </c>
      <c r="C258" s="206" t="s">
        <v>1203</v>
      </c>
      <c r="D258" s="206" t="s">
        <v>963</v>
      </c>
      <c r="E258" s="206" t="s">
        <v>528</v>
      </c>
      <c r="F258" s="280">
        <v>701557</v>
      </c>
      <c r="G258" s="218">
        <v>64.42</v>
      </c>
      <c r="H258" s="32" t="s">
        <v>834</v>
      </c>
    </row>
    <row r="259" spans="1:8" ht="15" customHeight="1">
      <c r="A259" s="279">
        <v>45545</v>
      </c>
      <c r="B259" s="218" t="s">
        <v>1208</v>
      </c>
      <c r="C259" s="206" t="s">
        <v>1209</v>
      </c>
      <c r="D259" s="206" t="s">
        <v>1235</v>
      </c>
      <c r="E259" s="206" t="s">
        <v>528</v>
      </c>
      <c r="F259" s="280">
        <v>4513319</v>
      </c>
      <c r="G259" s="218">
        <v>18.91</v>
      </c>
      <c r="H259" s="32" t="s">
        <v>834</v>
      </c>
    </row>
    <row r="260" spans="1:8" ht="15" customHeight="1">
      <c r="A260" s="279">
        <v>45545</v>
      </c>
      <c r="B260" s="218" t="s">
        <v>1211</v>
      </c>
      <c r="C260" s="206" t="s">
        <v>1212</v>
      </c>
      <c r="D260" s="206" t="s">
        <v>879</v>
      </c>
      <c r="E260" s="206" t="s">
        <v>528</v>
      </c>
      <c r="F260" s="280">
        <v>912438</v>
      </c>
      <c r="G260" s="218">
        <v>198.46</v>
      </c>
      <c r="H260" s="32" t="s">
        <v>834</v>
      </c>
    </row>
    <row r="261" spans="1:8" ht="15" customHeight="1">
      <c r="A261" s="279">
        <v>45545</v>
      </c>
      <c r="B261" s="218" t="s">
        <v>455</v>
      </c>
      <c r="C261" s="206" t="s">
        <v>1213</v>
      </c>
      <c r="D261" s="206" t="s">
        <v>879</v>
      </c>
      <c r="E261" s="206" t="s">
        <v>528</v>
      </c>
      <c r="F261" s="280">
        <v>2887369</v>
      </c>
      <c r="G261" s="218">
        <v>191.82</v>
      </c>
      <c r="H261" s="32" t="s">
        <v>834</v>
      </c>
    </row>
    <row r="262" spans="1:8" ht="15" customHeight="1">
      <c r="A262" s="279">
        <v>45545</v>
      </c>
      <c r="B262" s="218" t="s">
        <v>932</v>
      </c>
      <c r="C262" s="206" t="s">
        <v>933</v>
      </c>
      <c r="D262" s="206" t="s">
        <v>873</v>
      </c>
      <c r="E262" s="206" t="s">
        <v>528</v>
      </c>
      <c r="F262" s="280">
        <v>19038211</v>
      </c>
      <c r="G262" s="218">
        <v>14.09</v>
      </c>
      <c r="H262" s="32" t="s">
        <v>834</v>
      </c>
    </row>
    <row r="263" spans="1:8" ht="15" customHeight="1">
      <c r="A263" s="279">
        <v>45545</v>
      </c>
      <c r="B263" s="218" t="s">
        <v>927</v>
      </c>
      <c r="C263" s="206" t="s">
        <v>928</v>
      </c>
      <c r="D263" s="206" t="s">
        <v>990</v>
      </c>
      <c r="E263" s="206" t="s">
        <v>528</v>
      </c>
      <c r="F263" s="280">
        <v>130000</v>
      </c>
      <c r="G263" s="218">
        <v>20.84</v>
      </c>
      <c r="H263" s="32" t="s">
        <v>834</v>
      </c>
    </row>
    <row r="264" spans="1:8" ht="15" customHeight="1">
      <c r="A264" s="279">
        <v>45545</v>
      </c>
      <c r="B264" s="218" t="s">
        <v>1214</v>
      </c>
      <c r="C264" s="206" t="s">
        <v>1215</v>
      </c>
      <c r="D264" s="206" t="s">
        <v>873</v>
      </c>
      <c r="E264" s="206" t="s">
        <v>528</v>
      </c>
      <c r="F264" s="280">
        <v>1606795</v>
      </c>
      <c r="G264" s="218">
        <v>35.340000000000003</v>
      </c>
      <c r="H264" s="32" t="s">
        <v>834</v>
      </c>
    </row>
    <row r="265" spans="1:8" ht="15" customHeight="1">
      <c r="A265" s="279">
        <v>45545</v>
      </c>
      <c r="B265" s="218" t="s">
        <v>1216</v>
      </c>
      <c r="C265" s="206" t="s">
        <v>1217</v>
      </c>
      <c r="D265" s="206" t="s">
        <v>1236</v>
      </c>
      <c r="E265" s="206" t="s">
        <v>528</v>
      </c>
      <c r="F265" s="280">
        <v>1125000</v>
      </c>
      <c r="G265" s="218">
        <v>17.739999999999998</v>
      </c>
      <c r="H265" s="32" t="s">
        <v>834</v>
      </c>
    </row>
    <row r="266" spans="1:8" ht="15" customHeight="1">
      <c r="A266" s="279">
        <v>45545</v>
      </c>
      <c r="B266" s="218" t="s">
        <v>1219</v>
      </c>
      <c r="C266" s="206" t="s">
        <v>1220</v>
      </c>
      <c r="D266" s="206" t="s">
        <v>1221</v>
      </c>
      <c r="E266" s="206" t="s">
        <v>528</v>
      </c>
      <c r="F266" s="280">
        <v>120000</v>
      </c>
      <c r="G266" s="218">
        <v>574.35</v>
      </c>
      <c r="H266" s="32" t="s">
        <v>834</v>
      </c>
    </row>
    <row r="267" spans="1:8" ht="15" customHeight="1">
      <c r="A267" s="279">
        <v>45545</v>
      </c>
      <c r="B267" s="218" t="s">
        <v>1237</v>
      </c>
      <c r="C267" s="206" t="s">
        <v>1238</v>
      </c>
      <c r="D267" s="206" t="s">
        <v>872</v>
      </c>
      <c r="E267" s="206" t="s">
        <v>528</v>
      </c>
      <c r="F267" s="280">
        <v>2521946</v>
      </c>
      <c r="G267" s="218">
        <v>3.14</v>
      </c>
      <c r="H267" s="32" t="s">
        <v>834</v>
      </c>
    </row>
    <row r="268" spans="1:8" ht="15" customHeight="1">
      <c r="A268" s="279">
        <v>45545</v>
      </c>
      <c r="B268" s="218" t="s">
        <v>1045</v>
      </c>
      <c r="C268" s="206" t="s">
        <v>1046</v>
      </c>
      <c r="D268" s="206" t="s">
        <v>873</v>
      </c>
      <c r="E268" s="206" t="s">
        <v>528</v>
      </c>
      <c r="F268" s="280">
        <v>345972</v>
      </c>
      <c r="G268" s="218">
        <v>275.54000000000002</v>
      </c>
      <c r="H268" s="32" t="s">
        <v>834</v>
      </c>
    </row>
    <row r="269" spans="1:8" ht="15" customHeight="1">
      <c r="A269" s="279">
        <v>45545</v>
      </c>
      <c r="B269" s="218" t="s">
        <v>1045</v>
      </c>
      <c r="C269" s="206" t="s">
        <v>1046</v>
      </c>
      <c r="D269" s="206" t="s">
        <v>879</v>
      </c>
      <c r="E269" s="206" t="s">
        <v>528</v>
      </c>
      <c r="F269" s="280">
        <v>379484</v>
      </c>
      <c r="G269" s="218">
        <v>276.36</v>
      </c>
      <c r="H269" s="32" t="s">
        <v>834</v>
      </c>
    </row>
    <row r="270" spans="1:8" ht="15" customHeight="1">
      <c r="A270" s="279">
        <v>45545</v>
      </c>
      <c r="B270" s="218" t="s">
        <v>1047</v>
      </c>
      <c r="C270" s="206" t="s">
        <v>1048</v>
      </c>
      <c r="D270" s="206" t="s">
        <v>879</v>
      </c>
      <c r="E270" s="206" t="s">
        <v>528</v>
      </c>
      <c r="F270" s="280">
        <v>657506</v>
      </c>
      <c r="G270" s="218">
        <v>226.82</v>
      </c>
      <c r="H270" s="32" t="s">
        <v>834</v>
      </c>
    </row>
    <row r="271" spans="1:8" ht="15" customHeight="1">
      <c r="A271" s="279">
        <v>45545</v>
      </c>
      <c r="B271" s="218" t="s">
        <v>1051</v>
      </c>
      <c r="C271" s="206" t="s">
        <v>1052</v>
      </c>
      <c r="D271" s="206" t="s">
        <v>1053</v>
      </c>
      <c r="E271" s="206" t="s">
        <v>528</v>
      </c>
      <c r="F271" s="280">
        <v>637193</v>
      </c>
      <c r="G271" s="218">
        <v>126.71</v>
      </c>
      <c r="H271" s="32" t="s">
        <v>834</v>
      </c>
    </row>
    <row r="272" spans="1:8" ht="15" customHeight="1">
      <c r="A272" s="279">
        <v>45545</v>
      </c>
      <c r="B272" s="218" t="s">
        <v>1224</v>
      </c>
      <c r="C272" s="206" t="s">
        <v>1225</v>
      </c>
      <c r="D272" s="206" t="s">
        <v>879</v>
      </c>
      <c r="E272" s="206" t="s">
        <v>528</v>
      </c>
      <c r="F272" s="280">
        <v>245864</v>
      </c>
      <c r="G272" s="218">
        <v>237.16</v>
      </c>
      <c r="H272" s="32" t="s">
        <v>834</v>
      </c>
    </row>
    <row r="273" spans="1:8" ht="15" customHeight="1">
      <c r="A273" s="279">
        <v>45545</v>
      </c>
      <c r="B273" s="218" t="s">
        <v>1224</v>
      </c>
      <c r="C273" s="206" t="s">
        <v>1225</v>
      </c>
      <c r="D273" s="206" t="s">
        <v>897</v>
      </c>
      <c r="E273" s="206" t="s">
        <v>528</v>
      </c>
      <c r="F273" s="280">
        <v>234048</v>
      </c>
      <c r="G273" s="218">
        <v>243.26</v>
      </c>
      <c r="H273" s="32" t="s">
        <v>834</v>
      </c>
    </row>
    <row r="274" spans="1:8" ht="15" customHeight="1">
      <c r="A274" s="279">
        <v>45545</v>
      </c>
      <c r="B274" s="218" t="s">
        <v>1224</v>
      </c>
      <c r="C274" s="206" t="s">
        <v>1225</v>
      </c>
      <c r="D274" s="206" t="s">
        <v>1221</v>
      </c>
      <c r="E274" s="206" t="s">
        <v>528</v>
      </c>
      <c r="F274" s="280">
        <v>357480</v>
      </c>
      <c r="G274" s="218">
        <v>253.7</v>
      </c>
      <c r="H274" s="32" t="s">
        <v>834</v>
      </c>
    </row>
    <row r="275" spans="1:8" ht="15" customHeight="1">
      <c r="A275" s="279">
        <v>45545</v>
      </c>
      <c r="B275" s="218" t="s">
        <v>991</v>
      </c>
      <c r="C275" s="206" t="s">
        <v>992</v>
      </c>
      <c r="D275" s="206" t="s">
        <v>879</v>
      </c>
      <c r="E275" s="206" t="s">
        <v>528</v>
      </c>
      <c r="F275" s="280">
        <v>96633</v>
      </c>
      <c r="G275" s="218">
        <v>437.87</v>
      </c>
      <c r="H275" s="32" t="s">
        <v>834</v>
      </c>
    </row>
    <row r="276" spans="1:8" ht="15" customHeight="1">
      <c r="A276" s="279">
        <v>45545</v>
      </c>
      <c r="B276" s="218" t="s">
        <v>991</v>
      </c>
      <c r="C276" s="206" t="s">
        <v>992</v>
      </c>
      <c r="D276" s="206" t="s">
        <v>873</v>
      </c>
      <c r="E276" s="206" t="s">
        <v>528</v>
      </c>
      <c r="F276" s="280">
        <v>139941</v>
      </c>
      <c r="G276" s="218">
        <v>437.38</v>
      </c>
      <c r="H276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2"/>
  <sheetViews>
    <sheetView zoomScale="70" zoomScaleNormal="70" workbookViewId="0">
      <selection activeCell="I46" sqref="I4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85546875" bestFit="1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2535.5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890</v>
      </c>
      <c r="J11" s="238" t="s">
        <v>999</v>
      </c>
      <c r="K11" s="238">
        <f t="shared" ref="K11" si="0">H11-F11</f>
        <v>195</v>
      </c>
      <c r="L11" s="251">
        <f t="shared" ref="L11" si="1">(F11*-0.3)/100</f>
        <v>-8.19</v>
      </c>
      <c r="M11" s="252">
        <f t="shared" ref="M11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542</v>
      </c>
      <c r="F12" s="176" t="s">
        <v>918</v>
      </c>
      <c r="G12" s="178">
        <v>1090</v>
      </c>
      <c r="H12" s="176"/>
      <c r="I12" s="176" t="s">
        <v>909</v>
      </c>
      <c r="J12" s="178" t="s">
        <v>543</v>
      </c>
      <c r="K12" s="178"/>
      <c r="L12" s="179"/>
      <c r="M12" s="183"/>
      <c r="N12" s="178"/>
      <c r="O12" s="184"/>
      <c r="P12" s="179">
        <f>VLOOKUP(D12,'MidCap Intra'!$B$11:$C$570,2,0)</f>
        <v>1035.8</v>
      </c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894</v>
      </c>
      <c r="G13" s="178">
        <v>1120</v>
      </c>
      <c r="H13" s="176"/>
      <c r="I13" s="176" t="s">
        <v>895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1204.1500000000001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896</v>
      </c>
      <c r="J14" s="273" t="s">
        <v>970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906</v>
      </c>
      <c r="J15" s="273" t="s">
        <v>998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907</v>
      </c>
      <c r="J16" s="273" t="s">
        <v>947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1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908</v>
      </c>
      <c r="J17" s="273" t="s">
        <v>969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1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909</v>
      </c>
      <c r="J18" s="238" t="s">
        <v>968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1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910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1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995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912</v>
      </c>
      <c r="G21" s="178">
        <v>2900</v>
      </c>
      <c r="H21" s="176"/>
      <c r="I21" s="176" t="s">
        <v>913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921</v>
      </c>
      <c r="G22" s="178">
        <v>555</v>
      </c>
      <c r="H22" s="176"/>
      <c r="I22" s="176" t="s">
        <v>922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18" ht="15" customHeight="1">
      <c r="A23" s="355">
        <v>14</v>
      </c>
      <c r="B23" s="255">
        <v>45539</v>
      </c>
      <c r="C23" s="356"/>
      <c r="D23" s="357" t="s">
        <v>857</v>
      </c>
      <c r="E23" s="358" t="s">
        <v>542</v>
      </c>
      <c r="F23" s="239">
        <v>337.5</v>
      </c>
      <c r="G23" s="240">
        <v>319</v>
      </c>
      <c r="H23" s="239">
        <v>357.5</v>
      </c>
      <c r="I23" s="239" t="s">
        <v>936</v>
      </c>
      <c r="J23" s="238" t="s">
        <v>1056</v>
      </c>
      <c r="K23" s="238">
        <f t="shared" ref="K23" si="18">H23-F23</f>
        <v>20</v>
      </c>
      <c r="L23" s="251">
        <f t="shared" ref="L23" si="19">(F23*-0.3)/100</f>
        <v>-1.0125</v>
      </c>
      <c r="M23" s="252">
        <f t="shared" ref="M23" si="20">(K23+L23)/F23</f>
        <v>5.6259259259259259E-2</v>
      </c>
      <c r="N23" s="238" t="s">
        <v>544</v>
      </c>
      <c r="O23" s="253">
        <v>45545</v>
      </c>
      <c r="P23" s="254"/>
      <c r="Q23" s="221"/>
      <c r="R23" s="330"/>
    </row>
    <row r="24" spans="1:18" ht="15" customHeight="1">
      <c r="A24" s="355">
        <v>15</v>
      </c>
      <c r="B24" s="255">
        <v>45540</v>
      </c>
      <c r="C24" s="356"/>
      <c r="D24" s="357" t="s">
        <v>221</v>
      </c>
      <c r="E24" s="358" t="s">
        <v>542</v>
      </c>
      <c r="F24" s="239">
        <v>420</v>
      </c>
      <c r="G24" s="240">
        <v>390</v>
      </c>
      <c r="H24" s="239">
        <v>446.5</v>
      </c>
      <c r="I24" s="239" t="s">
        <v>946</v>
      </c>
      <c r="J24" s="238" t="s">
        <v>1061</v>
      </c>
      <c r="K24" s="238">
        <f t="shared" ref="K24" si="21">H24-F24</f>
        <v>26.5</v>
      </c>
      <c r="L24" s="251">
        <f t="shared" ref="L24" si="22">(F24*-0.3)/100</f>
        <v>-1.26</v>
      </c>
      <c r="M24" s="252">
        <f t="shared" ref="M24" si="23">(K24+L24)/F24</f>
        <v>6.009523809523809E-2</v>
      </c>
      <c r="N24" s="238" t="s">
        <v>544</v>
      </c>
      <c r="O24" s="253">
        <v>45545</v>
      </c>
      <c r="P24" s="254"/>
      <c r="Q24" s="221"/>
      <c r="R24" s="330"/>
    </row>
    <row r="25" spans="1:18" ht="15" customHeight="1">
      <c r="A25" s="180">
        <v>16</v>
      </c>
      <c r="B25" s="177">
        <v>45541</v>
      </c>
      <c r="C25" s="181"/>
      <c r="D25" s="185" t="s">
        <v>78</v>
      </c>
      <c r="E25" s="182" t="s">
        <v>542</v>
      </c>
      <c r="F25" s="176" t="s">
        <v>964</v>
      </c>
      <c r="G25" s="178">
        <v>1447</v>
      </c>
      <c r="H25" s="176"/>
      <c r="I25" s="176" t="s">
        <v>965</v>
      </c>
      <c r="J25" s="178" t="s">
        <v>543</v>
      </c>
      <c r="K25" s="178"/>
      <c r="L25" s="179"/>
      <c r="M25" s="183"/>
      <c r="N25" s="178"/>
      <c r="O25" s="184"/>
      <c r="P25" s="179">
        <f>VLOOKUP(D25,'[1]MidCap Intra'!$B$11:$C$571,2,0)</f>
        <v>1486.35</v>
      </c>
      <c r="Q25" s="221"/>
      <c r="R25" s="330"/>
    </row>
    <row r="26" spans="1:18" ht="15" customHeight="1">
      <c r="A26" s="180">
        <v>17</v>
      </c>
      <c r="B26" s="177">
        <v>45541</v>
      </c>
      <c r="C26" s="181"/>
      <c r="D26" s="185" t="s">
        <v>232</v>
      </c>
      <c r="E26" s="182" t="s">
        <v>542</v>
      </c>
      <c r="F26" s="176" t="s">
        <v>966</v>
      </c>
      <c r="G26" s="178">
        <v>439</v>
      </c>
      <c r="H26" s="176"/>
      <c r="I26" s="176" t="s">
        <v>967</v>
      </c>
      <c r="J26" s="178" t="s">
        <v>543</v>
      </c>
      <c r="K26" s="178"/>
      <c r="L26" s="179"/>
      <c r="M26" s="183"/>
      <c r="N26" s="178"/>
      <c r="O26" s="184"/>
      <c r="P26" s="179">
        <f>VLOOKUP(D26,'[1]MidCap Intra'!$B$11:$C$571,2,0)</f>
        <v>459.55</v>
      </c>
      <c r="Q26" s="221"/>
      <c r="R26" s="33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996</v>
      </c>
      <c r="G27" s="178">
        <v>1018</v>
      </c>
      <c r="H27" s="176"/>
      <c r="I27" s="176" t="s">
        <v>997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1057</v>
      </c>
      <c r="G28" s="178">
        <v>229</v>
      </c>
      <c r="H28" s="176"/>
      <c r="I28" s="176" t="s">
        <v>1058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1"/>
      <c r="R28" s="33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1059</v>
      </c>
      <c r="G29" s="178">
        <v>1050</v>
      </c>
      <c r="H29" s="176"/>
      <c r="I29" s="176" t="s">
        <v>1060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1"/>
      <c r="R29" s="330"/>
    </row>
    <row r="30" spans="1:18" ht="15" customHeight="1">
      <c r="A30" s="180"/>
      <c r="B30" s="177"/>
      <c r="C30" s="181"/>
      <c r="D30" s="185"/>
      <c r="E30" s="182"/>
      <c r="F30" s="176"/>
      <c r="G30" s="178"/>
      <c r="H30" s="176"/>
      <c r="I30" s="176"/>
      <c r="J30" s="178"/>
      <c r="K30" s="178"/>
      <c r="L30" s="179"/>
      <c r="M30" s="183"/>
      <c r="N30" s="178"/>
      <c r="O30" s="184"/>
      <c r="P30" s="179"/>
      <c r="Q30" s="221"/>
      <c r="R30" s="330"/>
    </row>
    <row r="31" spans="1:18" ht="15" customHeight="1">
      <c r="A31" s="180"/>
      <c r="B31" s="177"/>
      <c r="C31" s="181"/>
      <c r="D31" s="185"/>
      <c r="E31" s="182"/>
      <c r="F31" s="176"/>
      <c r="G31" s="178"/>
      <c r="H31" s="176"/>
      <c r="I31" s="176"/>
      <c r="J31" s="178"/>
      <c r="K31" s="178"/>
      <c r="L31" s="179"/>
      <c r="M31" s="183"/>
      <c r="N31" s="178"/>
      <c r="O31" s="184"/>
      <c r="P31" s="179"/>
      <c r="Q31" s="221"/>
      <c r="R31" s="330"/>
    </row>
    <row r="32" spans="1:18" ht="15" customHeight="1">
      <c r="A32" s="180"/>
      <c r="B32" s="177"/>
      <c r="C32" s="181"/>
      <c r="D32" s="185"/>
      <c r="E32" s="182"/>
      <c r="F32" s="176"/>
      <c r="G32" s="178"/>
      <c r="H32" s="176"/>
      <c r="I32" s="176"/>
      <c r="J32" s="178"/>
      <c r="K32" s="178"/>
      <c r="L32" s="179"/>
      <c r="M32" s="183"/>
      <c r="N32" s="178"/>
      <c r="O32" s="184"/>
      <c r="P32" s="179"/>
      <c r="Q32" s="221"/>
      <c r="R32" s="330"/>
    </row>
    <row r="33" spans="1:38" ht="15" customHeight="1"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30"/>
    </row>
    <row r="34" spans="1:38" ht="14.25" customHeight="1">
      <c r="A34" s="96"/>
      <c r="B34" s="97"/>
      <c r="C34" s="98"/>
      <c r="D34" s="99"/>
      <c r="E34" s="100"/>
      <c r="F34" s="100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0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2" t="s">
        <v>545</v>
      </c>
      <c r="B35" s="103"/>
      <c r="C35" s="104"/>
      <c r="E35" s="105"/>
      <c r="F35" s="105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6" t="s">
        <v>546</v>
      </c>
      <c r="B36" s="102"/>
      <c r="C36" s="102"/>
      <c r="D36" s="102"/>
      <c r="E36" s="37"/>
      <c r="F36" s="107" t="s">
        <v>547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2" t="s">
        <v>548</v>
      </c>
      <c r="B37" s="102"/>
      <c r="C37" s="102"/>
      <c r="D37" s="102" t="s">
        <v>549</v>
      </c>
      <c r="E37" s="6"/>
      <c r="F37" s="107" t="s">
        <v>550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2"/>
      <c r="B38" s="102"/>
      <c r="C38" s="102"/>
      <c r="D38" s="102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89"/>
      <c r="B39" s="189"/>
      <c r="C39" s="189"/>
      <c r="D39" s="189"/>
      <c r="E39" s="190"/>
      <c r="F39" s="19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89"/>
      <c r="B40" s="189"/>
      <c r="C40" s="189"/>
      <c r="D40" s="189"/>
      <c r="E40" s="190"/>
      <c r="F40" s="19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38.25" customHeight="1">
      <c r="A41" s="91" t="s">
        <v>1001</v>
      </c>
      <c r="B41" s="119"/>
      <c r="C41" s="119"/>
      <c r="D41" s="120"/>
      <c r="E41" s="108"/>
      <c r="F41" s="6"/>
      <c r="G41" s="6"/>
      <c r="H41" s="109"/>
      <c r="I41" s="121"/>
      <c r="J41" s="1"/>
      <c r="K41" s="6"/>
      <c r="L41" s="6"/>
      <c r="M41" s="6"/>
      <c r="N41" s="1"/>
      <c r="O41" s="1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  <c r="AG41" s="1"/>
      <c r="AH41" s="1"/>
      <c r="AI41" s="1"/>
      <c r="AJ41" s="6"/>
      <c r="AK41" s="1"/>
    </row>
    <row r="42" spans="1:38" ht="38.25">
      <c r="A42" s="92" t="s">
        <v>16</v>
      </c>
      <c r="B42" s="93" t="s">
        <v>519</v>
      </c>
      <c r="C42" s="93"/>
      <c r="D42" s="94" t="s">
        <v>529</v>
      </c>
      <c r="E42" s="93" t="s">
        <v>530</v>
      </c>
      <c r="F42" s="93" t="s">
        <v>531</v>
      </c>
      <c r="G42" s="93" t="s">
        <v>532</v>
      </c>
      <c r="H42" s="93" t="s">
        <v>533</v>
      </c>
      <c r="I42" s="93" t="s">
        <v>534</v>
      </c>
      <c r="J42" s="92" t="s">
        <v>535</v>
      </c>
      <c r="K42" s="112" t="s">
        <v>552</v>
      </c>
      <c r="L42" s="113" t="s">
        <v>537</v>
      </c>
      <c r="M42" s="95" t="s">
        <v>538</v>
      </c>
      <c r="N42" s="93" t="s">
        <v>539</v>
      </c>
      <c r="O42" s="94" t="s">
        <v>540</v>
      </c>
      <c r="P42" s="186" t="s">
        <v>541</v>
      </c>
      <c r="Q42" s="188" t="s">
        <v>806</v>
      </c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239">
        <v>1</v>
      </c>
      <c r="B43" s="255">
        <v>45533</v>
      </c>
      <c r="C43" s="293"/>
      <c r="D43" s="293" t="s">
        <v>892</v>
      </c>
      <c r="E43" s="239" t="s">
        <v>542</v>
      </c>
      <c r="F43" s="239">
        <v>343.5</v>
      </c>
      <c r="G43" s="239">
        <v>318</v>
      </c>
      <c r="H43" s="239">
        <v>361.5</v>
      </c>
      <c r="I43" s="239" t="s">
        <v>911</v>
      </c>
      <c r="J43" s="238" t="s">
        <v>920</v>
      </c>
      <c r="K43" s="238">
        <f t="shared" ref="K43" si="24">H43-F43</f>
        <v>18</v>
      </c>
      <c r="L43" s="251">
        <f t="shared" ref="L43" si="25">(F43*-0.3)/100</f>
        <v>-1.0305</v>
      </c>
      <c r="M43" s="252">
        <f t="shared" ref="M43" si="26">(K43+L43)/F43</f>
        <v>4.9401746724890831E-2</v>
      </c>
      <c r="N43" s="238" t="s">
        <v>544</v>
      </c>
      <c r="O43" s="253">
        <v>45537</v>
      </c>
      <c r="P43" s="254"/>
      <c r="Q43" s="235"/>
      <c r="R43" s="54" t="s">
        <v>835</v>
      </c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</row>
    <row r="44" spans="1:38" ht="12.75" customHeight="1">
      <c r="A44" s="355">
        <v>2</v>
      </c>
      <c r="B44" s="255">
        <v>45534</v>
      </c>
      <c r="C44" s="356"/>
      <c r="D44" s="357" t="s">
        <v>916</v>
      </c>
      <c r="E44" s="358" t="s">
        <v>542</v>
      </c>
      <c r="F44" s="239">
        <v>344</v>
      </c>
      <c r="G44" s="240">
        <v>319</v>
      </c>
      <c r="H44" s="239">
        <v>362</v>
      </c>
      <c r="I44" s="239" t="s">
        <v>917</v>
      </c>
      <c r="J44" s="238" t="s">
        <v>920</v>
      </c>
      <c r="K44" s="238">
        <f t="shared" ref="K44" si="27">H44-F44</f>
        <v>18</v>
      </c>
      <c r="L44" s="251">
        <f t="shared" ref="L44" si="28">(F44*-0.3)/100</f>
        <v>-1.032</v>
      </c>
      <c r="M44" s="252">
        <f t="shared" ref="M44" si="29">(K44+L44)/F44</f>
        <v>4.9325581395348837E-2</v>
      </c>
      <c r="N44" s="238" t="s">
        <v>544</v>
      </c>
      <c r="O44" s="253">
        <v>45544</v>
      </c>
      <c r="P44" s="254"/>
      <c r="Q44" s="235"/>
      <c r="R44" s="54" t="s">
        <v>835</v>
      </c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80">
        <v>3</v>
      </c>
      <c r="B45" s="177">
        <v>45537</v>
      </c>
      <c r="C45" s="181"/>
      <c r="D45" s="185" t="s">
        <v>898</v>
      </c>
      <c r="E45" s="182" t="s">
        <v>542</v>
      </c>
      <c r="F45" s="176" t="s">
        <v>919</v>
      </c>
      <c r="G45" s="178">
        <v>1950</v>
      </c>
      <c r="H45" s="176"/>
      <c r="I45" s="176" t="s">
        <v>889</v>
      </c>
      <c r="J45" s="178" t="s">
        <v>543</v>
      </c>
      <c r="K45" s="176"/>
      <c r="L45" s="236"/>
      <c r="M45" s="237"/>
      <c r="N45" s="176"/>
      <c r="O45" s="223"/>
      <c r="P45" s="179"/>
      <c r="Q45" s="235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355">
        <v>4</v>
      </c>
      <c r="B46" s="255">
        <v>45544</v>
      </c>
      <c r="C46" s="356"/>
      <c r="D46" s="357" t="s">
        <v>903</v>
      </c>
      <c r="E46" s="358" t="s">
        <v>542</v>
      </c>
      <c r="F46" s="239">
        <v>2160</v>
      </c>
      <c r="G46" s="240">
        <v>1980</v>
      </c>
      <c r="H46" s="239">
        <v>2300</v>
      </c>
      <c r="I46" s="239" t="s">
        <v>1000</v>
      </c>
      <c r="J46" s="238" t="s">
        <v>1062</v>
      </c>
      <c r="K46" s="238">
        <f t="shared" ref="K46" si="30">H46-F46</f>
        <v>140</v>
      </c>
      <c r="L46" s="251">
        <f t="shared" ref="L46" si="31">(F46*-0.3)/100</f>
        <v>-6.48</v>
      </c>
      <c r="M46" s="252">
        <f t="shared" ref="M46" si="32">(K46+L46)/F46</f>
        <v>6.1814814814814822E-2</v>
      </c>
      <c r="N46" s="238" t="s">
        <v>544</v>
      </c>
      <c r="O46" s="253">
        <v>45545</v>
      </c>
      <c r="P46" s="254"/>
      <c r="Q46" s="235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80">
        <v>5</v>
      </c>
      <c r="B47" s="177">
        <v>45545</v>
      </c>
      <c r="C47" s="181"/>
      <c r="D47" s="185" t="s">
        <v>892</v>
      </c>
      <c r="E47" s="182" t="s">
        <v>542</v>
      </c>
      <c r="F47" s="176" t="s">
        <v>1054</v>
      </c>
      <c r="G47" s="178">
        <v>360</v>
      </c>
      <c r="H47" s="176"/>
      <c r="I47" s="176" t="s">
        <v>1055</v>
      </c>
      <c r="J47" s="178" t="s">
        <v>543</v>
      </c>
      <c r="K47" s="176"/>
      <c r="L47" s="236"/>
      <c r="M47" s="237"/>
      <c r="N47" s="176"/>
      <c r="O47" s="223"/>
      <c r="P47" s="179"/>
      <c r="Q47" s="235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80"/>
      <c r="B48" s="177"/>
      <c r="C48" s="181"/>
      <c r="D48" s="185"/>
      <c r="E48" s="182"/>
      <c r="F48" s="176"/>
      <c r="G48" s="178"/>
      <c r="H48" s="176"/>
      <c r="I48" s="176"/>
      <c r="J48" s="178"/>
      <c r="K48" s="176"/>
      <c r="L48" s="236"/>
      <c r="M48" s="237"/>
      <c r="N48" s="176"/>
      <c r="O48" s="223"/>
      <c r="P48" s="179"/>
      <c r="Q48" s="235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176"/>
      <c r="B49" s="177"/>
      <c r="C49" s="220"/>
      <c r="D49" s="220"/>
      <c r="E49" s="176"/>
      <c r="F49" s="176"/>
      <c r="G49" s="176"/>
      <c r="H49" s="176"/>
      <c r="I49" s="176"/>
      <c r="J49" s="176"/>
      <c r="K49" s="176"/>
      <c r="L49" s="236"/>
      <c r="M49" s="237"/>
      <c r="N49" s="176"/>
      <c r="O49" s="223"/>
      <c r="P49" s="179"/>
      <c r="Q49" s="235"/>
      <c r="R49" s="54" t="s">
        <v>835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102" t="s">
        <v>545</v>
      </c>
      <c r="B50" s="102"/>
      <c r="C50" s="102"/>
      <c r="D50" s="54"/>
      <c r="E50" s="37"/>
      <c r="F50" s="107" t="s">
        <v>547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106" t="s">
        <v>546</v>
      </c>
      <c r="B51" s="102"/>
      <c r="C51" s="102"/>
      <c r="D51" s="54"/>
      <c r="E51" s="37"/>
      <c r="F51" s="107" t="s">
        <v>550</v>
      </c>
      <c r="G51" s="54"/>
      <c r="H51" s="54" t="s">
        <v>566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54"/>
      <c r="B52" s="54"/>
      <c r="C52" s="102"/>
      <c r="D52" s="54"/>
      <c r="E52" s="37"/>
      <c r="F52" s="10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" customHeight="1">
      <c r="A53" s="189"/>
      <c r="B53" s="189"/>
      <c r="C53" s="189"/>
      <c r="D53" s="189"/>
      <c r="E53" s="190"/>
      <c r="F53" s="190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38.25" customHeight="1">
      <c r="A54" s="91" t="s">
        <v>901</v>
      </c>
      <c r="B54" s="119"/>
      <c r="C54" s="119"/>
      <c r="D54" s="120"/>
      <c r="E54" s="108"/>
      <c r="F54" s="6"/>
      <c r="G54" s="6"/>
      <c r="H54" s="109"/>
      <c r="I54" s="121"/>
      <c r="J54" s="1"/>
      <c r="K54" s="6"/>
      <c r="L54" s="6"/>
      <c r="M54" s="6"/>
      <c r="N54" s="1"/>
      <c r="O54" s="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1"/>
      <c r="AH54" s="1"/>
      <c r="AI54" s="1"/>
      <c r="AJ54" s="6"/>
      <c r="AK54" s="1"/>
    </row>
    <row r="55" spans="1:38" ht="38.25">
      <c r="A55" s="92" t="s">
        <v>16</v>
      </c>
      <c r="B55" s="93" t="s">
        <v>519</v>
      </c>
      <c r="C55" s="93"/>
      <c r="D55" s="94" t="s">
        <v>529</v>
      </c>
      <c r="E55" s="93" t="s">
        <v>530</v>
      </c>
      <c r="F55" s="93" t="s">
        <v>531</v>
      </c>
      <c r="G55" s="93" t="s">
        <v>532</v>
      </c>
      <c r="H55" s="93" t="s">
        <v>533</v>
      </c>
      <c r="I55" s="93" t="s">
        <v>534</v>
      </c>
      <c r="J55" s="92" t="s">
        <v>535</v>
      </c>
      <c r="K55" s="112" t="s">
        <v>552</v>
      </c>
      <c r="L55" s="113" t="s">
        <v>537</v>
      </c>
      <c r="M55" s="95" t="s">
        <v>538</v>
      </c>
      <c r="N55" s="93" t="s">
        <v>539</v>
      </c>
      <c r="O55" s="94" t="s">
        <v>540</v>
      </c>
      <c r="P55" s="186" t="s">
        <v>541</v>
      </c>
      <c r="Q55" s="188" t="s">
        <v>806</v>
      </c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176">
        <v>1</v>
      </c>
      <c r="B56" s="177">
        <v>45498</v>
      </c>
      <c r="C56" s="220"/>
      <c r="D56" s="220" t="s">
        <v>474</v>
      </c>
      <c r="E56" s="176" t="s">
        <v>542</v>
      </c>
      <c r="F56" s="176" t="s">
        <v>882</v>
      </c>
      <c r="G56" s="176">
        <v>3600</v>
      </c>
      <c r="H56" s="176"/>
      <c r="I56" s="176" t="s">
        <v>883</v>
      </c>
      <c r="J56" s="176" t="s">
        <v>543</v>
      </c>
      <c r="K56" s="176"/>
      <c r="L56" s="236"/>
      <c r="M56" s="237"/>
      <c r="N56" s="176"/>
      <c r="O56" s="223"/>
      <c r="P56" s="179">
        <f>VLOOKUP(D56,'MidCap Intra'!$B$11:$C$570,2,0)</f>
        <v>3849.75</v>
      </c>
      <c r="Q56" s="235"/>
      <c r="R56" s="54" t="s">
        <v>835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/>
      <c r="B57" s="177"/>
      <c r="C57" s="220"/>
      <c r="D57" s="220"/>
      <c r="E57" s="176"/>
      <c r="F57" s="176"/>
      <c r="G57" s="176"/>
      <c r="H57" s="176"/>
      <c r="I57" s="176"/>
      <c r="J57" s="176"/>
      <c r="K57" s="176"/>
      <c r="L57" s="236"/>
      <c r="M57" s="237"/>
      <c r="N57" s="176"/>
      <c r="O57" s="223"/>
      <c r="P57" s="179"/>
      <c r="Q57" s="235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76"/>
      <c r="B58" s="177"/>
      <c r="C58" s="220"/>
      <c r="D58" s="220"/>
      <c r="E58" s="176"/>
      <c r="F58" s="176"/>
      <c r="G58" s="176"/>
      <c r="H58" s="176"/>
      <c r="I58" s="176"/>
      <c r="J58" s="176"/>
      <c r="K58" s="176"/>
      <c r="L58" s="236"/>
      <c r="M58" s="237"/>
      <c r="N58" s="176"/>
      <c r="O58" s="223"/>
      <c r="P58" s="177"/>
      <c r="Q58" s="235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2" t="s">
        <v>545</v>
      </c>
      <c r="B59" s="102"/>
      <c r="C59" s="102"/>
      <c r="D59" s="54"/>
      <c r="E59" s="37"/>
      <c r="F59" s="107" t="s">
        <v>547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06" t="s">
        <v>546</v>
      </c>
      <c r="B60" s="102"/>
      <c r="C60" s="102"/>
      <c r="D60" s="54"/>
      <c r="E60" s="37"/>
      <c r="F60" s="107" t="s">
        <v>550</v>
      </c>
      <c r="G60" s="54"/>
      <c r="H60" s="54" t="s">
        <v>566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54"/>
      <c r="B61" s="54"/>
      <c r="C61" s="102"/>
      <c r="D61" s="54"/>
      <c r="E61" s="37"/>
      <c r="F61" s="10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54"/>
      <c r="B62" s="54"/>
      <c r="C62" s="102"/>
      <c r="D62" s="54"/>
      <c r="E62" s="37"/>
      <c r="F62" s="107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38.25" customHeight="1">
      <c r="A63" s="122" t="s">
        <v>902</v>
      </c>
      <c r="C63" s="122"/>
      <c r="D63" s="54"/>
      <c r="E63" s="122"/>
      <c r="F63" s="6"/>
      <c r="G63" s="6"/>
      <c r="H63" s="110"/>
      <c r="I63" s="6"/>
      <c r="J63" s="110"/>
      <c r="K63" s="111"/>
      <c r="L63" s="6"/>
      <c r="M63" s="6"/>
      <c r="N63" s="1"/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92" t="s">
        <v>16</v>
      </c>
      <c r="B64" s="93" t="s">
        <v>519</v>
      </c>
      <c r="C64" s="93"/>
      <c r="D64" s="94" t="s">
        <v>529</v>
      </c>
      <c r="E64" s="93" t="s">
        <v>530</v>
      </c>
      <c r="F64" s="93" t="s">
        <v>531</v>
      </c>
      <c r="G64" s="93" t="s">
        <v>567</v>
      </c>
      <c r="H64" s="93" t="s">
        <v>568</v>
      </c>
      <c r="I64" s="93" t="s">
        <v>534</v>
      </c>
      <c r="J64" s="123" t="s">
        <v>535</v>
      </c>
      <c r="K64" s="93" t="s">
        <v>536</v>
      </c>
      <c r="L64" s="93" t="s">
        <v>569</v>
      </c>
      <c r="M64" s="93" t="s">
        <v>539</v>
      </c>
      <c r="N64" s="94" t="s">
        <v>540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</v>
      </c>
      <c r="B65" s="125">
        <v>41579</v>
      </c>
      <c r="C65" s="125"/>
      <c r="D65" s="126" t="s">
        <v>570</v>
      </c>
      <c r="E65" s="127" t="s">
        <v>542</v>
      </c>
      <c r="F65" s="128">
        <v>82</v>
      </c>
      <c r="G65" s="127" t="s">
        <v>571</v>
      </c>
      <c r="H65" s="127">
        <v>100</v>
      </c>
      <c r="I65" s="129">
        <v>100</v>
      </c>
      <c r="J65" s="130" t="s">
        <v>572</v>
      </c>
      <c r="K65" s="131">
        <f t="shared" ref="K65:K96" si="33">H65-F65</f>
        <v>18</v>
      </c>
      <c r="L65" s="132">
        <f t="shared" ref="L65:L96" si="34">K65/F65</f>
        <v>0.21951219512195122</v>
      </c>
      <c r="M65" s="127" t="s">
        <v>544</v>
      </c>
      <c r="N65" s="133">
        <v>42657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2</v>
      </c>
      <c r="B66" s="125">
        <v>41794</v>
      </c>
      <c r="C66" s="125"/>
      <c r="D66" s="126" t="s">
        <v>573</v>
      </c>
      <c r="E66" s="127" t="s">
        <v>553</v>
      </c>
      <c r="F66" s="128">
        <v>257</v>
      </c>
      <c r="G66" s="127" t="s">
        <v>571</v>
      </c>
      <c r="H66" s="127">
        <v>300</v>
      </c>
      <c r="I66" s="129">
        <v>300</v>
      </c>
      <c r="J66" s="130" t="s">
        <v>572</v>
      </c>
      <c r="K66" s="131">
        <f t="shared" si="33"/>
        <v>43</v>
      </c>
      <c r="L66" s="132">
        <f t="shared" si="34"/>
        <v>0.16731517509727625</v>
      </c>
      <c r="M66" s="127" t="s">
        <v>544</v>
      </c>
      <c r="N66" s="133">
        <v>41822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3</v>
      </c>
      <c r="B67" s="125">
        <v>41828</v>
      </c>
      <c r="C67" s="125"/>
      <c r="D67" s="126" t="s">
        <v>574</v>
      </c>
      <c r="E67" s="127" t="s">
        <v>553</v>
      </c>
      <c r="F67" s="128">
        <v>393</v>
      </c>
      <c r="G67" s="127" t="s">
        <v>571</v>
      </c>
      <c r="H67" s="127">
        <v>468</v>
      </c>
      <c r="I67" s="129">
        <v>468</v>
      </c>
      <c r="J67" s="130" t="s">
        <v>572</v>
      </c>
      <c r="K67" s="131">
        <f t="shared" si="33"/>
        <v>75</v>
      </c>
      <c r="L67" s="132">
        <f t="shared" si="34"/>
        <v>0.19083969465648856</v>
      </c>
      <c r="M67" s="127" t="s">
        <v>544</v>
      </c>
      <c r="N67" s="133">
        <v>41863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4</v>
      </c>
      <c r="B68" s="125">
        <v>41857</v>
      </c>
      <c r="C68" s="125"/>
      <c r="D68" s="126" t="s">
        <v>575</v>
      </c>
      <c r="E68" s="127" t="s">
        <v>553</v>
      </c>
      <c r="F68" s="128">
        <v>205</v>
      </c>
      <c r="G68" s="127" t="s">
        <v>571</v>
      </c>
      <c r="H68" s="127">
        <v>275</v>
      </c>
      <c r="I68" s="129">
        <v>250</v>
      </c>
      <c r="J68" s="130" t="s">
        <v>572</v>
      </c>
      <c r="K68" s="131">
        <f t="shared" si="33"/>
        <v>70</v>
      </c>
      <c r="L68" s="132">
        <f t="shared" si="34"/>
        <v>0.34146341463414637</v>
      </c>
      <c r="M68" s="127" t="s">
        <v>544</v>
      </c>
      <c r="N68" s="133">
        <v>41962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5</v>
      </c>
      <c r="B69" s="125">
        <v>41886</v>
      </c>
      <c r="C69" s="125"/>
      <c r="D69" s="126" t="s">
        <v>576</v>
      </c>
      <c r="E69" s="127" t="s">
        <v>553</v>
      </c>
      <c r="F69" s="128">
        <v>162</v>
      </c>
      <c r="G69" s="127" t="s">
        <v>571</v>
      </c>
      <c r="H69" s="127">
        <v>190</v>
      </c>
      <c r="I69" s="129">
        <v>190</v>
      </c>
      <c r="J69" s="130" t="s">
        <v>572</v>
      </c>
      <c r="K69" s="131">
        <f t="shared" si="33"/>
        <v>28</v>
      </c>
      <c r="L69" s="132">
        <f t="shared" si="34"/>
        <v>0.1728395061728395</v>
      </c>
      <c r="M69" s="127" t="s">
        <v>544</v>
      </c>
      <c r="N69" s="133">
        <v>42006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6</v>
      </c>
      <c r="B70" s="125">
        <v>41886</v>
      </c>
      <c r="C70" s="125"/>
      <c r="D70" s="126" t="s">
        <v>577</v>
      </c>
      <c r="E70" s="127" t="s">
        <v>553</v>
      </c>
      <c r="F70" s="128">
        <v>75</v>
      </c>
      <c r="G70" s="127" t="s">
        <v>571</v>
      </c>
      <c r="H70" s="127">
        <v>91.5</v>
      </c>
      <c r="I70" s="129" t="s">
        <v>565</v>
      </c>
      <c r="J70" s="130" t="s">
        <v>578</v>
      </c>
      <c r="K70" s="131">
        <f t="shared" si="33"/>
        <v>16.5</v>
      </c>
      <c r="L70" s="132">
        <f t="shared" si="34"/>
        <v>0.22</v>
      </c>
      <c r="M70" s="127" t="s">
        <v>544</v>
      </c>
      <c r="N70" s="133">
        <v>41954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7</v>
      </c>
      <c r="B71" s="125">
        <v>41913</v>
      </c>
      <c r="C71" s="125"/>
      <c r="D71" s="126" t="s">
        <v>579</v>
      </c>
      <c r="E71" s="127" t="s">
        <v>553</v>
      </c>
      <c r="F71" s="128">
        <v>850</v>
      </c>
      <c r="G71" s="127" t="s">
        <v>571</v>
      </c>
      <c r="H71" s="127">
        <v>982.5</v>
      </c>
      <c r="I71" s="129">
        <v>1050</v>
      </c>
      <c r="J71" s="130" t="s">
        <v>580</v>
      </c>
      <c r="K71" s="131">
        <f t="shared" si="33"/>
        <v>132.5</v>
      </c>
      <c r="L71" s="132">
        <f t="shared" si="34"/>
        <v>0.15588235294117647</v>
      </c>
      <c r="M71" s="127" t="s">
        <v>544</v>
      </c>
      <c r="N71" s="133">
        <v>42039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8</v>
      </c>
      <c r="B72" s="125">
        <v>41913</v>
      </c>
      <c r="C72" s="125"/>
      <c r="D72" s="126" t="s">
        <v>581</v>
      </c>
      <c r="E72" s="127" t="s">
        <v>553</v>
      </c>
      <c r="F72" s="128">
        <v>475</v>
      </c>
      <c r="G72" s="127" t="s">
        <v>571</v>
      </c>
      <c r="H72" s="127">
        <v>515</v>
      </c>
      <c r="I72" s="129">
        <v>600</v>
      </c>
      <c r="J72" s="130" t="s">
        <v>582</v>
      </c>
      <c r="K72" s="131">
        <f t="shared" si="33"/>
        <v>40</v>
      </c>
      <c r="L72" s="132">
        <f t="shared" si="34"/>
        <v>8.4210526315789472E-2</v>
      </c>
      <c r="M72" s="127" t="s">
        <v>544</v>
      </c>
      <c r="N72" s="133">
        <v>41939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9</v>
      </c>
      <c r="B73" s="125">
        <v>41913</v>
      </c>
      <c r="C73" s="125"/>
      <c r="D73" s="126" t="s">
        <v>583</v>
      </c>
      <c r="E73" s="127" t="s">
        <v>553</v>
      </c>
      <c r="F73" s="128">
        <v>86</v>
      </c>
      <c r="G73" s="127" t="s">
        <v>571</v>
      </c>
      <c r="H73" s="127">
        <v>99</v>
      </c>
      <c r="I73" s="129">
        <v>140</v>
      </c>
      <c r="J73" s="130" t="s">
        <v>584</v>
      </c>
      <c r="K73" s="131">
        <f t="shared" si="33"/>
        <v>13</v>
      </c>
      <c r="L73" s="132">
        <f t="shared" si="34"/>
        <v>0.15116279069767441</v>
      </c>
      <c r="M73" s="127" t="s">
        <v>544</v>
      </c>
      <c r="N73" s="133">
        <v>41939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10</v>
      </c>
      <c r="B74" s="125">
        <v>41926</v>
      </c>
      <c r="C74" s="125"/>
      <c r="D74" s="126" t="s">
        <v>585</v>
      </c>
      <c r="E74" s="127" t="s">
        <v>553</v>
      </c>
      <c r="F74" s="128">
        <v>496.6</v>
      </c>
      <c r="G74" s="127" t="s">
        <v>571</v>
      </c>
      <c r="H74" s="127">
        <v>621</v>
      </c>
      <c r="I74" s="129">
        <v>580</v>
      </c>
      <c r="J74" s="130" t="s">
        <v>572</v>
      </c>
      <c r="K74" s="131">
        <f t="shared" si="33"/>
        <v>124.39999999999998</v>
      </c>
      <c r="L74" s="132">
        <f t="shared" si="34"/>
        <v>0.25050342327829234</v>
      </c>
      <c r="M74" s="127" t="s">
        <v>544</v>
      </c>
      <c r="N74" s="133">
        <v>42605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11</v>
      </c>
      <c r="B75" s="125">
        <v>41926</v>
      </c>
      <c r="C75" s="125"/>
      <c r="D75" s="126" t="s">
        <v>586</v>
      </c>
      <c r="E75" s="127" t="s">
        <v>553</v>
      </c>
      <c r="F75" s="128">
        <v>2481.9</v>
      </c>
      <c r="G75" s="127" t="s">
        <v>571</v>
      </c>
      <c r="H75" s="127">
        <v>2840</v>
      </c>
      <c r="I75" s="129">
        <v>2870</v>
      </c>
      <c r="J75" s="130" t="s">
        <v>587</v>
      </c>
      <c r="K75" s="131">
        <f t="shared" si="33"/>
        <v>358.09999999999991</v>
      </c>
      <c r="L75" s="132">
        <f t="shared" si="34"/>
        <v>0.14428462065353154</v>
      </c>
      <c r="M75" s="127" t="s">
        <v>544</v>
      </c>
      <c r="N75" s="133">
        <v>42017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12</v>
      </c>
      <c r="B76" s="125">
        <v>41928</v>
      </c>
      <c r="C76" s="125"/>
      <c r="D76" s="126" t="s">
        <v>588</v>
      </c>
      <c r="E76" s="127" t="s">
        <v>553</v>
      </c>
      <c r="F76" s="128">
        <v>84.5</v>
      </c>
      <c r="G76" s="127" t="s">
        <v>571</v>
      </c>
      <c r="H76" s="127">
        <v>93</v>
      </c>
      <c r="I76" s="129">
        <v>110</v>
      </c>
      <c r="J76" s="130" t="s">
        <v>589</v>
      </c>
      <c r="K76" s="131">
        <f t="shared" si="33"/>
        <v>8.5</v>
      </c>
      <c r="L76" s="132">
        <f t="shared" si="34"/>
        <v>0.10059171597633136</v>
      </c>
      <c r="M76" s="127" t="s">
        <v>544</v>
      </c>
      <c r="N76" s="133">
        <v>41939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13</v>
      </c>
      <c r="B77" s="125">
        <v>41928</v>
      </c>
      <c r="C77" s="125"/>
      <c r="D77" s="126" t="s">
        <v>590</v>
      </c>
      <c r="E77" s="127" t="s">
        <v>553</v>
      </c>
      <c r="F77" s="128">
        <v>401</v>
      </c>
      <c r="G77" s="127" t="s">
        <v>571</v>
      </c>
      <c r="H77" s="127">
        <v>428</v>
      </c>
      <c r="I77" s="129">
        <v>450</v>
      </c>
      <c r="J77" s="130" t="s">
        <v>591</v>
      </c>
      <c r="K77" s="131">
        <f t="shared" si="33"/>
        <v>27</v>
      </c>
      <c r="L77" s="132">
        <f t="shared" si="34"/>
        <v>6.7331670822942641E-2</v>
      </c>
      <c r="M77" s="127" t="s">
        <v>544</v>
      </c>
      <c r="N77" s="133">
        <v>42020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14</v>
      </c>
      <c r="B78" s="125">
        <v>41928</v>
      </c>
      <c r="C78" s="125"/>
      <c r="D78" s="126" t="s">
        <v>592</v>
      </c>
      <c r="E78" s="127" t="s">
        <v>553</v>
      </c>
      <c r="F78" s="128">
        <v>101</v>
      </c>
      <c r="G78" s="127" t="s">
        <v>571</v>
      </c>
      <c r="H78" s="127">
        <v>112</v>
      </c>
      <c r="I78" s="129">
        <v>120</v>
      </c>
      <c r="J78" s="130" t="s">
        <v>593</v>
      </c>
      <c r="K78" s="131">
        <f t="shared" si="33"/>
        <v>11</v>
      </c>
      <c r="L78" s="132">
        <f t="shared" si="34"/>
        <v>0.10891089108910891</v>
      </c>
      <c r="M78" s="127" t="s">
        <v>544</v>
      </c>
      <c r="N78" s="133">
        <v>41939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15</v>
      </c>
      <c r="B79" s="125">
        <v>41954</v>
      </c>
      <c r="C79" s="125"/>
      <c r="D79" s="126" t="s">
        <v>594</v>
      </c>
      <c r="E79" s="127" t="s">
        <v>553</v>
      </c>
      <c r="F79" s="128">
        <v>59</v>
      </c>
      <c r="G79" s="127" t="s">
        <v>571</v>
      </c>
      <c r="H79" s="127">
        <v>76</v>
      </c>
      <c r="I79" s="129">
        <v>76</v>
      </c>
      <c r="J79" s="130" t="s">
        <v>572</v>
      </c>
      <c r="K79" s="131">
        <f t="shared" si="33"/>
        <v>17</v>
      </c>
      <c r="L79" s="132">
        <f t="shared" si="34"/>
        <v>0.28813559322033899</v>
      </c>
      <c r="M79" s="127" t="s">
        <v>544</v>
      </c>
      <c r="N79" s="133">
        <v>43032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16</v>
      </c>
      <c r="B80" s="125">
        <v>41954</v>
      </c>
      <c r="C80" s="125"/>
      <c r="D80" s="126" t="s">
        <v>583</v>
      </c>
      <c r="E80" s="127" t="s">
        <v>553</v>
      </c>
      <c r="F80" s="128">
        <v>99</v>
      </c>
      <c r="G80" s="127" t="s">
        <v>571</v>
      </c>
      <c r="H80" s="127">
        <v>120</v>
      </c>
      <c r="I80" s="129">
        <v>120</v>
      </c>
      <c r="J80" s="130" t="s">
        <v>562</v>
      </c>
      <c r="K80" s="131">
        <f t="shared" si="33"/>
        <v>21</v>
      </c>
      <c r="L80" s="132">
        <f t="shared" si="34"/>
        <v>0.21212121212121213</v>
      </c>
      <c r="M80" s="127" t="s">
        <v>544</v>
      </c>
      <c r="N80" s="133">
        <v>41960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17</v>
      </c>
      <c r="B81" s="125">
        <v>41956</v>
      </c>
      <c r="C81" s="125"/>
      <c r="D81" s="126" t="s">
        <v>595</v>
      </c>
      <c r="E81" s="127" t="s">
        <v>553</v>
      </c>
      <c r="F81" s="128">
        <v>22</v>
      </c>
      <c r="G81" s="127" t="s">
        <v>571</v>
      </c>
      <c r="H81" s="127">
        <v>33.549999999999997</v>
      </c>
      <c r="I81" s="129">
        <v>32</v>
      </c>
      <c r="J81" s="130" t="s">
        <v>596</v>
      </c>
      <c r="K81" s="131">
        <f t="shared" si="33"/>
        <v>11.549999999999997</v>
      </c>
      <c r="L81" s="132">
        <f t="shared" si="34"/>
        <v>0.52499999999999991</v>
      </c>
      <c r="M81" s="127" t="s">
        <v>544</v>
      </c>
      <c r="N81" s="133">
        <v>42188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18</v>
      </c>
      <c r="B82" s="125">
        <v>41976</v>
      </c>
      <c r="C82" s="125"/>
      <c r="D82" s="126" t="s">
        <v>597</v>
      </c>
      <c r="E82" s="127" t="s">
        <v>553</v>
      </c>
      <c r="F82" s="128">
        <v>440</v>
      </c>
      <c r="G82" s="127" t="s">
        <v>571</v>
      </c>
      <c r="H82" s="127">
        <v>520</v>
      </c>
      <c r="I82" s="129">
        <v>520</v>
      </c>
      <c r="J82" s="130" t="s">
        <v>598</v>
      </c>
      <c r="K82" s="131">
        <f t="shared" si="33"/>
        <v>80</v>
      </c>
      <c r="L82" s="132">
        <f t="shared" si="34"/>
        <v>0.18181818181818182</v>
      </c>
      <c r="M82" s="127" t="s">
        <v>544</v>
      </c>
      <c r="N82" s="133">
        <v>42208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19</v>
      </c>
      <c r="B83" s="125">
        <v>41976</v>
      </c>
      <c r="C83" s="125"/>
      <c r="D83" s="126" t="s">
        <v>599</v>
      </c>
      <c r="E83" s="127" t="s">
        <v>553</v>
      </c>
      <c r="F83" s="128">
        <v>360</v>
      </c>
      <c r="G83" s="127" t="s">
        <v>571</v>
      </c>
      <c r="H83" s="127">
        <v>427</v>
      </c>
      <c r="I83" s="129">
        <v>425</v>
      </c>
      <c r="J83" s="130" t="s">
        <v>600</v>
      </c>
      <c r="K83" s="131">
        <f t="shared" si="33"/>
        <v>67</v>
      </c>
      <c r="L83" s="132">
        <f t="shared" si="34"/>
        <v>0.18611111111111112</v>
      </c>
      <c r="M83" s="127" t="s">
        <v>544</v>
      </c>
      <c r="N83" s="133">
        <v>42058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20</v>
      </c>
      <c r="B84" s="125">
        <v>42012</v>
      </c>
      <c r="C84" s="125"/>
      <c r="D84" s="126" t="s">
        <v>601</v>
      </c>
      <c r="E84" s="127" t="s">
        <v>553</v>
      </c>
      <c r="F84" s="128">
        <v>360</v>
      </c>
      <c r="G84" s="127" t="s">
        <v>571</v>
      </c>
      <c r="H84" s="127">
        <v>455</v>
      </c>
      <c r="I84" s="129">
        <v>420</v>
      </c>
      <c r="J84" s="130" t="s">
        <v>602</v>
      </c>
      <c r="K84" s="131">
        <f t="shared" si="33"/>
        <v>95</v>
      </c>
      <c r="L84" s="132">
        <f t="shared" si="34"/>
        <v>0.2638888888888889</v>
      </c>
      <c r="M84" s="127" t="s">
        <v>544</v>
      </c>
      <c r="N84" s="133">
        <v>42024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21</v>
      </c>
      <c r="B85" s="125">
        <v>42012</v>
      </c>
      <c r="C85" s="125"/>
      <c r="D85" s="126" t="s">
        <v>603</v>
      </c>
      <c r="E85" s="127" t="s">
        <v>553</v>
      </c>
      <c r="F85" s="128">
        <v>130</v>
      </c>
      <c r="G85" s="127"/>
      <c r="H85" s="127">
        <v>175.5</v>
      </c>
      <c r="I85" s="129">
        <v>165</v>
      </c>
      <c r="J85" s="130" t="s">
        <v>604</v>
      </c>
      <c r="K85" s="131">
        <f t="shared" si="33"/>
        <v>45.5</v>
      </c>
      <c r="L85" s="132">
        <f t="shared" si="34"/>
        <v>0.35</v>
      </c>
      <c r="M85" s="127" t="s">
        <v>544</v>
      </c>
      <c r="N85" s="133">
        <v>43088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22</v>
      </c>
      <c r="B86" s="125">
        <v>42040</v>
      </c>
      <c r="C86" s="125"/>
      <c r="D86" s="126" t="s">
        <v>386</v>
      </c>
      <c r="E86" s="127" t="s">
        <v>542</v>
      </c>
      <c r="F86" s="128">
        <v>98</v>
      </c>
      <c r="G86" s="127"/>
      <c r="H86" s="127">
        <v>120</v>
      </c>
      <c r="I86" s="129">
        <v>120</v>
      </c>
      <c r="J86" s="130" t="s">
        <v>572</v>
      </c>
      <c r="K86" s="131">
        <f t="shared" si="33"/>
        <v>22</v>
      </c>
      <c r="L86" s="132">
        <f t="shared" si="34"/>
        <v>0.22448979591836735</v>
      </c>
      <c r="M86" s="127" t="s">
        <v>544</v>
      </c>
      <c r="N86" s="133">
        <v>42753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23</v>
      </c>
      <c r="B87" s="125">
        <v>42040</v>
      </c>
      <c r="C87" s="125"/>
      <c r="D87" s="126" t="s">
        <v>605</v>
      </c>
      <c r="E87" s="127" t="s">
        <v>542</v>
      </c>
      <c r="F87" s="128">
        <v>196</v>
      </c>
      <c r="G87" s="127"/>
      <c r="H87" s="127">
        <v>262</v>
      </c>
      <c r="I87" s="129">
        <v>255</v>
      </c>
      <c r="J87" s="130" t="s">
        <v>572</v>
      </c>
      <c r="K87" s="131">
        <f t="shared" si="33"/>
        <v>66</v>
      </c>
      <c r="L87" s="132">
        <f t="shared" si="34"/>
        <v>0.33673469387755101</v>
      </c>
      <c r="M87" s="127" t="s">
        <v>544</v>
      </c>
      <c r="N87" s="133">
        <v>42599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34">
        <v>24</v>
      </c>
      <c r="B88" s="135">
        <v>42067</v>
      </c>
      <c r="C88" s="135"/>
      <c r="D88" s="136" t="s">
        <v>385</v>
      </c>
      <c r="E88" s="137" t="s">
        <v>542</v>
      </c>
      <c r="F88" s="138">
        <v>235</v>
      </c>
      <c r="G88" s="138"/>
      <c r="H88" s="139">
        <v>77</v>
      </c>
      <c r="I88" s="139" t="s">
        <v>606</v>
      </c>
      <c r="J88" s="140" t="s">
        <v>607</v>
      </c>
      <c r="K88" s="141">
        <f t="shared" si="33"/>
        <v>-158</v>
      </c>
      <c r="L88" s="142">
        <f t="shared" si="34"/>
        <v>-0.67234042553191486</v>
      </c>
      <c r="M88" s="138" t="s">
        <v>554</v>
      </c>
      <c r="N88" s="135">
        <v>43522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25</v>
      </c>
      <c r="B89" s="125">
        <v>42067</v>
      </c>
      <c r="C89" s="125"/>
      <c r="D89" s="126" t="s">
        <v>608</v>
      </c>
      <c r="E89" s="127" t="s">
        <v>542</v>
      </c>
      <c r="F89" s="128">
        <v>185</v>
      </c>
      <c r="G89" s="127"/>
      <c r="H89" s="127">
        <v>224</v>
      </c>
      <c r="I89" s="129" t="s">
        <v>609</v>
      </c>
      <c r="J89" s="130" t="s">
        <v>572</v>
      </c>
      <c r="K89" s="131">
        <f t="shared" si="33"/>
        <v>39</v>
      </c>
      <c r="L89" s="132">
        <f t="shared" si="34"/>
        <v>0.21081081081081082</v>
      </c>
      <c r="M89" s="127" t="s">
        <v>544</v>
      </c>
      <c r="N89" s="133">
        <v>42647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34">
        <v>26</v>
      </c>
      <c r="B90" s="135">
        <v>42090</v>
      </c>
      <c r="C90" s="135"/>
      <c r="D90" s="143" t="s">
        <v>610</v>
      </c>
      <c r="E90" s="138" t="s">
        <v>542</v>
      </c>
      <c r="F90" s="138">
        <v>49.5</v>
      </c>
      <c r="G90" s="139"/>
      <c r="H90" s="139">
        <v>15.85</v>
      </c>
      <c r="I90" s="139">
        <v>67</v>
      </c>
      <c r="J90" s="140" t="s">
        <v>611</v>
      </c>
      <c r="K90" s="139">
        <f t="shared" si="33"/>
        <v>-33.65</v>
      </c>
      <c r="L90" s="144">
        <f t="shared" si="34"/>
        <v>-0.67979797979797973</v>
      </c>
      <c r="M90" s="138" t="s">
        <v>554</v>
      </c>
      <c r="N90" s="145">
        <v>43627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27</v>
      </c>
      <c r="B91" s="125">
        <v>42093</v>
      </c>
      <c r="C91" s="125"/>
      <c r="D91" s="126" t="s">
        <v>612</v>
      </c>
      <c r="E91" s="127" t="s">
        <v>542</v>
      </c>
      <c r="F91" s="128">
        <v>183.5</v>
      </c>
      <c r="G91" s="127"/>
      <c r="H91" s="127">
        <v>219</v>
      </c>
      <c r="I91" s="129">
        <v>218</v>
      </c>
      <c r="J91" s="130" t="s">
        <v>613</v>
      </c>
      <c r="K91" s="131">
        <f t="shared" si="33"/>
        <v>35.5</v>
      </c>
      <c r="L91" s="132">
        <f t="shared" si="34"/>
        <v>0.19346049046321526</v>
      </c>
      <c r="M91" s="127" t="s">
        <v>544</v>
      </c>
      <c r="N91" s="133">
        <v>42103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28</v>
      </c>
      <c r="B92" s="125">
        <v>42114</v>
      </c>
      <c r="C92" s="125"/>
      <c r="D92" s="126" t="s">
        <v>614</v>
      </c>
      <c r="E92" s="127" t="s">
        <v>542</v>
      </c>
      <c r="F92" s="128">
        <f>(227+237)/2</f>
        <v>232</v>
      </c>
      <c r="G92" s="127"/>
      <c r="H92" s="127">
        <v>298</v>
      </c>
      <c r="I92" s="129">
        <v>298</v>
      </c>
      <c r="J92" s="130" t="s">
        <v>572</v>
      </c>
      <c r="K92" s="131">
        <f t="shared" si="33"/>
        <v>66</v>
      </c>
      <c r="L92" s="132">
        <f t="shared" si="34"/>
        <v>0.28448275862068967</v>
      </c>
      <c r="M92" s="127" t="s">
        <v>544</v>
      </c>
      <c r="N92" s="133">
        <v>42823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29</v>
      </c>
      <c r="B93" s="125">
        <v>42128</v>
      </c>
      <c r="C93" s="125"/>
      <c r="D93" s="126" t="s">
        <v>615</v>
      </c>
      <c r="E93" s="127" t="s">
        <v>553</v>
      </c>
      <c r="F93" s="128">
        <v>385</v>
      </c>
      <c r="G93" s="127"/>
      <c r="H93" s="127">
        <f>212.5+331</f>
        <v>543.5</v>
      </c>
      <c r="I93" s="129">
        <v>510</v>
      </c>
      <c r="J93" s="130" t="s">
        <v>616</v>
      </c>
      <c r="K93" s="131">
        <f t="shared" si="33"/>
        <v>158.5</v>
      </c>
      <c r="L93" s="132">
        <f t="shared" si="34"/>
        <v>0.41168831168831171</v>
      </c>
      <c r="M93" s="127" t="s">
        <v>544</v>
      </c>
      <c r="N93" s="133">
        <v>42235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30</v>
      </c>
      <c r="B94" s="125">
        <v>42128</v>
      </c>
      <c r="C94" s="125"/>
      <c r="D94" s="126" t="s">
        <v>617</v>
      </c>
      <c r="E94" s="127" t="s">
        <v>553</v>
      </c>
      <c r="F94" s="128">
        <v>115.5</v>
      </c>
      <c r="G94" s="127"/>
      <c r="H94" s="127">
        <v>146</v>
      </c>
      <c r="I94" s="129">
        <v>142</v>
      </c>
      <c r="J94" s="130" t="s">
        <v>618</v>
      </c>
      <c r="K94" s="131">
        <f t="shared" si="33"/>
        <v>30.5</v>
      </c>
      <c r="L94" s="132">
        <f t="shared" si="34"/>
        <v>0.26406926406926406</v>
      </c>
      <c r="M94" s="127" t="s">
        <v>544</v>
      </c>
      <c r="N94" s="133">
        <v>42202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31</v>
      </c>
      <c r="B95" s="125">
        <v>42151</v>
      </c>
      <c r="C95" s="125"/>
      <c r="D95" s="126" t="s">
        <v>499</v>
      </c>
      <c r="E95" s="127" t="s">
        <v>553</v>
      </c>
      <c r="F95" s="128">
        <v>237.5</v>
      </c>
      <c r="G95" s="127"/>
      <c r="H95" s="127">
        <v>279.5</v>
      </c>
      <c r="I95" s="129">
        <v>278</v>
      </c>
      <c r="J95" s="130" t="s">
        <v>572</v>
      </c>
      <c r="K95" s="131">
        <f t="shared" si="33"/>
        <v>42</v>
      </c>
      <c r="L95" s="132">
        <f t="shared" si="34"/>
        <v>0.17684210526315788</v>
      </c>
      <c r="M95" s="127" t="s">
        <v>544</v>
      </c>
      <c r="N95" s="133">
        <v>42222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32</v>
      </c>
      <c r="B96" s="125">
        <v>42174</v>
      </c>
      <c r="C96" s="125"/>
      <c r="D96" s="126" t="s">
        <v>590</v>
      </c>
      <c r="E96" s="127" t="s">
        <v>542</v>
      </c>
      <c r="F96" s="128">
        <v>340</v>
      </c>
      <c r="G96" s="127"/>
      <c r="H96" s="127">
        <v>448</v>
      </c>
      <c r="I96" s="129">
        <v>448</v>
      </c>
      <c r="J96" s="130" t="s">
        <v>572</v>
      </c>
      <c r="K96" s="131">
        <f t="shared" si="33"/>
        <v>108</v>
      </c>
      <c r="L96" s="132">
        <f t="shared" si="34"/>
        <v>0.31764705882352939</v>
      </c>
      <c r="M96" s="127" t="s">
        <v>544</v>
      </c>
      <c r="N96" s="133">
        <v>43018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33</v>
      </c>
      <c r="B97" s="125">
        <v>42191</v>
      </c>
      <c r="C97" s="125"/>
      <c r="D97" s="126" t="s">
        <v>619</v>
      </c>
      <c r="E97" s="127" t="s">
        <v>542</v>
      </c>
      <c r="F97" s="128">
        <v>390</v>
      </c>
      <c r="G97" s="127"/>
      <c r="H97" s="127">
        <v>460</v>
      </c>
      <c r="I97" s="129">
        <v>460</v>
      </c>
      <c r="J97" s="130" t="s">
        <v>572</v>
      </c>
      <c r="K97" s="131">
        <f t="shared" ref="K97:K117" si="35">H97-F97</f>
        <v>70</v>
      </c>
      <c r="L97" s="132">
        <f t="shared" ref="L97:L117" si="36">K97/F97</f>
        <v>0.17948717948717949</v>
      </c>
      <c r="M97" s="127" t="s">
        <v>544</v>
      </c>
      <c r="N97" s="133">
        <v>42478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34">
        <v>34</v>
      </c>
      <c r="B98" s="135">
        <v>42195</v>
      </c>
      <c r="C98" s="135"/>
      <c r="D98" s="136" t="s">
        <v>620</v>
      </c>
      <c r="E98" s="137" t="s">
        <v>542</v>
      </c>
      <c r="F98" s="138">
        <v>122.5</v>
      </c>
      <c r="G98" s="138"/>
      <c r="H98" s="139">
        <v>61</v>
      </c>
      <c r="I98" s="139">
        <v>172</v>
      </c>
      <c r="J98" s="140" t="s">
        <v>621</v>
      </c>
      <c r="K98" s="141">
        <f t="shared" si="35"/>
        <v>-61.5</v>
      </c>
      <c r="L98" s="142">
        <f t="shared" si="36"/>
        <v>-0.50204081632653064</v>
      </c>
      <c r="M98" s="138" t="s">
        <v>554</v>
      </c>
      <c r="N98" s="135">
        <v>43333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35</v>
      </c>
      <c r="B99" s="125">
        <v>42219</v>
      </c>
      <c r="C99" s="125"/>
      <c r="D99" s="126" t="s">
        <v>622</v>
      </c>
      <c r="E99" s="127" t="s">
        <v>542</v>
      </c>
      <c r="F99" s="128">
        <v>297.5</v>
      </c>
      <c r="G99" s="127"/>
      <c r="H99" s="127">
        <v>350</v>
      </c>
      <c r="I99" s="129">
        <v>360</v>
      </c>
      <c r="J99" s="130" t="s">
        <v>623</v>
      </c>
      <c r="K99" s="131">
        <f t="shared" si="35"/>
        <v>52.5</v>
      </c>
      <c r="L99" s="132">
        <f t="shared" si="36"/>
        <v>0.17647058823529413</v>
      </c>
      <c r="M99" s="127" t="s">
        <v>544</v>
      </c>
      <c r="N99" s="133">
        <v>42232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36</v>
      </c>
      <c r="B100" s="125">
        <v>42219</v>
      </c>
      <c r="C100" s="125"/>
      <c r="D100" s="126" t="s">
        <v>624</v>
      </c>
      <c r="E100" s="127" t="s">
        <v>542</v>
      </c>
      <c r="F100" s="128">
        <v>115.5</v>
      </c>
      <c r="G100" s="127"/>
      <c r="H100" s="127">
        <v>149</v>
      </c>
      <c r="I100" s="129">
        <v>140</v>
      </c>
      <c r="J100" s="130" t="s">
        <v>625</v>
      </c>
      <c r="K100" s="131">
        <f t="shared" si="35"/>
        <v>33.5</v>
      </c>
      <c r="L100" s="132">
        <f t="shared" si="36"/>
        <v>0.29004329004329005</v>
      </c>
      <c r="M100" s="127" t="s">
        <v>544</v>
      </c>
      <c r="N100" s="133">
        <v>42740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37</v>
      </c>
      <c r="B101" s="125">
        <v>42251</v>
      </c>
      <c r="C101" s="125"/>
      <c r="D101" s="126" t="s">
        <v>499</v>
      </c>
      <c r="E101" s="127" t="s">
        <v>542</v>
      </c>
      <c r="F101" s="128">
        <v>226</v>
      </c>
      <c r="G101" s="127"/>
      <c r="H101" s="127">
        <v>292</v>
      </c>
      <c r="I101" s="129">
        <v>292</v>
      </c>
      <c r="J101" s="130" t="s">
        <v>626</v>
      </c>
      <c r="K101" s="131">
        <f t="shared" si="35"/>
        <v>66</v>
      </c>
      <c r="L101" s="132">
        <f t="shared" si="36"/>
        <v>0.29203539823008851</v>
      </c>
      <c r="M101" s="127" t="s">
        <v>544</v>
      </c>
      <c r="N101" s="133">
        <v>42286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38</v>
      </c>
      <c r="B102" s="125">
        <v>42254</v>
      </c>
      <c r="C102" s="125"/>
      <c r="D102" s="126" t="s">
        <v>614</v>
      </c>
      <c r="E102" s="127" t="s">
        <v>542</v>
      </c>
      <c r="F102" s="128">
        <v>232.5</v>
      </c>
      <c r="G102" s="127"/>
      <c r="H102" s="127">
        <v>312.5</v>
      </c>
      <c r="I102" s="129">
        <v>310</v>
      </c>
      <c r="J102" s="130" t="s">
        <v>572</v>
      </c>
      <c r="K102" s="131">
        <f t="shared" si="35"/>
        <v>80</v>
      </c>
      <c r="L102" s="132">
        <f t="shared" si="36"/>
        <v>0.34408602150537637</v>
      </c>
      <c r="M102" s="127" t="s">
        <v>544</v>
      </c>
      <c r="N102" s="133">
        <v>42823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39</v>
      </c>
      <c r="B103" s="125">
        <v>42268</v>
      </c>
      <c r="C103" s="125"/>
      <c r="D103" s="126" t="s">
        <v>627</v>
      </c>
      <c r="E103" s="127" t="s">
        <v>542</v>
      </c>
      <c r="F103" s="128">
        <v>196.5</v>
      </c>
      <c r="G103" s="127"/>
      <c r="H103" s="127">
        <v>238</v>
      </c>
      <c r="I103" s="129">
        <v>238</v>
      </c>
      <c r="J103" s="130" t="s">
        <v>626</v>
      </c>
      <c r="K103" s="131">
        <f t="shared" si="35"/>
        <v>41.5</v>
      </c>
      <c r="L103" s="132">
        <f t="shared" si="36"/>
        <v>0.21119592875318066</v>
      </c>
      <c r="M103" s="127" t="s">
        <v>544</v>
      </c>
      <c r="N103" s="133">
        <v>42291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40</v>
      </c>
      <c r="B104" s="125">
        <v>42271</v>
      </c>
      <c r="C104" s="125"/>
      <c r="D104" s="126" t="s">
        <v>570</v>
      </c>
      <c r="E104" s="127" t="s">
        <v>542</v>
      </c>
      <c r="F104" s="128">
        <v>65</v>
      </c>
      <c r="G104" s="127"/>
      <c r="H104" s="127">
        <v>82</v>
      </c>
      <c r="I104" s="129">
        <v>82</v>
      </c>
      <c r="J104" s="130" t="s">
        <v>626</v>
      </c>
      <c r="K104" s="131">
        <f t="shared" si="35"/>
        <v>17</v>
      </c>
      <c r="L104" s="132">
        <f t="shared" si="36"/>
        <v>0.26153846153846155</v>
      </c>
      <c r="M104" s="127" t="s">
        <v>544</v>
      </c>
      <c r="N104" s="133">
        <v>42578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41</v>
      </c>
      <c r="B105" s="125">
        <v>42291</v>
      </c>
      <c r="C105" s="125"/>
      <c r="D105" s="126" t="s">
        <v>628</v>
      </c>
      <c r="E105" s="127" t="s">
        <v>542</v>
      </c>
      <c r="F105" s="128">
        <v>144</v>
      </c>
      <c r="G105" s="127"/>
      <c r="H105" s="127">
        <v>182.5</v>
      </c>
      <c r="I105" s="129">
        <v>181</v>
      </c>
      <c r="J105" s="130" t="s">
        <v>626</v>
      </c>
      <c r="K105" s="131">
        <f t="shared" si="35"/>
        <v>38.5</v>
      </c>
      <c r="L105" s="132">
        <f t="shared" si="36"/>
        <v>0.2673611111111111</v>
      </c>
      <c r="M105" s="127" t="s">
        <v>544</v>
      </c>
      <c r="N105" s="133">
        <v>42817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42</v>
      </c>
      <c r="B106" s="125">
        <v>42291</v>
      </c>
      <c r="C106" s="125"/>
      <c r="D106" s="126" t="s">
        <v>629</v>
      </c>
      <c r="E106" s="127" t="s">
        <v>542</v>
      </c>
      <c r="F106" s="128">
        <v>264</v>
      </c>
      <c r="G106" s="127"/>
      <c r="H106" s="127">
        <v>311</v>
      </c>
      <c r="I106" s="129">
        <v>311</v>
      </c>
      <c r="J106" s="130" t="s">
        <v>626</v>
      </c>
      <c r="K106" s="131">
        <f t="shared" si="35"/>
        <v>47</v>
      </c>
      <c r="L106" s="132">
        <f t="shared" si="36"/>
        <v>0.17803030303030304</v>
      </c>
      <c r="M106" s="127" t="s">
        <v>544</v>
      </c>
      <c r="N106" s="133">
        <v>42604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43</v>
      </c>
      <c r="B107" s="125">
        <v>42318</v>
      </c>
      <c r="C107" s="125"/>
      <c r="D107" s="126" t="s">
        <v>630</v>
      </c>
      <c r="E107" s="127" t="s">
        <v>553</v>
      </c>
      <c r="F107" s="128">
        <v>549.5</v>
      </c>
      <c r="G107" s="127"/>
      <c r="H107" s="127">
        <v>630</v>
      </c>
      <c r="I107" s="129">
        <v>630</v>
      </c>
      <c r="J107" s="130" t="s">
        <v>626</v>
      </c>
      <c r="K107" s="131">
        <f t="shared" si="35"/>
        <v>80.5</v>
      </c>
      <c r="L107" s="132">
        <f t="shared" si="36"/>
        <v>0.1464968152866242</v>
      </c>
      <c r="M107" s="127" t="s">
        <v>544</v>
      </c>
      <c r="N107" s="133">
        <v>42419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44</v>
      </c>
      <c r="B108" s="125">
        <v>42342</v>
      </c>
      <c r="C108" s="125"/>
      <c r="D108" s="126" t="s">
        <v>631</v>
      </c>
      <c r="E108" s="127" t="s">
        <v>542</v>
      </c>
      <c r="F108" s="128">
        <v>1027.5</v>
      </c>
      <c r="G108" s="127"/>
      <c r="H108" s="127">
        <v>1315</v>
      </c>
      <c r="I108" s="129">
        <v>1250</v>
      </c>
      <c r="J108" s="130" t="s">
        <v>626</v>
      </c>
      <c r="K108" s="131">
        <f t="shared" si="35"/>
        <v>287.5</v>
      </c>
      <c r="L108" s="132">
        <f t="shared" si="36"/>
        <v>0.27980535279805352</v>
      </c>
      <c r="M108" s="127" t="s">
        <v>544</v>
      </c>
      <c r="N108" s="133">
        <v>43244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45</v>
      </c>
      <c r="B109" s="125">
        <v>42367</v>
      </c>
      <c r="C109" s="125"/>
      <c r="D109" s="126" t="s">
        <v>632</v>
      </c>
      <c r="E109" s="127" t="s">
        <v>542</v>
      </c>
      <c r="F109" s="128">
        <v>465</v>
      </c>
      <c r="G109" s="127"/>
      <c r="H109" s="127">
        <v>540</v>
      </c>
      <c r="I109" s="129">
        <v>540</v>
      </c>
      <c r="J109" s="130" t="s">
        <v>626</v>
      </c>
      <c r="K109" s="131">
        <f t="shared" si="35"/>
        <v>75</v>
      </c>
      <c r="L109" s="132">
        <f t="shared" si="36"/>
        <v>0.16129032258064516</v>
      </c>
      <c r="M109" s="127" t="s">
        <v>544</v>
      </c>
      <c r="N109" s="133">
        <v>42530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46</v>
      </c>
      <c r="B110" s="125">
        <v>42380</v>
      </c>
      <c r="C110" s="125"/>
      <c r="D110" s="126" t="s">
        <v>386</v>
      </c>
      <c r="E110" s="127" t="s">
        <v>553</v>
      </c>
      <c r="F110" s="128">
        <v>81</v>
      </c>
      <c r="G110" s="127"/>
      <c r="H110" s="127">
        <v>110</v>
      </c>
      <c r="I110" s="129">
        <v>110</v>
      </c>
      <c r="J110" s="130" t="s">
        <v>626</v>
      </c>
      <c r="K110" s="131">
        <f t="shared" si="35"/>
        <v>29</v>
      </c>
      <c r="L110" s="132">
        <f t="shared" si="36"/>
        <v>0.35802469135802467</v>
      </c>
      <c r="M110" s="127" t="s">
        <v>544</v>
      </c>
      <c r="N110" s="133">
        <v>42745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47</v>
      </c>
      <c r="B111" s="125">
        <v>42382</v>
      </c>
      <c r="C111" s="125"/>
      <c r="D111" s="126" t="s">
        <v>633</v>
      </c>
      <c r="E111" s="127" t="s">
        <v>553</v>
      </c>
      <c r="F111" s="128">
        <v>417.5</v>
      </c>
      <c r="G111" s="127"/>
      <c r="H111" s="127">
        <v>547</v>
      </c>
      <c r="I111" s="129">
        <v>535</v>
      </c>
      <c r="J111" s="130" t="s">
        <v>626</v>
      </c>
      <c r="K111" s="131">
        <f t="shared" si="35"/>
        <v>129.5</v>
      </c>
      <c r="L111" s="132">
        <f t="shared" si="36"/>
        <v>0.31017964071856285</v>
      </c>
      <c r="M111" s="127" t="s">
        <v>544</v>
      </c>
      <c r="N111" s="133">
        <v>42578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48</v>
      </c>
      <c r="B112" s="125">
        <v>42408</v>
      </c>
      <c r="C112" s="125"/>
      <c r="D112" s="126" t="s">
        <v>634</v>
      </c>
      <c r="E112" s="127" t="s">
        <v>542</v>
      </c>
      <c r="F112" s="128">
        <v>650</v>
      </c>
      <c r="G112" s="127"/>
      <c r="H112" s="127">
        <v>800</v>
      </c>
      <c r="I112" s="129">
        <v>800</v>
      </c>
      <c r="J112" s="130" t="s">
        <v>626</v>
      </c>
      <c r="K112" s="131">
        <f t="shared" si="35"/>
        <v>150</v>
      </c>
      <c r="L112" s="132">
        <f t="shared" si="36"/>
        <v>0.23076923076923078</v>
      </c>
      <c r="M112" s="127" t="s">
        <v>544</v>
      </c>
      <c r="N112" s="133">
        <v>43154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49</v>
      </c>
      <c r="B113" s="125">
        <v>42433</v>
      </c>
      <c r="C113" s="125"/>
      <c r="D113" s="126" t="s">
        <v>231</v>
      </c>
      <c r="E113" s="127" t="s">
        <v>542</v>
      </c>
      <c r="F113" s="128">
        <v>437.5</v>
      </c>
      <c r="G113" s="127"/>
      <c r="H113" s="127">
        <v>504.5</v>
      </c>
      <c r="I113" s="129">
        <v>522</v>
      </c>
      <c r="J113" s="130" t="s">
        <v>635</v>
      </c>
      <c r="K113" s="131">
        <f t="shared" si="35"/>
        <v>67</v>
      </c>
      <c r="L113" s="132">
        <f t="shared" si="36"/>
        <v>0.15314285714285714</v>
      </c>
      <c r="M113" s="127" t="s">
        <v>544</v>
      </c>
      <c r="N113" s="133">
        <v>42480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50</v>
      </c>
      <c r="B114" s="125">
        <v>42438</v>
      </c>
      <c r="C114" s="125"/>
      <c r="D114" s="126" t="s">
        <v>636</v>
      </c>
      <c r="E114" s="127" t="s">
        <v>542</v>
      </c>
      <c r="F114" s="128">
        <v>189.5</v>
      </c>
      <c r="G114" s="127"/>
      <c r="H114" s="127">
        <v>218</v>
      </c>
      <c r="I114" s="129">
        <v>218</v>
      </c>
      <c r="J114" s="130" t="s">
        <v>626</v>
      </c>
      <c r="K114" s="131">
        <f t="shared" si="35"/>
        <v>28.5</v>
      </c>
      <c r="L114" s="132">
        <f t="shared" si="36"/>
        <v>0.15039577836411611</v>
      </c>
      <c r="M114" s="127" t="s">
        <v>544</v>
      </c>
      <c r="N114" s="133">
        <v>43034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34">
        <v>51</v>
      </c>
      <c r="B115" s="135">
        <v>42471</v>
      </c>
      <c r="C115" s="135"/>
      <c r="D115" s="143" t="s">
        <v>637</v>
      </c>
      <c r="E115" s="138" t="s">
        <v>542</v>
      </c>
      <c r="F115" s="138">
        <v>36.5</v>
      </c>
      <c r="G115" s="139"/>
      <c r="H115" s="139">
        <v>15.85</v>
      </c>
      <c r="I115" s="139">
        <v>60</v>
      </c>
      <c r="J115" s="140" t="s">
        <v>638</v>
      </c>
      <c r="K115" s="141">
        <f t="shared" si="35"/>
        <v>-20.65</v>
      </c>
      <c r="L115" s="142">
        <f t="shared" si="36"/>
        <v>-0.5657534246575342</v>
      </c>
      <c r="M115" s="138" t="s">
        <v>554</v>
      </c>
      <c r="N115" s="146">
        <v>43627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52</v>
      </c>
      <c r="B116" s="125">
        <v>42472</v>
      </c>
      <c r="C116" s="125"/>
      <c r="D116" s="126" t="s">
        <v>639</v>
      </c>
      <c r="E116" s="127" t="s">
        <v>542</v>
      </c>
      <c r="F116" s="128">
        <v>93</v>
      </c>
      <c r="G116" s="127"/>
      <c r="H116" s="127">
        <v>149</v>
      </c>
      <c r="I116" s="129">
        <v>140</v>
      </c>
      <c r="J116" s="130" t="s">
        <v>640</v>
      </c>
      <c r="K116" s="131">
        <f t="shared" si="35"/>
        <v>56</v>
      </c>
      <c r="L116" s="132">
        <f t="shared" si="36"/>
        <v>0.60215053763440862</v>
      </c>
      <c r="M116" s="127" t="s">
        <v>544</v>
      </c>
      <c r="N116" s="133">
        <v>42740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53</v>
      </c>
      <c r="B117" s="125">
        <v>42472</v>
      </c>
      <c r="C117" s="125"/>
      <c r="D117" s="126" t="s">
        <v>641</v>
      </c>
      <c r="E117" s="127" t="s">
        <v>542</v>
      </c>
      <c r="F117" s="128">
        <v>130</v>
      </c>
      <c r="G117" s="127"/>
      <c r="H117" s="127">
        <v>150</v>
      </c>
      <c r="I117" s="129" t="s">
        <v>642</v>
      </c>
      <c r="J117" s="130" t="s">
        <v>626</v>
      </c>
      <c r="K117" s="131">
        <f t="shared" si="35"/>
        <v>20</v>
      </c>
      <c r="L117" s="132">
        <f t="shared" si="36"/>
        <v>0.15384615384615385</v>
      </c>
      <c r="M117" s="127" t="s">
        <v>544</v>
      </c>
      <c r="N117" s="133">
        <v>42564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54</v>
      </c>
      <c r="B118" s="125">
        <v>42473</v>
      </c>
      <c r="C118" s="125"/>
      <c r="D118" s="126" t="s">
        <v>643</v>
      </c>
      <c r="E118" s="127" t="s">
        <v>542</v>
      </c>
      <c r="F118" s="128">
        <v>196</v>
      </c>
      <c r="G118" s="127"/>
      <c r="H118" s="127">
        <v>299</v>
      </c>
      <c r="I118" s="129">
        <v>299</v>
      </c>
      <c r="J118" s="130" t="s">
        <v>626</v>
      </c>
      <c r="K118" s="131">
        <v>103</v>
      </c>
      <c r="L118" s="132">
        <v>0.52551020408163296</v>
      </c>
      <c r="M118" s="127" t="s">
        <v>544</v>
      </c>
      <c r="N118" s="133">
        <v>42620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55</v>
      </c>
      <c r="B119" s="125">
        <v>42473</v>
      </c>
      <c r="C119" s="125"/>
      <c r="D119" s="126" t="s">
        <v>644</v>
      </c>
      <c r="E119" s="127" t="s">
        <v>542</v>
      </c>
      <c r="F119" s="128">
        <v>88</v>
      </c>
      <c r="G119" s="127"/>
      <c r="H119" s="127">
        <v>103</v>
      </c>
      <c r="I119" s="129">
        <v>103</v>
      </c>
      <c r="J119" s="130" t="s">
        <v>626</v>
      </c>
      <c r="K119" s="131">
        <v>15</v>
      </c>
      <c r="L119" s="132">
        <v>0.170454545454545</v>
      </c>
      <c r="M119" s="127" t="s">
        <v>544</v>
      </c>
      <c r="N119" s="133">
        <v>42530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56</v>
      </c>
      <c r="B120" s="125">
        <v>42492</v>
      </c>
      <c r="C120" s="125"/>
      <c r="D120" s="126" t="s">
        <v>645</v>
      </c>
      <c r="E120" s="127" t="s">
        <v>542</v>
      </c>
      <c r="F120" s="128">
        <v>127.5</v>
      </c>
      <c r="G120" s="127"/>
      <c r="H120" s="127">
        <v>148</v>
      </c>
      <c r="I120" s="129" t="s">
        <v>646</v>
      </c>
      <c r="J120" s="130" t="s">
        <v>626</v>
      </c>
      <c r="K120" s="131">
        <f>H120-F120</f>
        <v>20.5</v>
      </c>
      <c r="L120" s="132">
        <f>K120/F120</f>
        <v>0.16078431372549021</v>
      </c>
      <c r="M120" s="127" t="s">
        <v>544</v>
      </c>
      <c r="N120" s="133">
        <v>42564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57</v>
      </c>
      <c r="B121" s="125">
        <v>42493</v>
      </c>
      <c r="C121" s="125"/>
      <c r="D121" s="126" t="s">
        <v>647</v>
      </c>
      <c r="E121" s="127" t="s">
        <v>542</v>
      </c>
      <c r="F121" s="128">
        <v>675</v>
      </c>
      <c r="G121" s="127"/>
      <c r="H121" s="127">
        <v>815</v>
      </c>
      <c r="I121" s="129" t="s">
        <v>648</v>
      </c>
      <c r="J121" s="130" t="s">
        <v>626</v>
      </c>
      <c r="K121" s="131">
        <f>H121-F121</f>
        <v>140</v>
      </c>
      <c r="L121" s="132">
        <f>K121/F121</f>
        <v>0.2074074074074074</v>
      </c>
      <c r="M121" s="127" t="s">
        <v>544</v>
      </c>
      <c r="N121" s="133">
        <v>43154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4">
        <v>58</v>
      </c>
      <c r="B122" s="135">
        <v>42522</v>
      </c>
      <c r="C122" s="135"/>
      <c r="D122" s="136" t="s">
        <v>649</v>
      </c>
      <c r="E122" s="137" t="s">
        <v>542</v>
      </c>
      <c r="F122" s="138">
        <v>500</v>
      </c>
      <c r="G122" s="138"/>
      <c r="H122" s="139">
        <v>232.5</v>
      </c>
      <c r="I122" s="139" t="s">
        <v>650</v>
      </c>
      <c r="J122" s="140" t="s">
        <v>651</v>
      </c>
      <c r="K122" s="141">
        <f>H122-F122</f>
        <v>-267.5</v>
      </c>
      <c r="L122" s="142">
        <f>K122/F122</f>
        <v>-0.53500000000000003</v>
      </c>
      <c r="M122" s="138" t="s">
        <v>554</v>
      </c>
      <c r="N122" s="135">
        <v>43735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59</v>
      </c>
      <c r="B123" s="125">
        <v>42527</v>
      </c>
      <c r="C123" s="125"/>
      <c r="D123" s="126" t="s">
        <v>501</v>
      </c>
      <c r="E123" s="127" t="s">
        <v>542</v>
      </c>
      <c r="F123" s="128">
        <v>110</v>
      </c>
      <c r="G123" s="127"/>
      <c r="H123" s="127">
        <v>126.5</v>
      </c>
      <c r="I123" s="129">
        <v>125</v>
      </c>
      <c r="J123" s="130" t="s">
        <v>578</v>
      </c>
      <c r="K123" s="131">
        <f>H123-F123</f>
        <v>16.5</v>
      </c>
      <c r="L123" s="132">
        <f>K123/F123</f>
        <v>0.15</v>
      </c>
      <c r="M123" s="127" t="s">
        <v>544</v>
      </c>
      <c r="N123" s="133">
        <v>42552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60</v>
      </c>
      <c r="B124" s="125">
        <v>42538</v>
      </c>
      <c r="C124" s="125"/>
      <c r="D124" s="126" t="s">
        <v>652</v>
      </c>
      <c r="E124" s="127" t="s">
        <v>542</v>
      </c>
      <c r="F124" s="128">
        <v>44</v>
      </c>
      <c r="G124" s="127"/>
      <c r="H124" s="127">
        <v>69.5</v>
      </c>
      <c r="I124" s="129">
        <v>69.5</v>
      </c>
      <c r="J124" s="130" t="s">
        <v>653</v>
      </c>
      <c r="K124" s="131">
        <f>H124-F124</f>
        <v>25.5</v>
      </c>
      <c r="L124" s="132">
        <f>K124/F124</f>
        <v>0.57954545454545459</v>
      </c>
      <c r="M124" s="127" t="s">
        <v>544</v>
      </c>
      <c r="N124" s="133">
        <v>42977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61</v>
      </c>
      <c r="B125" s="125">
        <v>42549</v>
      </c>
      <c r="C125" s="125"/>
      <c r="D125" s="126" t="s">
        <v>654</v>
      </c>
      <c r="E125" s="127" t="s">
        <v>542</v>
      </c>
      <c r="F125" s="128">
        <v>262.5</v>
      </c>
      <c r="G125" s="127"/>
      <c r="H125" s="127">
        <v>340</v>
      </c>
      <c r="I125" s="129">
        <v>333</v>
      </c>
      <c r="J125" s="130" t="s">
        <v>655</v>
      </c>
      <c r="K125" s="131">
        <v>77.5</v>
      </c>
      <c r="L125" s="132">
        <v>0.29523809523809502</v>
      </c>
      <c r="M125" s="127" t="s">
        <v>544</v>
      </c>
      <c r="N125" s="133">
        <v>43017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62</v>
      </c>
      <c r="B126" s="125">
        <v>42549</v>
      </c>
      <c r="C126" s="125"/>
      <c r="D126" s="126" t="s">
        <v>656</v>
      </c>
      <c r="E126" s="127" t="s">
        <v>542</v>
      </c>
      <c r="F126" s="128">
        <v>840</v>
      </c>
      <c r="G126" s="127"/>
      <c r="H126" s="127">
        <v>1230</v>
      </c>
      <c r="I126" s="129">
        <v>1230</v>
      </c>
      <c r="J126" s="130" t="s">
        <v>626</v>
      </c>
      <c r="K126" s="131">
        <v>390</v>
      </c>
      <c r="L126" s="132">
        <v>0.46428571428571402</v>
      </c>
      <c r="M126" s="127" t="s">
        <v>544</v>
      </c>
      <c r="N126" s="133">
        <v>42649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47">
        <v>63</v>
      </c>
      <c r="B127" s="148">
        <v>42556</v>
      </c>
      <c r="C127" s="148"/>
      <c r="D127" s="149" t="s">
        <v>657</v>
      </c>
      <c r="E127" s="150" t="s">
        <v>542</v>
      </c>
      <c r="F127" s="150">
        <v>395</v>
      </c>
      <c r="G127" s="151"/>
      <c r="H127" s="151">
        <f>(468.5+342.5)/2</f>
        <v>405.5</v>
      </c>
      <c r="I127" s="151">
        <v>510</v>
      </c>
      <c r="J127" s="152" t="s">
        <v>658</v>
      </c>
      <c r="K127" s="153">
        <f t="shared" ref="K127:K133" si="37">H127-F127</f>
        <v>10.5</v>
      </c>
      <c r="L127" s="154">
        <f t="shared" ref="L127:L133" si="38">K127/F127</f>
        <v>2.6582278481012658E-2</v>
      </c>
      <c r="M127" s="150" t="s">
        <v>561</v>
      </c>
      <c r="N127" s="148">
        <v>43606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4">
        <v>64</v>
      </c>
      <c r="B128" s="135">
        <v>42584</v>
      </c>
      <c r="C128" s="135"/>
      <c r="D128" s="136" t="s">
        <v>659</v>
      </c>
      <c r="E128" s="137" t="s">
        <v>553</v>
      </c>
      <c r="F128" s="138">
        <f>169.5-12.8</f>
        <v>156.69999999999999</v>
      </c>
      <c r="G128" s="138"/>
      <c r="H128" s="139">
        <v>77</v>
      </c>
      <c r="I128" s="139" t="s">
        <v>660</v>
      </c>
      <c r="J128" s="140" t="s">
        <v>661</v>
      </c>
      <c r="K128" s="141">
        <f t="shared" si="37"/>
        <v>-79.699999999999989</v>
      </c>
      <c r="L128" s="142">
        <f t="shared" si="38"/>
        <v>-0.50861518825781749</v>
      </c>
      <c r="M128" s="138" t="s">
        <v>554</v>
      </c>
      <c r="N128" s="135">
        <v>43522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34">
        <v>65</v>
      </c>
      <c r="B129" s="135">
        <v>42586</v>
      </c>
      <c r="C129" s="135"/>
      <c r="D129" s="136" t="s">
        <v>662</v>
      </c>
      <c r="E129" s="137" t="s">
        <v>542</v>
      </c>
      <c r="F129" s="138">
        <v>400</v>
      </c>
      <c r="G129" s="138"/>
      <c r="H129" s="139">
        <v>305</v>
      </c>
      <c r="I129" s="139">
        <v>475</v>
      </c>
      <c r="J129" s="140" t="s">
        <v>663</v>
      </c>
      <c r="K129" s="141">
        <f t="shared" si="37"/>
        <v>-95</v>
      </c>
      <c r="L129" s="142">
        <f t="shared" si="38"/>
        <v>-0.23749999999999999</v>
      </c>
      <c r="M129" s="138" t="s">
        <v>554</v>
      </c>
      <c r="N129" s="135">
        <v>43606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66</v>
      </c>
      <c r="B130" s="125">
        <v>42593</v>
      </c>
      <c r="C130" s="125"/>
      <c r="D130" s="126" t="s">
        <v>664</v>
      </c>
      <c r="E130" s="127" t="s">
        <v>542</v>
      </c>
      <c r="F130" s="128">
        <v>86.5</v>
      </c>
      <c r="G130" s="127"/>
      <c r="H130" s="127">
        <v>130</v>
      </c>
      <c r="I130" s="129">
        <v>130</v>
      </c>
      <c r="J130" s="130" t="s">
        <v>665</v>
      </c>
      <c r="K130" s="131">
        <f t="shared" si="37"/>
        <v>43.5</v>
      </c>
      <c r="L130" s="132">
        <f t="shared" si="38"/>
        <v>0.50289017341040465</v>
      </c>
      <c r="M130" s="127" t="s">
        <v>544</v>
      </c>
      <c r="N130" s="133">
        <v>43091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4">
        <v>67</v>
      </c>
      <c r="B131" s="135">
        <v>42600</v>
      </c>
      <c r="C131" s="135"/>
      <c r="D131" s="136" t="s">
        <v>119</v>
      </c>
      <c r="E131" s="137" t="s">
        <v>542</v>
      </c>
      <c r="F131" s="138">
        <v>133.5</v>
      </c>
      <c r="G131" s="138"/>
      <c r="H131" s="139">
        <v>126.5</v>
      </c>
      <c r="I131" s="139">
        <v>178</v>
      </c>
      <c r="J131" s="140" t="s">
        <v>666</v>
      </c>
      <c r="K131" s="141">
        <f t="shared" si="37"/>
        <v>-7</v>
      </c>
      <c r="L131" s="142">
        <f t="shared" si="38"/>
        <v>-5.2434456928838954E-2</v>
      </c>
      <c r="M131" s="138" t="s">
        <v>554</v>
      </c>
      <c r="N131" s="135">
        <v>42615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68</v>
      </c>
      <c r="B132" s="125">
        <v>42613</v>
      </c>
      <c r="C132" s="125"/>
      <c r="D132" s="126" t="s">
        <v>667</v>
      </c>
      <c r="E132" s="127" t="s">
        <v>542</v>
      </c>
      <c r="F132" s="128">
        <v>560</v>
      </c>
      <c r="G132" s="127"/>
      <c r="H132" s="127">
        <v>725</v>
      </c>
      <c r="I132" s="129">
        <v>725</v>
      </c>
      <c r="J132" s="130" t="s">
        <v>572</v>
      </c>
      <c r="K132" s="131">
        <f t="shared" si="37"/>
        <v>165</v>
      </c>
      <c r="L132" s="132">
        <f t="shared" si="38"/>
        <v>0.29464285714285715</v>
      </c>
      <c r="M132" s="127" t="s">
        <v>544</v>
      </c>
      <c r="N132" s="133">
        <v>42456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69</v>
      </c>
      <c r="B133" s="125">
        <v>42614</v>
      </c>
      <c r="C133" s="125"/>
      <c r="D133" s="126" t="s">
        <v>668</v>
      </c>
      <c r="E133" s="127" t="s">
        <v>542</v>
      </c>
      <c r="F133" s="128">
        <v>160.5</v>
      </c>
      <c r="G133" s="127"/>
      <c r="H133" s="127">
        <v>210</v>
      </c>
      <c r="I133" s="129">
        <v>210</v>
      </c>
      <c r="J133" s="130" t="s">
        <v>572</v>
      </c>
      <c r="K133" s="131">
        <f t="shared" si="37"/>
        <v>49.5</v>
      </c>
      <c r="L133" s="132">
        <f t="shared" si="38"/>
        <v>0.30841121495327101</v>
      </c>
      <c r="M133" s="127" t="s">
        <v>544</v>
      </c>
      <c r="N133" s="133">
        <v>42871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70</v>
      </c>
      <c r="B134" s="125">
        <v>42646</v>
      </c>
      <c r="C134" s="125"/>
      <c r="D134" s="126" t="s">
        <v>395</v>
      </c>
      <c r="E134" s="127" t="s">
        <v>542</v>
      </c>
      <c r="F134" s="128">
        <v>430</v>
      </c>
      <c r="G134" s="127"/>
      <c r="H134" s="127">
        <v>596</v>
      </c>
      <c r="I134" s="129">
        <v>575</v>
      </c>
      <c r="J134" s="130" t="s">
        <v>669</v>
      </c>
      <c r="K134" s="131">
        <v>166</v>
      </c>
      <c r="L134" s="132">
        <v>0.38604651162790699</v>
      </c>
      <c r="M134" s="127" t="s">
        <v>544</v>
      </c>
      <c r="N134" s="133">
        <v>42769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71</v>
      </c>
      <c r="B135" s="125">
        <v>42657</v>
      </c>
      <c r="C135" s="125"/>
      <c r="D135" s="126" t="s">
        <v>670</v>
      </c>
      <c r="E135" s="127" t="s">
        <v>542</v>
      </c>
      <c r="F135" s="128">
        <v>280</v>
      </c>
      <c r="G135" s="127"/>
      <c r="H135" s="127">
        <v>345</v>
      </c>
      <c r="I135" s="129">
        <v>345</v>
      </c>
      <c r="J135" s="130" t="s">
        <v>572</v>
      </c>
      <c r="K135" s="131">
        <f t="shared" ref="K135:K140" si="39">H135-F135</f>
        <v>65</v>
      </c>
      <c r="L135" s="132">
        <f>K135/F135</f>
        <v>0.23214285714285715</v>
      </c>
      <c r="M135" s="127" t="s">
        <v>544</v>
      </c>
      <c r="N135" s="133">
        <v>42814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72</v>
      </c>
      <c r="B136" s="125">
        <v>42657</v>
      </c>
      <c r="C136" s="125"/>
      <c r="D136" s="126" t="s">
        <v>671</v>
      </c>
      <c r="E136" s="127" t="s">
        <v>542</v>
      </c>
      <c r="F136" s="128">
        <v>245</v>
      </c>
      <c r="G136" s="127"/>
      <c r="H136" s="127">
        <v>325.5</v>
      </c>
      <c r="I136" s="129">
        <v>330</v>
      </c>
      <c r="J136" s="130" t="s">
        <v>672</v>
      </c>
      <c r="K136" s="131">
        <f t="shared" si="39"/>
        <v>80.5</v>
      </c>
      <c r="L136" s="132">
        <f>K136/F136</f>
        <v>0.32857142857142857</v>
      </c>
      <c r="M136" s="127" t="s">
        <v>544</v>
      </c>
      <c r="N136" s="133">
        <v>42769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73</v>
      </c>
      <c r="B137" s="125">
        <v>42660</v>
      </c>
      <c r="C137" s="125"/>
      <c r="D137" s="126" t="s">
        <v>673</v>
      </c>
      <c r="E137" s="127" t="s">
        <v>542</v>
      </c>
      <c r="F137" s="128">
        <v>125</v>
      </c>
      <c r="G137" s="127"/>
      <c r="H137" s="127">
        <v>160</v>
      </c>
      <c r="I137" s="129">
        <v>160</v>
      </c>
      <c r="J137" s="130" t="s">
        <v>626</v>
      </c>
      <c r="K137" s="131">
        <f t="shared" si="39"/>
        <v>35</v>
      </c>
      <c r="L137" s="132">
        <v>0.28000000000000003</v>
      </c>
      <c r="M137" s="127" t="s">
        <v>544</v>
      </c>
      <c r="N137" s="133">
        <v>42803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74</v>
      </c>
      <c r="B138" s="125">
        <v>42660</v>
      </c>
      <c r="C138" s="125"/>
      <c r="D138" s="126" t="s">
        <v>674</v>
      </c>
      <c r="E138" s="127" t="s">
        <v>542</v>
      </c>
      <c r="F138" s="128">
        <v>114</v>
      </c>
      <c r="G138" s="127"/>
      <c r="H138" s="127">
        <v>145</v>
      </c>
      <c r="I138" s="129">
        <v>145</v>
      </c>
      <c r="J138" s="130" t="s">
        <v>626</v>
      </c>
      <c r="K138" s="131">
        <f t="shared" si="39"/>
        <v>31</v>
      </c>
      <c r="L138" s="132">
        <f>K138/F138</f>
        <v>0.27192982456140352</v>
      </c>
      <c r="M138" s="127" t="s">
        <v>544</v>
      </c>
      <c r="N138" s="133">
        <v>42859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75</v>
      </c>
      <c r="B139" s="125">
        <v>42660</v>
      </c>
      <c r="C139" s="125"/>
      <c r="D139" s="126" t="s">
        <v>675</v>
      </c>
      <c r="E139" s="127" t="s">
        <v>542</v>
      </c>
      <c r="F139" s="128">
        <v>212</v>
      </c>
      <c r="G139" s="127"/>
      <c r="H139" s="127">
        <v>280</v>
      </c>
      <c r="I139" s="129">
        <v>276</v>
      </c>
      <c r="J139" s="130" t="s">
        <v>676</v>
      </c>
      <c r="K139" s="131">
        <f t="shared" si="39"/>
        <v>68</v>
      </c>
      <c r="L139" s="132">
        <f>K139/F139</f>
        <v>0.32075471698113206</v>
      </c>
      <c r="M139" s="127" t="s">
        <v>544</v>
      </c>
      <c r="N139" s="133">
        <v>42858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76</v>
      </c>
      <c r="B140" s="125">
        <v>42678</v>
      </c>
      <c r="C140" s="125"/>
      <c r="D140" s="126" t="s">
        <v>438</v>
      </c>
      <c r="E140" s="127" t="s">
        <v>542</v>
      </c>
      <c r="F140" s="128">
        <v>155</v>
      </c>
      <c r="G140" s="127"/>
      <c r="H140" s="127">
        <v>210</v>
      </c>
      <c r="I140" s="129">
        <v>210</v>
      </c>
      <c r="J140" s="130" t="s">
        <v>677</v>
      </c>
      <c r="K140" s="131">
        <f t="shared" si="39"/>
        <v>55</v>
      </c>
      <c r="L140" s="132">
        <f>K140/F140</f>
        <v>0.35483870967741937</v>
      </c>
      <c r="M140" s="127" t="s">
        <v>544</v>
      </c>
      <c r="N140" s="133">
        <v>42944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77</v>
      </c>
      <c r="B141" s="135">
        <v>42710</v>
      </c>
      <c r="C141" s="135"/>
      <c r="D141" s="136" t="s">
        <v>678</v>
      </c>
      <c r="E141" s="137" t="s">
        <v>542</v>
      </c>
      <c r="F141" s="138">
        <v>150.5</v>
      </c>
      <c r="G141" s="138"/>
      <c r="H141" s="139">
        <v>72.5</v>
      </c>
      <c r="I141" s="139">
        <v>174</v>
      </c>
      <c r="J141" s="140" t="s">
        <v>679</v>
      </c>
      <c r="K141" s="141">
        <v>-78</v>
      </c>
      <c r="L141" s="142">
        <v>-0.51827242524916906</v>
      </c>
      <c r="M141" s="138" t="s">
        <v>554</v>
      </c>
      <c r="N141" s="135">
        <v>43333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78</v>
      </c>
      <c r="B142" s="125">
        <v>42712</v>
      </c>
      <c r="C142" s="125"/>
      <c r="D142" s="126" t="s">
        <v>680</v>
      </c>
      <c r="E142" s="127" t="s">
        <v>542</v>
      </c>
      <c r="F142" s="128">
        <v>380</v>
      </c>
      <c r="G142" s="127"/>
      <c r="H142" s="127">
        <v>478</v>
      </c>
      <c r="I142" s="129">
        <v>468</v>
      </c>
      <c r="J142" s="130" t="s">
        <v>626</v>
      </c>
      <c r="K142" s="131">
        <f>H142-F142</f>
        <v>98</v>
      </c>
      <c r="L142" s="132">
        <f>K142/F142</f>
        <v>0.25789473684210529</v>
      </c>
      <c r="M142" s="127" t="s">
        <v>544</v>
      </c>
      <c r="N142" s="133">
        <v>43025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79</v>
      </c>
      <c r="B143" s="125">
        <v>42734</v>
      </c>
      <c r="C143" s="125"/>
      <c r="D143" s="126" t="s">
        <v>118</v>
      </c>
      <c r="E143" s="127" t="s">
        <v>542</v>
      </c>
      <c r="F143" s="128">
        <v>305</v>
      </c>
      <c r="G143" s="127"/>
      <c r="H143" s="127">
        <v>375</v>
      </c>
      <c r="I143" s="129">
        <v>375</v>
      </c>
      <c r="J143" s="130" t="s">
        <v>626</v>
      </c>
      <c r="K143" s="131">
        <f>H143-F143</f>
        <v>70</v>
      </c>
      <c r="L143" s="132">
        <f>K143/F143</f>
        <v>0.22950819672131148</v>
      </c>
      <c r="M143" s="127" t="s">
        <v>544</v>
      </c>
      <c r="N143" s="133">
        <v>42768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80</v>
      </c>
      <c r="B144" s="125">
        <v>42739</v>
      </c>
      <c r="C144" s="125"/>
      <c r="D144" s="126" t="s">
        <v>102</v>
      </c>
      <c r="E144" s="127" t="s">
        <v>542</v>
      </c>
      <c r="F144" s="128">
        <v>99.5</v>
      </c>
      <c r="G144" s="127"/>
      <c r="H144" s="127">
        <v>158</v>
      </c>
      <c r="I144" s="129">
        <v>158</v>
      </c>
      <c r="J144" s="130" t="s">
        <v>626</v>
      </c>
      <c r="K144" s="131">
        <f>H144-F144</f>
        <v>58.5</v>
      </c>
      <c r="L144" s="132">
        <f>K144/F144</f>
        <v>0.5879396984924623</v>
      </c>
      <c r="M144" s="127" t="s">
        <v>544</v>
      </c>
      <c r="N144" s="133">
        <v>42898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81</v>
      </c>
      <c r="B145" s="125">
        <v>42739</v>
      </c>
      <c r="C145" s="125"/>
      <c r="D145" s="126" t="s">
        <v>102</v>
      </c>
      <c r="E145" s="127" t="s">
        <v>542</v>
      </c>
      <c r="F145" s="128">
        <v>99.5</v>
      </c>
      <c r="G145" s="127"/>
      <c r="H145" s="127">
        <v>158</v>
      </c>
      <c r="I145" s="129">
        <v>158</v>
      </c>
      <c r="J145" s="130" t="s">
        <v>626</v>
      </c>
      <c r="K145" s="131">
        <v>58.5</v>
      </c>
      <c r="L145" s="132">
        <v>0.58793969849246197</v>
      </c>
      <c r="M145" s="127" t="s">
        <v>544</v>
      </c>
      <c r="N145" s="133">
        <v>42898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82</v>
      </c>
      <c r="B146" s="125">
        <v>42786</v>
      </c>
      <c r="C146" s="125"/>
      <c r="D146" s="126" t="s">
        <v>204</v>
      </c>
      <c r="E146" s="127" t="s">
        <v>542</v>
      </c>
      <c r="F146" s="128">
        <v>140.5</v>
      </c>
      <c r="G146" s="127"/>
      <c r="H146" s="127">
        <v>220</v>
      </c>
      <c r="I146" s="129">
        <v>220</v>
      </c>
      <c r="J146" s="130" t="s">
        <v>626</v>
      </c>
      <c r="K146" s="131">
        <f>H146-F146</f>
        <v>79.5</v>
      </c>
      <c r="L146" s="132">
        <f>K146/F146</f>
        <v>0.5658362989323843</v>
      </c>
      <c r="M146" s="127" t="s">
        <v>544</v>
      </c>
      <c r="N146" s="133">
        <v>42864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83</v>
      </c>
      <c r="B147" s="125">
        <v>42786</v>
      </c>
      <c r="C147" s="125"/>
      <c r="D147" s="126" t="s">
        <v>681</v>
      </c>
      <c r="E147" s="127" t="s">
        <v>542</v>
      </c>
      <c r="F147" s="128">
        <v>202.5</v>
      </c>
      <c r="G147" s="127"/>
      <c r="H147" s="127">
        <v>234</v>
      </c>
      <c r="I147" s="129">
        <v>234</v>
      </c>
      <c r="J147" s="130" t="s">
        <v>626</v>
      </c>
      <c r="K147" s="131">
        <v>31.5</v>
      </c>
      <c r="L147" s="132">
        <v>0.155555555555556</v>
      </c>
      <c r="M147" s="127" t="s">
        <v>544</v>
      </c>
      <c r="N147" s="133">
        <v>42836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84</v>
      </c>
      <c r="B148" s="125">
        <v>42818</v>
      </c>
      <c r="C148" s="125"/>
      <c r="D148" s="126" t="s">
        <v>682</v>
      </c>
      <c r="E148" s="127" t="s">
        <v>542</v>
      </c>
      <c r="F148" s="128">
        <v>300.5</v>
      </c>
      <c r="G148" s="127"/>
      <c r="H148" s="127">
        <v>417.5</v>
      </c>
      <c r="I148" s="129">
        <v>420</v>
      </c>
      <c r="J148" s="130" t="s">
        <v>683</v>
      </c>
      <c r="K148" s="131">
        <f>H148-F148</f>
        <v>117</v>
      </c>
      <c r="L148" s="132">
        <f>K148/F148</f>
        <v>0.38935108153078202</v>
      </c>
      <c r="M148" s="127" t="s">
        <v>544</v>
      </c>
      <c r="N148" s="133">
        <v>43070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85</v>
      </c>
      <c r="B149" s="125">
        <v>42818</v>
      </c>
      <c r="C149" s="125"/>
      <c r="D149" s="126" t="s">
        <v>656</v>
      </c>
      <c r="E149" s="127" t="s">
        <v>542</v>
      </c>
      <c r="F149" s="128">
        <v>850</v>
      </c>
      <c r="G149" s="127"/>
      <c r="H149" s="127">
        <v>1042.5</v>
      </c>
      <c r="I149" s="129">
        <v>1023</v>
      </c>
      <c r="J149" s="130" t="s">
        <v>684</v>
      </c>
      <c r="K149" s="131">
        <v>192.5</v>
      </c>
      <c r="L149" s="132">
        <v>0.22647058823529401</v>
      </c>
      <c r="M149" s="127" t="s">
        <v>544</v>
      </c>
      <c r="N149" s="133">
        <v>42830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86</v>
      </c>
      <c r="B150" s="125">
        <v>42830</v>
      </c>
      <c r="C150" s="125"/>
      <c r="D150" s="126" t="s">
        <v>464</v>
      </c>
      <c r="E150" s="127" t="s">
        <v>542</v>
      </c>
      <c r="F150" s="128">
        <v>785</v>
      </c>
      <c r="G150" s="127"/>
      <c r="H150" s="127">
        <v>930</v>
      </c>
      <c r="I150" s="129">
        <v>920</v>
      </c>
      <c r="J150" s="130" t="s">
        <v>685</v>
      </c>
      <c r="K150" s="131">
        <f>H150-F150</f>
        <v>145</v>
      </c>
      <c r="L150" s="132">
        <f>K150/F150</f>
        <v>0.18471337579617833</v>
      </c>
      <c r="M150" s="127" t="s">
        <v>544</v>
      </c>
      <c r="N150" s="133">
        <v>42976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4">
        <v>87</v>
      </c>
      <c r="B151" s="135">
        <v>42831</v>
      </c>
      <c r="C151" s="135"/>
      <c r="D151" s="136" t="s">
        <v>686</v>
      </c>
      <c r="E151" s="137" t="s">
        <v>542</v>
      </c>
      <c r="F151" s="138">
        <v>40</v>
      </c>
      <c r="G151" s="138"/>
      <c r="H151" s="139">
        <v>13.1</v>
      </c>
      <c r="I151" s="139">
        <v>60</v>
      </c>
      <c r="J151" s="140" t="s">
        <v>687</v>
      </c>
      <c r="K151" s="141">
        <v>-26.9</v>
      </c>
      <c r="L151" s="142">
        <v>-0.67249999999999999</v>
      </c>
      <c r="M151" s="138" t="s">
        <v>554</v>
      </c>
      <c r="N151" s="135">
        <v>43138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88</v>
      </c>
      <c r="B152" s="125">
        <v>42837</v>
      </c>
      <c r="C152" s="125"/>
      <c r="D152" s="126" t="s">
        <v>100</v>
      </c>
      <c r="E152" s="127" t="s">
        <v>542</v>
      </c>
      <c r="F152" s="128">
        <v>289.5</v>
      </c>
      <c r="G152" s="127"/>
      <c r="H152" s="127">
        <v>354</v>
      </c>
      <c r="I152" s="129">
        <v>360</v>
      </c>
      <c r="J152" s="130" t="s">
        <v>688</v>
      </c>
      <c r="K152" s="131">
        <f t="shared" ref="K152:K160" si="40">H152-F152</f>
        <v>64.5</v>
      </c>
      <c r="L152" s="132">
        <f t="shared" ref="L152:L160" si="41">K152/F152</f>
        <v>0.22279792746113988</v>
      </c>
      <c r="M152" s="127" t="s">
        <v>544</v>
      </c>
      <c r="N152" s="133">
        <v>43040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89</v>
      </c>
      <c r="B153" s="125">
        <v>42845</v>
      </c>
      <c r="C153" s="125"/>
      <c r="D153" s="126" t="s">
        <v>412</v>
      </c>
      <c r="E153" s="127" t="s">
        <v>542</v>
      </c>
      <c r="F153" s="128">
        <v>700</v>
      </c>
      <c r="G153" s="127"/>
      <c r="H153" s="127">
        <v>840</v>
      </c>
      <c r="I153" s="129">
        <v>840</v>
      </c>
      <c r="J153" s="130" t="s">
        <v>689</v>
      </c>
      <c r="K153" s="131">
        <f t="shared" si="40"/>
        <v>140</v>
      </c>
      <c r="L153" s="132">
        <f t="shared" si="41"/>
        <v>0.2</v>
      </c>
      <c r="M153" s="127" t="s">
        <v>544</v>
      </c>
      <c r="N153" s="133">
        <v>42893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90</v>
      </c>
      <c r="B154" s="125">
        <v>42887</v>
      </c>
      <c r="C154" s="125"/>
      <c r="D154" s="126" t="s">
        <v>690</v>
      </c>
      <c r="E154" s="127" t="s">
        <v>542</v>
      </c>
      <c r="F154" s="128">
        <v>130</v>
      </c>
      <c r="G154" s="127"/>
      <c r="H154" s="127">
        <v>144.25</v>
      </c>
      <c r="I154" s="129">
        <v>170</v>
      </c>
      <c r="J154" s="130" t="s">
        <v>691</v>
      </c>
      <c r="K154" s="131">
        <f t="shared" si="40"/>
        <v>14.25</v>
      </c>
      <c r="L154" s="132">
        <f t="shared" si="41"/>
        <v>0.10961538461538461</v>
      </c>
      <c r="M154" s="127" t="s">
        <v>544</v>
      </c>
      <c r="N154" s="133">
        <v>43675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91</v>
      </c>
      <c r="B155" s="125">
        <v>42901</v>
      </c>
      <c r="C155" s="125"/>
      <c r="D155" s="126" t="s">
        <v>692</v>
      </c>
      <c r="E155" s="127" t="s">
        <v>542</v>
      </c>
      <c r="F155" s="128">
        <v>214.5</v>
      </c>
      <c r="G155" s="127"/>
      <c r="H155" s="127">
        <v>262</v>
      </c>
      <c r="I155" s="129">
        <v>262</v>
      </c>
      <c r="J155" s="130" t="s">
        <v>563</v>
      </c>
      <c r="K155" s="131">
        <f t="shared" si="40"/>
        <v>47.5</v>
      </c>
      <c r="L155" s="132">
        <f t="shared" si="41"/>
        <v>0.22144522144522144</v>
      </c>
      <c r="M155" s="127" t="s">
        <v>544</v>
      </c>
      <c r="N155" s="133">
        <v>42977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92</v>
      </c>
      <c r="B156" s="156">
        <v>42933</v>
      </c>
      <c r="C156" s="156"/>
      <c r="D156" s="157" t="s">
        <v>693</v>
      </c>
      <c r="E156" s="158" t="s">
        <v>542</v>
      </c>
      <c r="F156" s="159">
        <v>370</v>
      </c>
      <c r="G156" s="158"/>
      <c r="H156" s="158">
        <v>447.5</v>
      </c>
      <c r="I156" s="160">
        <v>450</v>
      </c>
      <c r="J156" s="161" t="s">
        <v>626</v>
      </c>
      <c r="K156" s="131">
        <f t="shared" si="40"/>
        <v>77.5</v>
      </c>
      <c r="L156" s="162">
        <f t="shared" si="41"/>
        <v>0.20945945945945946</v>
      </c>
      <c r="M156" s="158" t="s">
        <v>544</v>
      </c>
      <c r="N156" s="163">
        <v>43035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93</v>
      </c>
      <c r="B157" s="156">
        <v>42943</v>
      </c>
      <c r="C157" s="156"/>
      <c r="D157" s="157" t="s">
        <v>202</v>
      </c>
      <c r="E157" s="158" t="s">
        <v>542</v>
      </c>
      <c r="F157" s="159">
        <v>657.5</v>
      </c>
      <c r="G157" s="158"/>
      <c r="H157" s="158">
        <v>825</v>
      </c>
      <c r="I157" s="160">
        <v>820</v>
      </c>
      <c r="J157" s="161" t="s">
        <v>626</v>
      </c>
      <c r="K157" s="131">
        <f t="shared" si="40"/>
        <v>167.5</v>
      </c>
      <c r="L157" s="162">
        <f t="shared" si="41"/>
        <v>0.25475285171102663</v>
      </c>
      <c r="M157" s="158" t="s">
        <v>544</v>
      </c>
      <c r="N157" s="163">
        <v>43090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94</v>
      </c>
      <c r="B158" s="125">
        <v>42964</v>
      </c>
      <c r="C158" s="125"/>
      <c r="D158" s="126" t="s">
        <v>373</v>
      </c>
      <c r="E158" s="127" t="s">
        <v>542</v>
      </c>
      <c r="F158" s="128">
        <v>605</v>
      </c>
      <c r="G158" s="127"/>
      <c r="H158" s="127">
        <v>750</v>
      </c>
      <c r="I158" s="129">
        <v>750</v>
      </c>
      <c r="J158" s="130" t="s">
        <v>685</v>
      </c>
      <c r="K158" s="131">
        <f t="shared" si="40"/>
        <v>145</v>
      </c>
      <c r="L158" s="132">
        <f t="shared" si="41"/>
        <v>0.23966942148760331</v>
      </c>
      <c r="M158" s="127" t="s">
        <v>544</v>
      </c>
      <c r="N158" s="133">
        <v>43027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4">
        <v>95</v>
      </c>
      <c r="B159" s="135">
        <v>42979</v>
      </c>
      <c r="C159" s="135"/>
      <c r="D159" s="143" t="s">
        <v>694</v>
      </c>
      <c r="E159" s="138" t="s">
        <v>542</v>
      </c>
      <c r="F159" s="138">
        <v>255</v>
      </c>
      <c r="G159" s="139"/>
      <c r="H159" s="139">
        <v>217.25</v>
      </c>
      <c r="I159" s="139">
        <v>320</v>
      </c>
      <c r="J159" s="140" t="s">
        <v>695</v>
      </c>
      <c r="K159" s="141">
        <f t="shared" si="40"/>
        <v>-37.75</v>
      </c>
      <c r="L159" s="144">
        <f t="shared" si="41"/>
        <v>-0.14803921568627451</v>
      </c>
      <c r="M159" s="138" t="s">
        <v>554</v>
      </c>
      <c r="N159" s="135">
        <v>43661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96</v>
      </c>
      <c r="B160" s="125">
        <v>42997</v>
      </c>
      <c r="C160" s="125"/>
      <c r="D160" s="126" t="s">
        <v>696</v>
      </c>
      <c r="E160" s="127" t="s">
        <v>542</v>
      </c>
      <c r="F160" s="128">
        <v>215</v>
      </c>
      <c r="G160" s="127"/>
      <c r="H160" s="127">
        <v>258</v>
      </c>
      <c r="I160" s="129">
        <v>258</v>
      </c>
      <c r="J160" s="130" t="s">
        <v>626</v>
      </c>
      <c r="K160" s="131">
        <f t="shared" si="40"/>
        <v>43</v>
      </c>
      <c r="L160" s="132">
        <f t="shared" si="41"/>
        <v>0.2</v>
      </c>
      <c r="M160" s="127" t="s">
        <v>544</v>
      </c>
      <c r="N160" s="133">
        <v>43040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97</v>
      </c>
      <c r="B161" s="125">
        <v>42997</v>
      </c>
      <c r="C161" s="125"/>
      <c r="D161" s="126" t="s">
        <v>696</v>
      </c>
      <c r="E161" s="127" t="s">
        <v>542</v>
      </c>
      <c r="F161" s="128">
        <v>215</v>
      </c>
      <c r="G161" s="127"/>
      <c r="H161" s="127">
        <v>258</v>
      </c>
      <c r="I161" s="129">
        <v>258</v>
      </c>
      <c r="J161" s="161" t="s">
        <v>626</v>
      </c>
      <c r="K161" s="131">
        <v>43</v>
      </c>
      <c r="L161" s="132">
        <v>0.2</v>
      </c>
      <c r="M161" s="127" t="s">
        <v>544</v>
      </c>
      <c r="N161" s="133">
        <v>43040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5">
        <v>98</v>
      </c>
      <c r="B162" s="156">
        <v>42998</v>
      </c>
      <c r="C162" s="156"/>
      <c r="D162" s="157" t="s">
        <v>697</v>
      </c>
      <c r="E162" s="158" t="s">
        <v>542</v>
      </c>
      <c r="F162" s="128">
        <v>75</v>
      </c>
      <c r="G162" s="158"/>
      <c r="H162" s="158">
        <v>90</v>
      </c>
      <c r="I162" s="160">
        <v>90</v>
      </c>
      <c r="J162" s="130" t="s">
        <v>698</v>
      </c>
      <c r="K162" s="131">
        <f t="shared" ref="K162:K167" si="42">H162-F162</f>
        <v>15</v>
      </c>
      <c r="L162" s="132">
        <f t="shared" ref="L162:L167" si="43">K162/F162</f>
        <v>0.2</v>
      </c>
      <c r="M162" s="127" t="s">
        <v>544</v>
      </c>
      <c r="N162" s="133">
        <v>43019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99</v>
      </c>
      <c r="B163" s="156">
        <v>43011</v>
      </c>
      <c r="C163" s="156"/>
      <c r="D163" s="157" t="s">
        <v>699</v>
      </c>
      <c r="E163" s="158" t="s">
        <v>542</v>
      </c>
      <c r="F163" s="159">
        <v>315</v>
      </c>
      <c r="G163" s="158"/>
      <c r="H163" s="158">
        <v>392</v>
      </c>
      <c r="I163" s="160">
        <v>384</v>
      </c>
      <c r="J163" s="161" t="s">
        <v>700</v>
      </c>
      <c r="K163" s="131">
        <f t="shared" si="42"/>
        <v>77</v>
      </c>
      <c r="L163" s="162">
        <f t="shared" si="43"/>
        <v>0.24444444444444444</v>
      </c>
      <c r="M163" s="158" t="s">
        <v>544</v>
      </c>
      <c r="N163" s="163">
        <v>43017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100</v>
      </c>
      <c r="B164" s="156">
        <v>43013</v>
      </c>
      <c r="C164" s="156"/>
      <c r="D164" s="157" t="s">
        <v>442</v>
      </c>
      <c r="E164" s="158" t="s">
        <v>542</v>
      </c>
      <c r="F164" s="159">
        <v>145</v>
      </c>
      <c r="G164" s="158"/>
      <c r="H164" s="158">
        <v>179</v>
      </c>
      <c r="I164" s="160">
        <v>180</v>
      </c>
      <c r="J164" s="161" t="s">
        <v>701</v>
      </c>
      <c r="K164" s="131">
        <f t="shared" si="42"/>
        <v>34</v>
      </c>
      <c r="L164" s="162">
        <f t="shared" si="43"/>
        <v>0.23448275862068965</v>
      </c>
      <c r="M164" s="158" t="s">
        <v>544</v>
      </c>
      <c r="N164" s="163">
        <v>43025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101</v>
      </c>
      <c r="B165" s="156">
        <v>43014</v>
      </c>
      <c r="C165" s="156"/>
      <c r="D165" s="157" t="s">
        <v>348</v>
      </c>
      <c r="E165" s="158" t="s">
        <v>542</v>
      </c>
      <c r="F165" s="159">
        <v>256</v>
      </c>
      <c r="G165" s="158"/>
      <c r="H165" s="158">
        <v>323</v>
      </c>
      <c r="I165" s="160">
        <v>320</v>
      </c>
      <c r="J165" s="161" t="s">
        <v>626</v>
      </c>
      <c r="K165" s="131">
        <f t="shared" si="42"/>
        <v>67</v>
      </c>
      <c r="L165" s="162">
        <f t="shared" si="43"/>
        <v>0.26171875</v>
      </c>
      <c r="M165" s="158" t="s">
        <v>544</v>
      </c>
      <c r="N165" s="163">
        <v>43067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102</v>
      </c>
      <c r="B166" s="156">
        <v>43017</v>
      </c>
      <c r="C166" s="156"/>
      <c r="D166" s="157" t="s">
        <v>362</v>
      </c>
      <c r="E166" s="158" t="s">
        <v>542</v>
      </c>
      <c r="F166" s="159">
        <v>137.5</v>
      </c>
      <c r="G166" s="158"/>
      <c r="H166" s="158">
        <v>184</v>
      </c>
      <c r="I166" s="160">
        <v>183</v>
      </c>
      <c r="J166" s="161" t="s">
        <v>702</v>
      </c>
      <c r="K166" s="131">
        <f t="shared" si="42"/>
        <v>46.5</v>
      </c>
      <c r="L166" s="162">
        <f t="shared" si="43"/>
        <v>0.33818181818181819</v>
      </c>
      <c r="M166" s="158" t="s">
        <v>544</v>
      </c>
      <c r="N166" s="163">
        <v>43108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103</v>
      </c>
      <c r="B167" s="156">
        <v>43018</v>
      </c>
      <c r="C167" s="156"/>
      <c r="D167" s="157" t="s">
        <v>703</v>
      </c>
      <c r="E167" s="158" t="s">
        <v>542</v>
      </c>
      <c r="F167" s="159">
        <v>125.5</v>
      </c>
      <c r="G167" s="158"/>
      <c r="H167" s="158">
        <v>158</v>
      </c>
      <c r="I167" s="160">
        <v>155</v>
      </c>
      <c r="J167" s="161" t="s">
        <v>704</v>
      </c>
      <c r="K167" s="131">
        <f t="shared" si="42"/>
        <v>32.5</v>
      </c>
      <c r="L167" s="162">
        <f t="shared" si="43"/>
        <v>0.25896414342629481</v>
      </c>
      <c r="M167" s="158" t="s">
        <v>544</v>
      </c>
      <c r="N167" s="163">
        <v>43067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104</v>
      </c>
      <c r="B168" s="156">
        <v>43018</v>
      </c>
      <c r="C168" s="156"/>
      <c r="D168" s="157" t="s">
        <v>705</v>
      </c>
      <c r="E168" s="158" t="s">
        <v>542</v>
      </c>
      <c r="F168" s="159">
        <v>895</v>
      </c>
      <c r="G168" s="158"/>
      <c r="H168" s="158">
        <v>1122.5</v>
      </c>
      <c r="I168" s="160">
        <v>1078</v>
      </c>
      <c r="J168" s="161" t="s">
        <v>706</v>
      </c>
      <c r="K168" s="131">
        <v>227.5</v>
      </c>
      <c r="L168" s="162">
        <v>0.25418994413407803</v>
      </c>
      <c r="M168" s="158" t="s">
        <v>544</v>
      </c>
      <c r="N168" s="163">
        <v>43117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105</v>
      </c>
      <c r="B169" s="156">
        <v>43020</v>
      </c>
      <c r="C169" s="156"/>
      <c r="D169" s="157" t="s">
        <v>357</v>
      </c>
      <c r="E169" s="158" t="s">
        <v>542</v>
      </c>
      <c r="F169" s="159">
        <v>525</v>
      </c>
      <c r="G169" s="158"/>
      <c r="H169" s="158">
        <v>629</v>
      </c>
      <c r="I169" s="160">
        <v>629</v>
      </c>
      <c r="J169" s="161" t="s">
        <v>626</v>
      </c>
      <c r="K169" s="131">
        <v>104</v>
      </c>
      <c r="L169" s="162">
        <v>0.19809523809523799</v>
      </c>
      <c r="M169" s="158" t="s">
        <v>544</v>
      </c>
      <c r="N169" s="163">
        <v>43119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106</v>
      </c>
      <c r="B170" s="156">
        <v>43046</v>
      </c>
      <c r="C170" s="156"/>
      <c r="D170" s="157" t="s">
        <v>390</v>
      </c>
      <c r="E170" s="158" t="s">
        <v>542</v>
      </c>
      <c r="F170" s="159">
        <v>740</v>
      </c>
      <c r="G170" s="158"/>
      <c r="H170" s="158">
        <v>892.5</v>
      </c>
      <c r="I170" s="160">
        <v>900</v>
      </c>
      <c r="J170" s="161" t="s">
        <v>707</v>
      </c>
      <c r="K170" s="131">
        <f>H170-F170</f>
        <v>152.5</v>
      </c>
      <c r="L170" s="162">
        <f>K170/F170</f>
        <v>0.20608108108108109</v>
      </c>
      <c r="M170" s="158" t="s">
        <v>544</v>
      </c>
      <c r="N170" s="163">
        <v>43052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107</v>
      </c>
      <c r="B171" s="125">
        <v>43073</v>
      </c>
      <c r="C171" s="125"/>
      <c r="D171" s="126" t="s">
        <v>708</v>
      </c>
      <c r="E171" s="127" t="s">
        <v>542</v>
      </c>
      <c r="F171" s="128">
        <v>118.5</v>
      </c>
      <c r="G171" s="127"/>
      <c r="H171" s="127">
        <v>143.5</v>
      </c>
      <c r="I171" s="129">
        <v>145</v>
      </c>
      <c r="J171" s="130" t="s">
        <v>709</v>
      </c>
      <c r="K171" s="131">
        <f>H171-F171</f>
        <v>25</v>
      </c>
      <c r="L171" s="132">
        <f>K171/F171</f>
        <v>0.2109704641350211</v>
      </c>
      <c r="M171" s="127" t="s">
        <v>544</v>
      </c>
      <c r="N171" s="133">
        <v>43097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4">
        <v>108</v>
      </c>
      <c r="B172" s="135">
        <v>43090</v>
      </c>
      <c r="C172" s="135"/>
      <c r="D172" s="136" t="s">
        <v>417</v>
      </c>
      <c r="E172" s="137" t="s">
        <v>542</v>
      </c>
      <c r="F172" s="138">
        <v>715</v>
      </c>
      <c r="G172" s="138"/>
      <c r="H172" s="139">
        <v>500</v>
      </c>
      <c r="I172" s="139">
        <v>872</v>
      </c>
      <c r="J172" s="140" t="s">
        <v>710</v>
      </c>
      <c r="K172" s="141">
        <f>H172-F172</f>
        <v>-215</v>
      </c>
      <c r="L172" s="142">
        <f>K172/F172</f>
        <v>-0.30069930069930068</v>
      </c>
      <c r="M172" s="138" t="s">
        <v>554</v>
      </c>
      <c r="N172" s="135">
        <v>43670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109</v>
      </c>
      <c r="B173" s="125">
        <v>43098</v>
      </c>
      <c r="C173" s="125"/>
      <c r="D173" s="126" t="s">
        <v>699</v>
      </c>
      <c r="E173" s="127" t="s">
        <v>542</v>
      </c>
      <c r="F173" s="128">
        <v>435</v>
      </c>
      <c r="G173" s="127"/>
      <c r="H173" s="127">
        <v>542.5</v>
      </c>
      <c r="I173" s="129">
        <v>539</v>
      </c>
      <c r="J173" s="130" t="s">
        <v>626</v>
      </c>
      <c r="K173" s="131">
        <v>107.5</v>
      </c>
      <c r="L173" s="132">
        <v>0.247126436781609</v>
      </c>
      <c r="M173" s="127" t="s">
        <v>544</v>
      </c>
      <c r="N173" s="133">
        <v>43206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110</v>
      </c>
      <c r="B174" s="125">
        <v>43098</v>
      </c>
      <c r="C174" s="125"/>
      <c r="D174" s="126" t="s">
        <v>515</v>
      </c>
      <c r="E174" s="127" t="s">
        <v>542</v>
      </c>
      <c r="F174" s="128">
        <v>885</v>
      </c>
      <c r="G174" s="127"/>
      <c r="H174" s="127">
        <v>1090</v>
      </c>
      <c r="I174" s="129">
        <v>1084</v>
      </c>
      <c r="J174" s="130" t="s">
        <v>626</v>
      </c>
      <c r="K174" s="131">
        <v>205</v>
      </c>
      <c r="L174" s="132">
        <v>0.23163841807909599</v>
      </c>
      <c r="M174" s="127" t="s">
        <v>544</v>
      </c>
      <c r="N174" s="133">
        <v>43213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4">
        <v>111</v>
      </c>
      <c r="B175" s="165">
        <v>43192</v>
      </c>
      <c r="C175" s="165"/>
      <c r="D175" s="143" t="s">
        <v>711</v>
      </c>
      <c r="E175" s="138" t="s">
        <v>542</v>
      </c>
      <c r="F175" s="166">
        <v>478.5</v>
      </c>
      <c r="G175" s="138"/>
      <c r="H175" s="138">
        <v>442</v>
      </c>
      <c r="I175" s="139">
        <v>613</v>
      </c>
      <c r="J175" s="140" t="s">
        <v>712</v>
      </c>
      <c r="K175" s="141">
        <f>H175-F175</f>
        <v>-36.5</v>
      </c>
      <c r="L175" s="142">
        <f>K175/F175</f>
        <v>-7.6280041797283177E-2</v>
      </c>
      <c r="M175" s="138" t="s">
        <v>554</v>
      </c>
      <c r="N175" s="135">
        <v>43762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4">
        <v>112</v>
      </c>
      <c r="B176" s="135">
        <v>43194</v>
      </c>
      <c r="C176" s="135"/>
      <c r="D176" s="136" t="s">
        <v>713</v>
      </c>
      <c r="E176" s="137" t="s">
        <v>542</v>
      </c>
      <c r="F176" s="138">
        <f>141.5-7.3</f>
        <v>134.19999999999999</v>
      </c>
      <c r="G176" s="138"/>
      <c r="H176" s="139">
        <v>77</v>
      </c>
      <c r="I176" s="139">
        <v>180</v>
      </c>
      <c r="J176" s="140" t="s">
        <v>714</v>
      </c>
      <c r="K176" s="141">
        <f>H176-F176</f>
        <v>-57.199999999999989</v>
      </c>
      <c r="L176" s="142">
        <f>K176/F176</f>
        <v>-0.42622950819672129</v>
      </c>
      <c r="M176" s="138" t="s">
        <v>554</v>
      </c>
      <c r="N176" s="135">
        <v>43522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4">
        <v>113</v>
      </c>
      <c r="B177" s="135">
        <v>43209</v>
      </c>
      <c r="C177" s="135"/>
      <c r="D177" s="136" t="s">
        <v>715</v>
      </c>
      <c r="E177" s="137" t="s">
        <v>542</v>
      </c>
      <c r="F177" s="138">
        <v>430</v>
      </c>
      <c r="G177" s="138"/>
      <c r="H177" s="139">
        <v>220</v>
      </c>
      <c r="I177" s="139">
        <v>537</v>
      </c>
      <c r="J177" s="140" t="s">
        <v>716</v>
      </c>
      <c r="K177" s="141">
        <f>H177-F177</f>
        <v>-210</v>
      </c>
      <c r="L177" s="142">
        <f>K177/F177</f>
        <v>-0.48837209302325579</v>
      </c>
      <c r="M177" s="138" t="s">
        <v>554</v>
      </c>
      <c r="N177" s="135">
        <v>43252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114</v>
      </c>
      <c r="B178" s="156">
        <v>43220</v>
      </c>
      <c r="C178" s="156"/>
      <c r="D178" s="157" t="s">
        <v>717</v>
      </c>
      <c r="E178" s="158" t="s">
        <v>542</v>
      </c>
      <c r="F178" s="158">
        <v>153.5</v>
      </c>
      <c r="G178" s="158"/>
      <c r="H178" s="158">
        <v>196</v>
      </c>
      <c r="I178" s="160">
        <v>196</v>
      </c>
      <c r="J178" s="130" t="s">
        <v>718</v>
      </c>
      <c r="K178" s="131">
        <f>H178-F178</f>
        <v>42.5</v>
      </c>
      <c r="L178" s="132">
        <f>K178/F178</f>
        <v>0.27687296416938112</v>
      </c>
      <c r="M178" s="127" t="s">
        <v>544</v>
      </c>
      <c r="N178" s="133">
        <v>43605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4">
        <v>115</v>
      </c>
      <c r="B179" s="135">
        <v>43306</v>
      </c>
      <c r="C179" s="135"/>
      <c r="D179" s="136" t="s">
        <v>686</v>
      </c>
      <c r="E179" s="137" t="s">
        <v>542</v>
      </c>
      <c r="F179" s="138">
        <v>27.5</v>
      </c>
      <c r="G179" s="138"/>
      <c r="H179" s="139">
        <v>13.1</v>
      </c>
      <c r="I179" s="139">
        <v>60</v>
      </c>
      <c r="J179" s="140" t="s">
        <v>719</v>
      </c>
      <c r="K179" s="141">
        <v>-14.4</v>
      </c>
      <c r="L179" s="142">
        <v>-0.52363636363636401</v>
      </c>
      <c r="M179" s="138" t="s">
        <v>554</v>
      </c>
      <c r="N179" s="135">
        <v>43138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4">
        <v>116</v>
      </c>
      <c r="B180" s="165">
        <v>43318</v>
      </c>
      <c r="C180" s="165"/>
      <c r="D180" s="143" t="s">
        <v>720</v>
      </c>
      <c r="E180" s="138" t="s">
        <v>542</v>
      </c>
      <c r="F180" s="138">
        <v>148.5</v>
      </c>
      <c r="G180" s="138"/>
      <c r="H180" s="138">
        <v>102</v>
      </c>
      <c r="I180" s="139">
        <v>182</v>
      </c>
      <c r="J180" s="140" t="s">
        <v>721</v>
      </c>
      <c r="K180" s="141">
        <f>H180-F180</f>
        <v>-46.5</v>
      </c>
      <c r="L180" s="142">
        <f>K180/F180</f>
        <v>-0.31313131313131315</v>
      </c>
      <c r="M180" s="138" t="s">
        <v>554</v>
      </c>
      <c r="N180" s="135">
        <v>43661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117</v>
      </c>
      <c r="B181" s="125">
        <v>43335</v>
      </c>
      <c r="C181" s="125"/>
      <c r="D181" s="126" t="s">
        <v>722</v>
      </c>
      <c r="E181" s="127" t="s">
        <v>542</v>
      </c>
      <c r="F181" s="158">
        <v>285</v>
      </c>
      <c r="G181" s="127"/>
      <c r="H181" s="127">
        <v>355</v>
      </c>
      <c r="I181" s="129">
        <v>364</v>
      </c>
      <c r="J181" s="130" t="s">
        <v>723</v>
      </c>
      <c r="K181" s="131">
        <v>70</v>
      </c>
      <c r="L181" s="132">
        <v>0.24561403508771901</v>
      </c>
      <c r="M181" s="127" t="s">
        <v>544</v>
      </c>
      <c r="N181" s="133">
        <v>43455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4">
        <v>118</v>
      </c>
      <c r="B182" s="125">
        <v>43341</v>
      </c>
      <c r="C182" s="125"/>
      <c r="D182" s="126" t="s">
        <v>382</v>
      </c>
      <c r="E182" s="127" t="s">
        <v>542</v>
      </c>
      <c r="F182" s="158">
        <v>525</v>
      </c>
      <c r="G182" s="127"/>
      <c r="H182" s="127">
        <v>585</v>
      </c>
      <c r="I182" s="129">
        <v>635</v>
      </c>
      <c r="J182" s="130" t="s">
        <v>724</v>
      </c>
      <c r="K182" s="131">
        <f t="shared" ref="K182:K213" si="44">H182-F182</f>
        <v>60</v>
      </c>
      <c r="L182" s="132">
        <f t="shared" ref="L182:L213" si="45">K182/F182</f>
        <v>0.11428571428571428</v>
      </c>
      <c r="M182" s="127" t="s">
        <v>544</v>
      </c>
      <c r="N182" s="133">
        <v>43662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4">
        <v>119</v>
      </c>
      <c r="B183" s="125">
        <v>43395</v>
      </c>
      <c r="C183" s="125"/>
      <c r="D183" s="126" t="s">
        <v>373</v>
      </c>
      <c r="E183" s="127" t="s">
        <v>542</v>
      </c>
      <c r="F183" s="158">
        <v>475</v>
      </c>
      <c r="G183" s="127"/>
      <c r="H183" s="127">
        <v>574</v>
      </c>
      <c r="I183" s="129">
        <v>570</v>
      </c>
      <c r="J183" s="130" t="s">
        <v>626</v>
      </c>
      <c r="K183" s="131">
        <f t="shared" si="44"/>
        <v>99</v>
      </c>
      <c r="L183" s="132">
        <f t="shared" si="45"/>
        <v>0.20842105263157895</v>
      </c>
      <c r="M183" s="127" t="s">
        <v>544</v>
      </c>
      <c r="N183" s="133">
        <v>43403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120</v>
      </c>
      <c r="B184" s="156">
        <v>43397</v>
      </c>
      <c r="C184" s="156"/>
      <c r="D184" s="157" t="s">
        <v>725</v>
      </c>
      <c r="E184" s="158" t="s">
        <v>542</v>
      </c>
      <c r="F184" s="158">
        <v>707.5</v>
      </c>
      <c r="G184" s="158"/>
      <c r="H184" s="158">
        <v>872</v>
      </c>
      <c r="I184" s="160">
        <v>872</v>
      </c>
      <c r="J184" s="161" t="s">
        <v>626</v>
      </c>
      <c r="K184" s="131">
        <f t="shared" si="44"/>
        <v>164.5</v>
      </c>
      <c r="L184" s="162">
        <f t="shared" si="45"/>
        <v>0.23250883392226149</v>
      </c>
      <c r="M184" s="158" t="s">
        <v>544</v>
      </c>
      <c r="N184" s="163">
        <v>43482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121</v>
      </c>
      <c r="B185" s="156">
        <v>43398</v>
      </c>
      <c r="C185" s="156"/>
      <c r="D185" s="157" t="s">
        <v>726</v>
      </c>
      <c r="E185" s="158" t="s">
        <v>542</v>
      </c>
      <c r="F185" s="158">
        <v>162</v>
      </c>
      <c r="G185" s="158"/>
      <c r="H185" s="158">
        <v>204</v>
      </c>
      <c r="I185" s="160">
        <v>209</v>
      </c>
      <c r="J185" s="161" t="s">
        <v>727</v>
      </c>
      <c r="K185" s="131">
        <f t="shared" si="44"/>
        <v>42</v>
      </c>
      <c r="L185" s="162">
        <f t="shared" si="45"/>
        <v>0.25925925925925924</v>
      </c>
      <c r="M185" s="158" t="s">
        <v>544</v>
      </c>
      <c r="N185" s="163">
        <v>43539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122</v>
      </c>
      <c r="B186" s="156">
        <v>43399</v>
      </c>
      <c r="C186" s="156"/>
      <c r="D186" s="157" t="s">
        <v>458</v>
      </c>
      <c r="E186" s="158" t="s">
        <v>542</v>
      </c>
      <c r="F186" s="158">
        <v>240</v>
      </c>
      <c r="G186" s="158"/>
      <c r="H186" s="158">
        <v>297</v>
      </c>
      <c r="I186" s="160">
        <v>297</v>
      </c>
      <c r="J186" s="161" t="s">
        <v>626</v>
      </c>
      <c r="K186" s="167">
        <f t="shared" si="44"/>
        <v>57</v>
      </c>
      <c r="L186" s="162">
        <f t="shared" si="45"/>
        <v>0.23749999999999999</v>
      </c>
      <c r="M186" s="158" t="s">
        <v>544</v>
      </c>
      <c r="N186" s="163">
        <v>43417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4">
        <v>123</v>
      </c>
      <c r="B187" s="125">
        <v>43439</v>
      </c>
      <c r="C187" s="125"/>
      <c r="D187" s="126" t="s">
        <v>728</v>
      </c>
      <c r="E187" s="127" t="s">
        <v>542</v>
      </c>
      <c r="F187" s="127">
        <v>202.5</v>
      </c>
      <c r="G187" s="127"/>
      <c r="H187" s="127">
        <v>255</v>
      </c>
      <c r="I187" s="129">
        <v>252</v>
      </c>
      <c r="J187" s="130" t="s">
        <v>626</v>
      </c>
      <c r="K187" s="131">
        <f t="shared" si="44"/>
        <v>52.5</v>
      </c>
      <c r="L187" s="132">
        <f t="shared" si="45"/>
        <v>0.25925925925925924</v>
      </c>
      <c r="M187" s="127" t="s">
        <v>544</v>
      </c>
      <c r="N187" s="133">
        <v>43542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124</v>
      </c>
      <c r="B188" s="156">
        <v>43465</v>
      </c>
      <c r="C188" s="125"/>
      <c r="D188" s="157" t="s">
        <v>155</v>
      </c>
      <c r="E188" s="158" t="s">
        <v>542</v>
      </c>
      <c r="F188" s="158">
        <v>710</v>
      </c>
      <c r="G188" s="158"/>
      <c r="H188" s="158">
        <v>866</v>
      </c>
      <c r="I188" s="160">
        <v>866</v>
      </c>
      <c r="J188" s="161" t="s">
        <v>626</v>
      </c>
      <c r="K188" s="131">
        <f t="shared" si="44"/>
        <v>156</v>
      </c>
      <c r="L188" s="132">
        <f t="shared" si="45"/>
        <v>0.21971830985915494</v>
      </c>
      <c r="M188" s="127" t="s">
        <v>544</v>
      </c>
      <c r="N188" s="133">
        <v>43553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125</v>
      </c>
      <c r="B189" s="156">
        <v>43522</v>
      </c>
      <c r="C189" s="156"/>
      <c r="D189" s="157" t="s">
        <v>169</v>
      </c>
      <c r="E189" s="158" t="s">
        <v>542</v>
      </c>
      <c r="F189" s="158">
        <v>337.25</v>
      </c>
      <c r="G189" s="158"/>
      <c r="H189" s="158">
        <v>398.5</v>
      </c>
      <c r="I189" s="160">
        <v>411</v>
      </c>
      <c r="J189" s="130" t="s">
        <v>729</v>
      </c>
      <c r="K189" s="131">
        <f t="shared" si="44"/>
        <v>61.25</v>
      </c>
      <c r="L189" s="132">
        <f t="shared" si="45"/>
        <v>0.1816160118606375</v>
      </c>
      <c r="M189" s="127" t="s">
        <v>544</v>
      </c>
      <c r="N189" s="133">
        <v>43760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8">
        <v>126</v>
      </c>
      <c r="B190" s="169">
        <v>43559</v>
      </c>
      <c r="C190" s="169"/>
      <c r="D190" s="170" t="s">
        <v>730</v>
      </c>
      <c r="E190" s="171" t="s">
        <v>542</v>
      </c>
      <c r="F190" s="171">
        <v>130</v>
      </c>
      <c r="G190" s="171"/>
      <c r="H190" s="171">
        <v>65</v>
      </c>
      <c r="I190" s="172">
        <v>158</v>
      </c>
      <c r="J190" s="140" t="s">
        <v>731</v>
      </c>
      <c r="K190" s="141">
        <f t="shared" si="44"/>
        <v>-65</v>
      </c>
      <c r="L190" s="142">
        <f t="shared" si="45"/>
        <v>-0.5</v>
      </c>
      <c r="M190" s="138" t="s">
        <v>554</v>
      </c>
      <c r="N190" s="135">
        <v>43726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127</v>
      </c>
      <c r="B191" s="156">
        <v>43017</v>
      </c>
      <c r="C191" s="156"/>
      <c r="D191" s="157" t="s">
        <v>204</v>
      </c>
      <c r="E191" s="158" t="s">
        <v>542</v>
      </c>
      <c r="F191" s="158">
        <v>141.5</v>
      </c>
      <c r="G191" s="158"/>
      <c r="H191" s="158">
        <v>183.5</v>
      </c>
      <c r="I191" s="160">
        <v>210</v>
      </c>
      <c r="J191" s="130" t="s">
        <v>727</v>
      </c>
      <c r="K191" s="131">
        <f t="shared" si="44"/>
        <v>42</v>
      </c>
      <c r="L191" s="132">
        <f t="shared" si="45"/>
        <v>0.29681978798586572</v>
      </c>
      <c r="M191" s="127" t="s">
        <v>544</v>
      </c>
      <c r="N191" s="133">
        <v>43042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8">
        <v>128</v>
      </c>
      <c r="B192" s="169">
        <v>43074</v>
      </c>
      <c r="C192" s="169"/>
      <c r="D192" s="170" t="s">
        <v>732</v>
      </c>
      <c r="E192" s="171" t="s">
        <v>542</v>
      </c>
      <c r="F192" s="166">
        <v>172</v>
      </c>
      <c r="G192" s="171"/>
      <c r="H192" s="171">
        <v>155.25</v>
      </c>
      <c r="I192" s="172">
        <v>230</v>
      </c>
      <c r="J192" s="140" t="s">
        <v>733</v>
      </c>
      <c r="K192" s="141">
        <f t="shared" si="44"/>
        <v>-16.75</v>
      </c>
      <c r="L192" s="142">
        <f t="shared" si="45"/>
        <v>-9.7383720930232565E-2</v>
      </c>
      <c r="M192" s="138" t="s">
        <v>554</v>
      </c>
      <c r="N192" s="135">
        <v>43787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129</v>
      </c>
      <c r="B193" s="156">
        <v>43398</v>
      </c>
      <c r="C193" s="156"/>
      <c r="D193" s="157" t="s">
        <v>117</v>
      </c>
      <c r="E193" s="158" t="s">
        <v>542</v>
      </c>
      <c r="F193" s="158">
        <v>698.5</v>
      </c>
      <c r="G193" s="158"/>
      <c r="H193" s="158">
        <v>890</v>
      </c>
      <c r="I193" s="160">
        <v>890</v>
      </c>
      <c r="J193" s="130" t="s">
        <v>734</v>
      </c>
      <c r="K193" s="131">
        <f t="shared" si="44"/>
        <v>191.5</v>
      </c>
      <c r="L193" s="132">
        <f t="shared" si="45"/>
        <v>0.27415891195418757</v>
      </c>
      <c r="M193" s="127" t="s">
        <v>544</v>
      </c>
      <c r="N193" s="133">
        <v>44328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130</v>
      </c>
      <c r="B194" s="156">
        <v>42877</v>
      </c>
      <c r="C194" s="156"/>
      <c r="D194" s="157" t="s">
        <v>735</v>
      </c>
      <c r="E194" s="158" t="s">
        <v>542</v>
      </c>
      <c r="F194" s="158">
        <v>127.6</v>
      </c>
      <c r="G194" s="158"/>
      <c r="H194" s="158">
        <v>138</v>
      </c>
      <c r="I194" s="160">
        <v>190</v>
      </c>
      <c r="J194" s="130" t="s">
        <v>736</v>
      </c>
      <c r="K194" s="131">
        <f t="shared" si="44"/>
        <v>10.400000000000006</v>
      </c>
      <c r="L194" s="132">
        <f t="shared" si="45"/>
        <v>8.1504702194357417E-2</v>
      </c>
      <c r="M194" s="127" t="s">
        <v>544</v>
      </c>
      <c r="N194" s="133">
        <v>43774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131</v>
      </c>
      <c r="B195" s="156">
        <v>43158</v>
      </c>
      <c r="C195" s="156"/>
      <c r="D195" s="157" t="s">
        <v>737</v>
      </c>
      <c r="E195" s="158" t="s">
        <v>542</v>
      </c>
      <c r="F195" s="158">
        <v>317</v>
      </c>
      <c r="G195" s="158"/>
      <c r="H195" s="158">
        <v>382.5</v>
      </c>
      <c r="I195" s="160">
        <v>398</v>
      </c>
      <c r="J195" s="130" t="s">
        <v>738</v>
      </c>
      <c r="K195" s="131">
        <f t="shared" si="44"/>
        <v>65.5</v>
      </c>
      <c r="L195" s="132">
        <f t="shared" si="45"/>
        <v>0.20662460567823343</v>
      </c>
      <c r="M195" s="127" t="s">
        <v>544</v>
      </c>
      <c r="N195" s="133">
        <v>44238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132</v>
      </c>
      <c r="B196" s="169">
        <v>43164</v>
      </c>
      <c r="C196" s="169"/>
      <c r="D196" s="170" t="s">
        <v>161</v>
      </c>
      <c r="E196" s="171" t="s">
        <v>542</v>
      </c>
      <c r="F196" s="166">
        <f>510-14.4</f>
        <v>495.6</v>
      </c>
      <c r="G196" s="171"/>
      <c r="H196" s="171">
        <v>350</v>
      </c>
      <c r="I196" s="172">
        <v>672</v>
      </c>
      <c r="J196" s="140" t="s">
        <v>739</v>
      </c>
      <c r="K196" s="141">
        <f t="shared" si="44"/>
        <v>-145.60000000000002</v>
      </c>
      <c r="L196" s="142">
        <f t="shared" si="45"/>
        <v>-0.29378531073446329</v>
      </c>
      <c r="M196" s="138" t="s">
        <v>554</v>
      </c>
      <c r="N196" s="135">
        <v>43887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133</v>
      </c>
      <c r="B197" s="169">
        <v>43237</v>
      </c>
      <c r="C197" s="169"/>
      <c r="D197" s="170" t="s">
        <v>740</v>
      </c>
      <c r="E197" s="171" t="s">
        <v>542</v>
      </c>
      <c r="F197" s="166">
        <v>230.3</v>
      </c>
      <c r="G197" s="171"/>
      <c r="H197" s="171">
        <v>102.5</v>
      </c>
      <c r="I197" s="172">
        <v>348</v>
      </c>
      <c r="J197" s="140" t="s">
        <v>741</v>
      </c>
      <c r="K197" s="141">
        <f t="shared" si="44"/>
        <v>-127.80000000000001</v>
      </c>
      <c r="L197" s="142">
        <f t="shared" si="45"/>
        <v>-0.55492835432045162</v>
      </c>
      <c r="M197" s="138" t="s">
        <v>554</v>
      </c>
      <c r="N197" s="135">
        <v>43896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134</v>
      </c>
      <c r="B198" s="156">
        <v>43258</v>
      </c>
      <c r="C198" s="156"/>
      <c r="D198" s="157" t="s">
        <v>421</v>
      </c>
      <c r="E198" s="158" t="s">
        <v>542</v>
      </c>
      <c r="F198" s="158">
        <f>342.5-5.1</f>
        <v>337.4</v>
      </c>
      <c r="G198" s="158"/>
      <c r="H198" s="158">
        <v>412.5</v>
      </c>
      <c r="I198" s="160">
        <v>439</v>
      </c>
      <c r="J198" s="130" t="s">
        <v>742</v>
      </c>
      <c r="K198" s="131">
        <f t="shared" si="44"/>
        <v>75.100000000000023</v>
      </c>
      <c r="L198" s="132">
        <f t="shared" si="45"/>
        <v>0.22258446947243635</v>
      </c>
      <c r="M198" s="127" t="s">
        <v>544</v>
      </c>
      <c r="N198" s="133">
        <v>44230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135</v>
      </c>
      <c r="B199" s="148">
        <v>43285</v>
      </c>
      <c r="C199" s="148"/>
      <c r="D199" s="149" t="s">
        <v>56</v>
      </c>
      <c r="E199" s="150" t="s">
        <v>542</v>
      </c>
      <c r="F199" s="150">
        <f>127.5-5.53</f>
        <v>121.97</v>
      </c>
      <c r="G199" s="151"/>
      <c r="H199" s="151">
        <v>122.5</v>
      </c>
      <c r="I199" s="151">
        <v>170</v>
      </c>
      <c r="J199" s="152" t="s">
        <v>743</v>
      </c>
      <c r="K199" s="153">
        <f t="shared" si="44"/>
        <v>0.53000000000000114</v>
      </c>
      <c r="L199" s="154">
        <f t="shared" si="45"/>
        <v>4.3453308190538747E-3</v>
      </c>
      <c r="M199" s="150" t="s">
        <v>561</v>
      </c>
      <c r="N199" s="148">
        <v>44431</v>
      </c>
      <c r="O199" s="54"/>
      <c r="P199" s="54"/>
      <c r="Q199" s="191"/>
      <c r="R199" s="37" t="s">
        <v>837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136</v>
      </c>
      <c r="B200" s="169">
        <v>43294</v>
      </c>
      <c r="C200" s="169"/>
      <c r="D200" s="170" t="s">
        <v>744</v>
      </c>
      <c r="E200" s="171" t="s">
        <v>542</v>
      </c>
      <c r="F200" s="166">
        <v>46.5</v>
      </c>
      <c r="G200" s="171"/>
      <c r="H200" s="171">
        <v>17</v>
      </c>
      <c r="I200" s="172">
        <v>59</v>
      </c>
      <c r="J200" s="140" t="s">
        <v>745</v>
      </c>
      <c r="K200" s="141">
        <f t="shared" si="44"/>
        <v>-29.5</v>
      </c>
      <c r="L200" s="142">
        <f t="shared" si="45"/>
        <v>-0.63440860215053763</v>
      </c>
      <c r="M200" s="138" t="s">
        <v>554</v>
      </c>
      <c r="N200" s="135">
        <v>43887</v>
      </c>
      <c r="O200" s="54"/>
      <c r="P200" s="54"/>
      <c r="Q200" s="191"/>
      <c r="R200" s="37" t="s">
        <v>837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137</v>
      </c>
      <c r="B201" s="156">
        <v>43396</v>
      </c>
      <c r="C201" s="156"/>
      <c r="D201" s="157" t="s">
        <v>405</v>
      </c>
      <c r="E201" s="158" t="s">
        <v>542</v>
      </c>
      <c r="F201" s="158">
        <v>156.5</v>
      </c>
      <c r="G201" s="158"/>
      <c r="H201" s="158">
        <v>207.5</v>
      </c>
      <c r="I201" s="160">
        <v>191</v>
      </c>
      <c r="J201" s="130" t="s">
        <v>626</v>
      </c>
      <c r="K201" s="131">
        <f t="shared" si="44"/>
        <v>51</v>
      </c>
      <c r="L201" s="132">
        <f t="shared" si="45"/>
        <v>0.32587859424920129</v>
      </c>
      <c r="M201" s="127" t="s">
        <v>544</v>
      </c>
      <c r="N201" s="133">
        <v>44369</v>
      </c>
      <c r="O201" s="54"/>
      <c r="P201" s="54"/>
      <c r="Q201" s="191"/>
      <c r="R201" s="37" t="s">
        <v>837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138</v>
      </c>
      <c r="B202" s="156">
        <v>43439</v>
      </c>
      <c r="C202" s="156"/>
      <c r="D202" s="157" t="s">
        <v>336</v>
      </c>
      <c r="E202" s="158" t="s">
        <v>542</v>
      </c>
      <c r="F202" s="158">
        <v>259.5</v>
      </c>
      <c r="G202" s="158"/>
      <c r="H202" s="158">
        <v>320</v>
      </c>
      <c r="I202" s="160">
        <v>320</v>
      </c>
      <c r="J202" s="130" t="s">
        <v>626</v>
      </c>
      <c r="K202" s="131">
        <f t="shared" si="44"/>
        <v>60.5</v>
      </c>
      <c r="L202" s="132">
        <f t="shared" si="45"/>
        <v>0.23314065510597304</v>
      </c>
      <c r="M202" s="127" t="s">
        <v>544</v>
      </c>
      <c r="N202" s="133">
        <v>44323</v>
      </c>
      <c r="O202" s="54"/>
      <c r="P202" s="54"/>
      <c r="Q202" s="191"/>
      <c r="R202" s="37" t="s">
        <v>836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8">
        <v>139</v>
      </c>
      <c r="B203" s="169">
        <v>43439</v>
      </c>
      <c r="C203" s="169"/>
      <c r="D203" s="170" t="s">
        <v>746</v>
      </c>
      <c r="E203" s="171" t="s">
        <v>542</v>
      </c>
      <c r="F203" s="171">
        <v>715</v>
      </c>
      <c r="G203" s="171"/>
      <c r="H203" s="171">
        <v>445</v>
      </c>
      <c r="I203" s="172">
        <v>840</v>
      </c>
      <c r="J203" s="140" t="s">
        <v>747</v>
      </c>
      <c r="K203" s="141">
        <f t="shared" si="44"/>
        <v>-270</v>
      </c>
      <c r="L203" s="142">
        <f t="shared" si="45"/>
        <v>-0.3776223776223776</v>
      </c>
      <c r="M203" s="138" t="s">
        <v>554</v>
      </c>
      <c r="N203" s="135">
        <v>43800</v>
      </c>
      <c r="O203" s="54"/>
      <c r="P203" s="54"/>
      <c r="Q203" s="191"/>
      <c r="R203" s="37" t="s">
        <v>836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140</v>
      </c>
      <c r="B204" s="156">
        <v>43469</v>
      </c>
      <c r="C204" s="156"/>
      <c r="D204" s="157" t="s">
        <v>175</v>
      </c>
      <c r="E204" s="158" t="s">
        <v>542</v>
      </c>
      <c r="F204" s="158">
        <v>875</v>
      </c>
      <c r="G204" s="158"/>
      <c r="H204" s="158">
        <v>1165</v>
      </c>
      <c r="I204" s="160">
        <v>1185</v>
      </c>
      <c r="J204" s="130" t="s">
        <v>748</v>
      </c>
      <c r="K204" s="131">
        <f t="shared" si="44"/>
        <v>290</v>
      </c>
      <c r="L204" s="132">
        <f t="shared" si="45"/>
        <v>0.33142857142857141</v>
      </c>
      <c r="M204" s="127" t="s">
        <v>544</v>
      </c>
      <c r="N204" s="133">
        <v>43847</v>
      </c>
      <c r="O204" s="54"/>
      <c r="P204" s="54"/>
      <c r="Q204" s="191"/>
      <c r="R204" s="37" t="s">
        <v>836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141</v>
      </c>
      <c r="B205" s="156">
        <v>43559</v>
      </c>
      <c r="C205" s="156"/>
      <c r="D205" s="157" t="s">
        <v>354</v>
      </c>
      <c r="E205" s="158" t="s">
        <v>542</v>
      </c>
      <c r="F205" s="158">
        <f>387-14.63</f>
        <v>372.37</v>
      </c>
      <c r="G205" s="158"/>
      <c r="H205" s="158">
        <v>490</v>
      </c>
      <c r="I205" s="160">
        <v>490</v>
      </c>
      <c r="J205" s="130" t="s">
        <v>626</v>
      </c>
      <c r="K205" s="131">
        <f t="shared" si="44"/>
        <v>117.63</v>
      </c>
      <c r="L205" s="132">
        <f t="shared" si="45"/>
        <v>0.31589548030185027</v>
      </c>
      <c r="M205" s="127" t="s">
        <v>544</v>
      </c>
      <c r="N205" s="133">
        <v>43850</v>
      </c>
      <c r="O205" s="54"/>
      <c r="P205" s="54"/>
      <c r="Q205" s="191"/>
      <c r="R205" s="37" t="s">
        <v>837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142</v>
      </c>
      <c r="B206" s="169">
        <v>43578</v>
      </c>
      <c r="C206" s="169"/>
      <c r="D206" s="170" t="s">
        <v>749</v>
      </c>
      <c r="E206" s="171" t="s">
        <v>553</v>
      </c>
      <c r="F206" s="171">
        <v>220</v>
      </c>
      <c r="G206" s="171"/>
      <c r="H206" s="171">
        <v>127.5</v>
      </c>
      <c r="I206" s="172">
        <v>284</v>
      </c>
      <c r="J206" s="140" t="s">
        <v>750</v>
      </c>
      <c r="K206" s="141">
        <f t="shared" si="44"/>
        <v>-92.5</v>
      </c>
      <c r="L206" s="142">
        <f t="shared" si="45"/>
        <v>-0.42045454545454547</v>
      </c>
      <c r="M206" s="138" t="s">
        <v>554</v>
      </c>
      <c r="N206" s="135">
        <v>43896</v>
      </c>
      <c r="O206" s="54"/>
      <c r="P206" s="54"/>
      <c r="Q206" s="191"/>
      <c r="R206" s="37" t="s">
        <v>836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143</v>
      </c>
      <c r="B207" s="156">
        <v>43622</v>
      </c>
      <c r="C207" s="156"/>
      <c r="D207" s="157" t="s">
        <v>459</v>
      </c>
      <c r="E207" s="158" t="s">
        <v>553</v>
      </c>
      <c r="F207" s="158">
        <v>332.8</v>
      </c>
      <c r="G207" s="158"/>
      <c r="H207" s="158">
        <v>405</v>
      </c>
      <c r="I207" s="160">
        <v>419</v>
      </c>
      <c r="J207" s="130" t="s">
        <v>751</v>
      </c>
      <c r="K207" s="131">
        <f t="shared" si="44"/>
        <v>72.199999999999989</v>
      </c>
      <c r="L207" s="132">
        <f t="shared" si="45"/>
        <v>0.21694711538461534</v>
      </c>
      <c r="M207" s="127" t="s">
        <v>544</v>
      </c>
      <c r="N207" s="133">
        <v>43860</v>
      </c>
      <c r="O207" s="54"/>
      <c r="P207" s="54"/>
      <c r="Q207" s="191"/>
      <c r="R207" s="37" t="s">
        <v>836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49">
        <v>144</v>
      </c>
      <c r="B208" s="148">
        <v>43641</v>
      </c>
      <c r="C208" s="148"/>
      <c r="D208" s="149" t="s">
        <v>167</v>
      </c>
      <c r="E208" s="150" t="s">
        <v>542</v>
      </c>
      <c r="F208" s="150">
        <v>386</v>
      </c>
      <c r="G208" s="151"/>
      <c r="H208" s="151">
        <v>395</v>
      </c>
      <c r="I208" s="151">
        <v>452</v>
      </c>
      <c r="J208" s="152" t="s">
        <v>752</v>
      </c>
      <c r="K208" s="153">
        <f t="shared" si="44"/>
        <v>9</v>
      </c>
      <c r="L208" s="154">
        <f t="shared" si="45"/>
        <v>2.3316062176165803E-2</v>
      </c>
      <c r="M208" s="150" t="s">
        <v>561</v>
      </c>
      <c r="N208" s="148">
        <v>43868</v>
      </c>
      <c r="O208" s="54"/>
      <c r="P208" s="54"/>
      <c r="Q208" s="191"/>
      <c r="R208" s="37" t="s">
        <v>837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49">
        <v>145</v>
      </c>
      <c r="B209" s="148">
        <v>43707</v>
      </c>
      <c r="C209" s="148"/>
      <c r="D209" s="149" t="s">
        <v>142</v>
      </c>
      <c r="E209" s="150" t="s">
        <v>542</v>
      </c>
      <c r="F209" s="150">
        <v>137.5</v>
      </c>
      <c r="G209" s="151"/>
      <c r="H209" s="151">
        <v>138.5</v>
      </c>
      <c r="I209" s="151">
        <v>190</v>
      </c>
      <c r="J209" s="152" t="s">
        <v>753</v>
      </c>
      <c r="K209" s="153">
        <f t="shared" si="44"/>
        <v>1</v>
      </c>
      <c r="L209" s="154">
        <f t="shared" si="45"/>
        <v>7.2727272727272727E-3</v>
      </c>
      <c r="M209" s="150" t="s">
        <v>561</v>
      </c>
      <c r="N209" s="148">
        <v>44432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146</v>
      </c>
      <c r="B210" s="156">
        <v>43731</v>
      </c>
      <c r="C210" s="156"/>
      <c r="D210" s="157" t="s">
        <v>414</v>
      </c>
      <c r="E210" s="158" t="s">
        <v>542</v>
      </c>
      <c r="F210" s="158">
        <v>235</v>
      </c>
      <c r="G210" s="158"/>
      <c r="H210" s="158">
        <v>295</v>
      </c>
      <c r="I210" s="160">
        <v>296</v>
      </c>
      <c r="J210" s="130" t="s">
        <v>754</v>
      </c>
      <c r="K210" s="131">
        <f t="shared" si="44"/>
        <v>60</v>
      </c>
      <c r="L210" s="132">
        <f t="shared" si="45"/>
        <v>0.25531914893617019</v>
      </c>
      <c r="M210" s="127" t="s">
        <v>544</v>
      </c>
      <c r="N210" s="133">
        <v>43844</v>
      </c>
      <c r="O210" s="54"/>
      <c r="P210" s="54"/>
      <c r="Q210" s="191"/>
      <c r="R210" s="37" t="s">
        <v>836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147</v>
      </c>
      <c r="B211" s="156">
        <v>43752</v>
      </c>
      <c r="C211" s="156"/>
      <c r="D211" s="157" t="s">
        <v>755</v>
      </c>
      <c r="E211" s="158" t="s">
        <v>542</v>
      </c>
      <c r="F211" s="158">
        <v>277.5</v>
      </c>
      <c r="G211" s="158"/>
      <c r="H211" s="158">
        <v>333</v>
      </c>
      <c r="I211" s="160">
        <v>333</v>
      </c>
      <c r="J211" s="130" t="s">
        <v>756</v>
      </c>
      <c r="K211" s="131">
        <f t="shared" si="44"/>
        <v>55.5</v>
      </c>
      <c r="L211" s="132">
        <f t="shared" si="45"/>
        <v>0.2</v>
      </c>
      <c r="M211" s="127" t="s">
        <v>544</v>
      </c>
      <c r="N211" s="133">
        <v>43846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148</v>
      </c>
      <c r="B212" s="156">
        <v>43752</v>
      </c>
      <c r="C212" s="156"/>
      <c r="D212" s="157" t="s">
        <v>757</v>
      </c>
      <c r="E212" s="158" t="s">
        <v>542</v>
      </c>
      <c r="F212" s="158">
        <v>930</v>
      </c>
      <c r="G212" s="158"/>
      <c r="H212" s="158">
        <v>1165</v>
      </c>
      <c r="I212" s="160">
        <v>1200</v>
      </c>
      <c r="J212" s="130" t="s">
        <v>758</v>
      </c>
      <c r="K212" s="131">
        <f t="shared" si="44"/>
        <v>235</v>
      </c>
      <c r="L212" s="132">
        <f t="shared" si="45"/>
        <v>0.25268817204301075</v>
      </c>
      <c r="M212" s="127" t="s">
        <v>544</v>
      </c>
      <c r="N212" s="133">
        <v>43847</v>
      </c>
      <c r="O212" s="54"/>
      <c r="P212" s="54"/>
      <c r="Q212" s="191"/>
      <c r="R212" s="37" t="s">
        <v>837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149</v>
      </c>
      <c r="B213" s="156">
        <v>43753</v>
      </c>
      <c r="C213" s="156"/>
      <c r="D213" s="157" t="s">
        <v>759</v>
      </c>
      <c r="E213" s="158" t="s">
        <v>542</v>
      </c>
      <c r="F213" s="128">
        <v>111</v>
      </c>
      <c r="G213" s="158"/>
      <c r="H213" s="158">
        <v>141</v>
      </c>
      <c r="I213" s="160">
        <v>141</v>
      </c>
      <c r="J213" s="130" t="s">
        <v>760</v>
      </c>
      <c r="K213" s="131">
        <f t="shared" si="44"/>
        <v>30</v>
      </c>
      <c r="L213" s="132">
        <f t="shared" si="45"/>
        <v>0.27027027027027029</v>
      </c>
      <c r="M213" s="127" t="s">
        <v>544</v>
      </c>
      <c r="N213" s="133">
        <v>44328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150</v>
      </c>
      <c r="B214" s="156">
        <v>43753</v>
      </c>
      <c r="C214" s="156"/>
      <c r="D214" s="157" t="s">
        <v>761</v>
      </c>
      <c r="E214" s="158" t="s">
        <v>542</v>
      </c>
      <c r="F214" s="128">
        <v>296</v>
      </c>
      <c r="G214" s="158"/>
      <c r="H214" s="158">
        <v>370</v>
      </c>
      <c r="I214" s="160">
        <v>370</v>
      </c>
      <c r="J214" s="130" t="s">
        <v>626</v>
      </c>
      <c r="K214" s="131">
        <f t="shared" ref="K214:K239" si="46">H214-F214</f>
        <v>74</v>
      </c>
      <c r="L214" s="132">
        <f t="shared" ref="L214:L239" si="47">K214/F214</f>
        <v>0.25</v>
      </c>
      <c r="M214" s="127" t="s">
        <v>544</v>
      </c>
      <c r="N214" s="133">
        <v>43853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151</v>
      </c>
      <c r="B215" s="156">
        <v>43754</v>
      </c>
      <c r="C215" s="156"/>
      <c r="D215" s="157" t="s">
        <v>762</v>
      </c>
      <c r="E215" s="158" t="s">
        <v>542</v>
      </c>
      <c r="F215" s="128">
        <v>300</v>
      </c>
      <c r="G215" s="158"/>
      <c r="H215" s="158">
        <v>382.5</v>
      </c>
      <c r="I215" s="160">
        <v>344</v>
      </c>
      <c r="J215" s="130" t="s">
        <v>763</v>
      </c>
      <c r="K215" s="131">
        <f t="shared" si="46"/>
        <v>82.5</v>
      </c>
      <c r="L215" s="132">
        <f t="shared" si="47"/>
        <v>0.27500000000000002</v>
      </c>
      <c r="M215" s="127" t="s">
        <v>544</v>
      </c>
      <c r="N215" s="133">
        <v>44238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152</v>
      </c>
      <c r="B216" s="156">
        <v>43832</v>
      </c>
      <c r="C216" s="156"/>
      <c r="D216" s="157" t="s">
        <v>764</v>
      </c>
      <c r="E216" s="158" t="s">
        <v>542</v>
      </c>
      <c r="F216" s="128">
        <v>495</v>
      </c>
      <c r="G216" s="158"/>
      <c r="H216" s="158">
        <v>595</v>
      </c>
      <c r="I216" s="160">
        <v>590</v>
      </c>
      <c r="J216" s="130" t="s">
        <v>564</v>
      </c>
      <c r="K216" s="131">
        <f t="shared" si="46"/>
        <v>100</v>
      </c>
      <c r="L216" s="132">
        <f t="shared" si="47"/>
        <v>0.20202020202020202</v>
      </c>
      <c r="M216" s="127" t="s">
        <v>544</v>
      </c>
      <c r="N216" s="133">
        <v>44589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153</v>
      </c>
      <c r="B217" s="156">
        <v>43966</v>
      </c>
      <c r="C217" s="156"/>
      <c r="D217" s="157" t="s">
        <v>74</v>
      </c>
      <c r="E217" s="158" t="s">
        <v>542</v>
      </c>
      <c r="F217" s="128">
        <v>67.5</v>
      </c>
      <c r="G217" s="158"/>
      <c r="H217" s="158">
        <v>86</v>
      </c>
      <c r="I217" s="160">
        <v>86</v>
      </c>
      <c r="J217" s="130" t="s">
        <v>765</v>
      </c>
      <c r="K217" s="131">
        <f t="shared" si="46"/>
        <v>18.5</v>
      </c>
      <c r="L217" s="132">
        <f t="shared" si="47"/>
        <v>0.27407407407407408</v>
      </c>
      <c r="M217" s="127" t="s">
        <v>544</v>
      </c>
      <c r="N217" s="133">
        <v>44008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154</v>
      </c>
      <c r="B218" s="156">
        <v>44035</v>
      </c>
      <c r="C218" s="156"/>
      <c r="D218" s="157" t="s">
        <v>458</v>
      </c>
      <c r="E218" s="158" t="s">
        <v>542</v>
      </c>
      <c r="F218" s="128">
        <v>231</v>
      </c>
      <c r="G218" s="158"/>
      <c r="H218" s="158">
        <v>281</v>
      </c>
      <c r="I218" s="160">
        <v>281</v>
      </c>
      <c r="J218" s="130" t="s">
        <v>626</v>
      </c>
      <c r="K218" s="131">
        <f t="shared" si="46"/>
        <v>50</v>
      </c>
      <c r="L218" s="132">
        <f t="shared" si="47"/>
        <v>0.21645021645021645</v>
      </c>
      <c r="M218" s="127" t="s">
        <v>544</v>
      </c>
      <c r="N218" s="133">
        <v>44358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155</v>
      </c>
      <c r="B219" s="156">
        <v>44092</v>
      </c>
      <c r="C219" s="156"/>
      <c r="D219" s="157" t="s">
        <v>140</v>
      </c>
      <c r="E219" s="158" t="s">
        <v>542</v>
      </c>
      <c r="F219" s="158">
        <v>206</v>
      </c>
      <c r="G219" s="158"/>
      <c r="H219" s="158">
        <v>248</v>
      </c>
      <c r="I219" s="160">
        <v>248</v>
      </c>
      <c r="J219" s="130" t="s">
        <v>626</v>
      </c>
      <c r="K219" s="131">
        <f t="shared" si="46"/>
        <v>42</v>
      </c>
      <c r="L219" s="132">
        <f t="shared" si="47"/>
        <v>0.20388349514563106</v>
      </c>
      <c r="M219" s="127" t="s">
        <v>544</v>
      </c>
      <c r="N219" s="133">
        <v>44214</v>
      </c>
      <c r="O219" s="54"/>
      <c r="P219" s="54"/>
      <c r="Q219" s="191"/>
      <c r="R219" s="37" t="s">
        <v>836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156</v>
      </c>
      <c r="B220" s="156">
        <v>44140</v>
      </c>
      <c r="C220" s="156"/>
      <c r="D220" s="157" t="s">
        <v>140</v>
      </c>
      <c r="E220" s="158" t="s">
        <v>542</v>
      </c>
      <c r="F220" s="158">
        <v>182.5</v>
      </c>
      <c r="G220" s="158"/>
      <c r="H220" s="158">
        <v>248</v>
      </c>
      <c r="I220" s="160">
        <v>248</v>
      </c>
      <c r="J220" s="130" t="s">
        <v>626</v>
      </c>
      <c r="K220" s="131">
        <f t="shared" si="46"/>
        <v>65.5</v>
      </c>
      <c r="L220" s="132">
        <f t="shared" si="47"/>
        <v>0.35890410958904112</v>
      </c>
      <c r="M220" s="127" t="s">
        <v>544</v>
      </c>
      <c r="N220" s="133">
        <v>44214</v>
      </c>
      <c r="O220" s="54"/>
      <c r="P220" s="54"/>
      <c r="Q220" s="191"/>
      <c r="R220" s="37" t="s">
        <v>836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157</v>
      </c>
      <c r="B221" s="156">
        <v>44140</v>
      </c>
      <c r="C221" s="156"/>
      <c r="D221" s="157" t="s">
        <v>336</v>
      </c>
      <c r="E221" s="158" t="s">
        <v>542</v>
      </c>
      <c r="F221" s="158">
        <v>247.5</v>
      </c>
      <c r="G221" s="158"/>
      <c r="H221" s="158">
        <v>320</v>
      </c>
      <c r="I221" s="160">
        <v>320</v>
      </c>
      <c r="J221" s="130" t="s">
        <v>626</v>
      </c>
      <c r="K221" s="131">
        <f t="shared" si="46"/>
        <v>72.5</v>
      </c>
      <c r="L221" s="132">
        <f t="shared" si="47"/>
        <v>0.29292929292929293</v>
      </c>
      <c r="M221" s="127" t="s">
        <v>544</v>
      </c>
      <c r="N221" s="133">
        <v>44323</v>
      </c>
      <c r="O221" s="54"/>
      <c r="P221" s="54"/>
      <c r="Q221" s="191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158</v>
      </c>
      <c r="B222" s="156">
        <v>44140</v>
      </c>
      <c r="C222" s="156"/>
      <c r="D222" s="157" t="s">
        <v>198</v>
      </c>
      <c r="E222" s="158" t="s">
        <v>542</v>
      </c>
      <c r="F222" s="128">
        <v>925</v>
      </c>
      <c r="G222" s="158"/>
      <c r="H222" s="158">
        <v>1095</v>
      </c>
      <c r="I222" s="160">
        <v>1093</v>
      </c>
      <c r="J222" s="130" t="s">
        <v>766</v>
      </c>
      <c r="K222" s="131">
        <f t="shared" si="46"/>
        <v>170</v>
      </c>
      <c r="L222" s="132">
        <f t="shared" si="47"/>
        <v>0.18378378378378379</v>
      </c>
      <c r="M222" s="127" t="s">
        <v>544</v>
      </c>
      <c r="N222" s="133">
        <v>44201</v>
      </c>
      <c r="O222" s="54"/>
      <c r="P222" s="54"/>
      <c r="Q222" s="191"/>
      <c r="R222" s="37" t="s">
        <v>836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159</v>
      </c>
      <c r="B223" s="156">
        <v>44140</v>
      </c>
      <c r="C223" s="156"/>
      <c r="D223" s="157" t="s">
        <v>354</v>
      </c>
      <c r="E223" s="158" t="s">
        <v>542</v>
      </c>
      <c r="F223" s="128">
        <v>332.5</v>
      </c>
      <c r="G223" s="158"/>
      <c r="H223" s="158">
        <v>393</v>
      </c>
      <c r="I223" s="160">
        <v>406</v>
      </c>
      <c r="J223" s="130" t="s">
        <v>767</v>
      </c>
      <c r="K223" s="131">
        <f t="shared" si="46"/>
        <v>60.5</v>
      </c>
      <c r="L223" s="132">
        <f t="shared" si="47"/>
        <v>0.18195488721804512</v>
      </c>
      <c r="M223" s="127" t="s">
        <v>544</v>
      </c>
      <c r="N223" s="133">
        <v>44256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160</v>
      </c>
      <c r="B224" s="156">
        <v>44141</v>
      </c>
      <c r="C224" s="156"/>
      <c r="D224" s="157" t="s">
        <v>458</v>
      </c>
      <c r="E224" s="158" t="s">
        <v>542</v>
      </c>
      <c r="F224" s="128">
        <v>231</v>
      </c>
      <c r="G224" s="158"/>
      <c r="H224" s="158">
        <v>281</v>
      </c>
      <c r="I224" s="160">
        <v>281</v>
      </c>
      <c r="J224" s="130" t="s">
        <v>626</v>
      </c>
      <c r="K224" s="131">
        <f t="shared" si="46"/>
        <v>50</v>
      </c>
      <c r="L224" s="132">
        <f t="shared" si="47"/>
        <v>0.21645021645021645</v>
      </c>
      <c r="M224" s="127" t="s">
        <v>544</v>
      </c>
      <c r="N224" s="133">
        <v>44358</v>
      </c>
      <c r="O224" s="54"/>
      <c r="P224" s="54"/>
      <c r="Q224" s="191"/>
      <c r="R224" s="37" t="s">
        <v>836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161</v>
      </c>
      <c r="B225" s="156">
        <v>44187</v>
      </c>
      <c r="C225" s="156"/>
      <c r="D225" s="157" t="s">
        <v>768</v>
      </c>
      <c r="E225" s="158" t="s">
        <v>542</v>
      </c>
      <c r="F225" s="128">
        <v>190</v>
      </c>
      <c r="G225" s="158"/>
      <c r="H225" s="158">
        <v>239</v>
      </c>
      <c r="I225" s="160">
        <v>239</v>
      </c>
      <c r="J225" s="130" t="s">
        <v>769</v>
      </c>
      <c r="K225" s="131">
        <f t="shared" si="46"/>
        <v>49</v>
      </c>
      <c r="L225" s="132">
        <f t="shared" si="47"/>
        <v>0.25789473684210529</v>
      </c>
      <c r="M225" s="127" t="s">
        <v>544</v>
      </c>
      <c r="N225" s="133">
        <v>44844</v>
      </c>
      <c r="O225" s="54"/>
      <c r="P225" s="54"/>
      <c r="Q225" s="191"/>
      <c r="R225" s="37" t="s">
        <v>836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162</v>
      </c>
      <c r="B226" s="156">
        <v>44258</v>
      </c>
      <c r="C226" s="156"/>
      <c r="D226" s="157" t="s">
        <v>764</v>
      </c>
      <c r="E226" s="158" t="s">
        <v>542</v>
      </c>
      <c r="F226" s="128">
        <v>495</v>
      </c>
      <c r="G226" s="158"/>
      <c r="H226" s="158">
        <v>595</v>
      </c>
      <c r="I226" s="160">
        <v>590</v>
      </c>
      <c r="J226" s="130" t="s">
        <v>564</v>
      </c>
      <c r="K226" s="131">
        <f t="shared" si="46"/>
        <v>100</v>
      </c>
      <c r="L226" s="132">
        <f t="shared" si="47"/>
        <v>0.20202020202020202</v>
      </c>
      <c r="M226" s="127" t="s">
        <v>544</v>
      </c>
      <c r="N226" s="133">
        <v>44589</v>
      </c>
      <c r="O226" s="54"/>
      <c r="P226" s="54"/>
      <c r="Q226" s="191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163</v>
      </c>
      <c r="B227" s="156">
        <v>44274</v>
      </c>
      <c r="C227" s="156"/>
      <c r="D227" s="157" t="s">
        <v>354</v>
      </c>
      <c r="E227" s="158" t="s">
        <v>542</v>
      </c>
      <c r="F227" s="128">
        <v>355</v>
      </c>
      <c r="G227" s="158"/>
      <c r="H227" s="158">
        <v>422.5</v>
      </c>
      <c r="I227" s="160">
        <v>420</v>
      </c>
      <c r="J227" s="130" t="s">
        <v>770</v>
      </c>
      <c r="K227" s="131">
        <f t="shared" si="46"/>
        <v>67.5</v>
      </c>
      <c r="L227" s="132">
        <f t="shared" si="47"/>
        <v>0.19014084507042253</v>
      </c>
      <c r="M227" s="127" t="s">
        <v>544</v>
      </c>
      <c r="N227" s="133">
        <v>44361</v>
      </c>
      <c r="O227" s="54"/>
      <c r="P227" s="54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164</v>
      </c>
      <c r="B228" s="156">
        <v>44295</v>
      </c>
      <c r="C228" s="156"/>
      <c r="D228" s="157" t="s">
        <v>318</v>
      </c>
      <c r="E228" s="158" t="s">
        <v>542</v>
      </c>
      <c r="F228" s="128">
        <v>555</v>
      </c>
      <c r="G228" s="158"/>
      <c r="H228" s="158">
        <v>663</v>
      </c>
      <c r="I228" s="160">
        <v>663</v>
      </c>
      <c r="J228" s="130" t="s">
        <v>771</v>
      </c>
      <c r="K228" s="131">
        <f t="shared" si="46"/>
        <v>108</v>
      </c>
      <c r="L228" s="132">
        <f t="shared" si="47"/>
        <v>0.19459459459459461</v>
      </c>
      <c r="M228" s="127" t="s">
        <v>544</v>
      </c>
      <c r="N228" s="133">
        <v>44321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165</v>
      </c>
      <c r="B229" s="156">
        <v>44308</v>
      </c>
      <c r="C229" s="156"/>
      <c r="D229" s="157" t="s">
        <v>735</v>
      </c>
      <c r="E229" s="158" t="s">
        <v>542</v>
      </c>
      <c r="F229" s="128">
        <v>126.5</v>
      </c>
      <c r="G229" s="158"/>
      <c r="H229" s="158">
        <v>155</v>
      </c>
      <c r="I229" s="160">
        <v>155</v>
      </c>
      <c r="J229" s="130" t="s">
        <v>626</v>
      </c>
      <c r="K229" s="131">
        <f t="shared" si="46"/>
        <v>28.5</v>
      </c>
      <c r="L229" s="132">
        <f t="shared" si="47"/>
        <v>0.22529644268774704</v>
      </c>
      <c r="M229" s="127" t="s">
        <v>544</v>
      </c>
      <c r="N229" s="133">
        <v>44362</v>
      </c>
      <c r="O229" s="54"/>
      <c r="P229" s="54"/>
      <c r="R229" s="37" t="s">
        <v>836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4">
        <v>166</v>
      </c>
      <c r="B230" s="165">
        <v>44368</v>
      </c>
      <c r="C230" s="165"/>
      <c r="D230" s="136" t="s">
        <v>772</v>
      </c>
      <c r="E230" s="138" t="s">
        <v>542</v>
      </c>
      <c r="F230" s="166">
        <v>287.5</v>
      </c>
      <c r="G230" s="138"/>
      <c r="H230" s="138">
        <v>245</v>
      </c>
      <c r="I230" s="139">
        <v>344</v>
      </c>
      <c r="J230" s="140" t="s">
        <v>773</v>
      </c>
      <c r="K230" s="141">
        <f t="shared" si="46"/>
        <v>-42.5</v>
      </c>
      <c r="L230" s="142">
        <f t="shared" si="47"/>
        <v>-0.14782608695652175</v>
      </c>
      <c r="M230" s="138" t="s">
        <v>554</v>
      </c>
      <c r="N230" s="135">
        <v>44508</v>
      </c>
      <c r="O230" s="54"/>
      <c r="P230" s="54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167</v>
      </c>
      <c r="B231" s="156">
        <v>44368</v>
      </c>
      <c r="C231" s="156"/>
      <c r="D231" s="157" t="s">
        <v>458</v>
      </c>
      <c r="E231" s="158" t="s">
        <v>542</v>
      </c>
      <c r="F231" s="128">
        <v>241</v>
      </c>
      <c r="G231" s="158"/>
      <c r="H231" s="158">
        <v>298</v>
      </c>
      <c r="I231" s="160">
        <v>320</v>
      </c>
      <c r="J231" s="130" t="s">
        <v>626</v>
      </c>
      <c r="K231" s="131">
        <f t="shared" si="46"/>
        <v>57</v>
      </c>
      <c r="L231" s="132">
        <f t="shared" si="47"/>
        <v>0.23651452282157676</v>
      </c>
      <c r="M231" s="127" t="s">
        <v>544</v>
      </c>
      <c r="N231" s="133">
        <v>44802</v>
      </c>
      <c r="O231" s="54"/>
      <c r="P231" s="54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168</v>
      </c>
      <c r="B232" s="156">
        <v>44406</v>
      </c>
      <c r="C232" s="156"/>
      <c r="D232" s="157" t="s">
        <v>735</v>
      </c>
      <c r="E232" s="158" t="s">
        <v>542</v>
      </c>
      <c r="F232" s="128">
        <v>162.5</v>
      </c>
      <c r="G232" s="158"/>
      <c r="H232" s="158">
        <v>200</v>
      </c>
      <c r="I232" s="160">
        <v>200</v>
      </c>
      <c r="J232" s="130" t="s">
        <v>626</v>
      </c>
      <c r="K232" s="131">
        <f t="shared" si="46"/>
        <v>37.5</v>
      </c>
      <c r="L232" s="132">
        <f t="shared" si="47"/>
        <v>0.23076923076923078</v>
      </c>
      <c r="M232" s="127" t="s">
        <v>544</v>
      </c>
      <c r="N232" s="133">
        <v>44802</v>
      </c>
      <c r="O232" s="54"/>
      <c r="P232" s="54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169</v>
      </c>
      <c r="B233" s="156">
        <v>44462</v>
      </c>
      <c r="C233" s="156"/>
      <c r="D233" s="157" t="s">
        <v>422</v>
      </c>
      <c r="E233" s="158" t="s">
        <v>542</v>
      </c>
      <c r="F233" s="128">
        <v>1235</v>
      </c>
      <c r="G233" s="158"/>
      <c r="H233" s="158">
        <v>1505</v>
      </c>
      <c r="I233" s="160">
        <v>1500</v>
      </c>
      <c r="J233" s="130" t="s">
        <v>626</v>
      </c>
      <c r="K233" s="131">
        <f t="shared" si="46"/>
        <v>270</v>
      </c>
      <c r="L233" s="132">
        <f t="shared" si="47"/>
        <v>0.21862348178137653</v>
      </c>
      <c r="M233" s="127" t="s">
        <v>544</v>
      </c>
      <c r="N233" s="133">
        <v>44564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170</v>
      </c>
      <c r="B234" s="156">
        <v>44480</v>
      </c>
      <c r="C234" s="156"/>
      <c r="D234" s="157" t="s">
        <v>774</v>
      </c>
      <c r="E234" s="158" t="s">
        <v>542</v>
      </c>
      <c r="F234" s="128">
        <v>58.75</v>
      </c>
      <c r="G234" s="158"/>
      <c r="H234" s="158">
        <v>64.25</v>
      </c>
      <c r="I234" s="160"/>
      <c r="J234" s="130" t="s">
        <v>626</v>
      </c>
      <c r="K234" s="131">
        <f t="shared" si="46"/>
        <v>5.5</v>
      </c>
      <c r="L234" s="132">
        <f t="shared" si="47"/>
        <v>9.3617021276595741E-2</v>
      </c>
      <c r="M234" s="127" t="s">
        <v>544</v>
      </c>
      <c r="N234" s="133">
        <v>45322</v>
      </c>
      <c r="O234" s="54"/>
      <c r="P234" s="54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4">
        <v>171</v>
      </c>
      <c r="B235" s="125">
        <v>44481</v>
      </c>
      <c r="C235" s="125"/>
      <c r="D235" s="126" t="s">
        <v>272</v>
      </c>
      <c r="E235" s="127" t="s">
        <v>542</v>
      </c>
      <c r="F235" s="128">
        <v>315</v>
      </c>
      <c r="G235" s="127"/>
      <c r="H235" s="127">
        <v>335</v>
      </c>
      <c r="I235" s="129">
        <v>380</v>
      </c>
      <c r="J235" s="130" t="s">
        <v>812</v>
      </c>
      <c r="K235" s="131">
        <f t="shared" si="46"/>
        <v>20</v>
      </c>
      <c r="L235" s="132">
        <f t="shared" si="47"/>
        <v>6.3492063492063489E-2</v>
      </c>
      <c r="M235" s="127" t="s">
        <v>544</v>
      </c>
      <c r="N235" s="133">
        <v>45297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4">
        <v>172</v>
      </c>
      <c r="B236" s="125">
        <v>44481</v>
      </c>
      <c r="C236" s="125"/>
      <c r="D236" s="126" t="s">
        <v>775</v>
      </c>
      <c r="E236" s="127" t="s">
        <v>542</v>
      </c>
      <c r="F236" s="128">
        <v>45.5</v>
      </c>
      <c r="G236" s="127"/>
      <c r="H236" s="127">
        <v>56.5</v>
      </c>
      <c r="I236" s="129">
        <v>56</v>
      </c>
      <c r="J236" s="130" t="s">
        <v>626</v>
      </c>
      <c r="K236" s="131">
        <f t="shared" si="46"/>
        <v>11</v>
      </c>
      <c r="L236" s="132">
        <f t="shared" si="47"/>
        <v>0.24175824175824176</v>
      </c>
      <c r="M236" s="127" t="s">
        <v>544</v>
      </c>
      <c r="N236" s="133">
        <v>44881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4">
        <v>173</v>
      </c>
      <c r="B237" s="125">
        <v>44551</v>
      </c>
      <c r="C237" s="125"/>
      <c r="D237" s="126" t="s">
        <v>128</v>
      </c>
      <c r="E237" s="127" t="s">
        <v>542</v>
      </c>
      <c r="F237" s="128">
        <v>2300</v>
      </c>
      <c r="G237" s="127"/>
      <c r="H237" s="127">
        <f>(2820+2200)/2</f>
        <v>2510</v>
      </c>
      <c r="I237" s="129">
        <v>3000</v>
      </c>
      <c r="J237" s="130" t="s">
        <v>776</v>
      </c>
      <c r="K237" s="131">
        <f t="shared" si="46"/>
        <v>210</v>
      </c>
      <c r="L237" s="132">
        <f t="shared" si="47"/>
        <v>9.1304347826086957E-2</v>
      </c>
      <c r="M237" s="127" t="s">
        <v>544</v>
      </c>
      <c r="N237" s="133">
        <v>44649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4">
        <v>174</v>
      </c>
      <c r="B238" s="125">
        <v>44606</v>
      </c>
      <c r="C238" s="125"/>
      <c r="D238" s="126" t="s">
        <v>412</v>
      </c>
      <c r="E238" s="127" t="s">
        <v>542</v>
      </c>
      <c r="F238" s="128">
        <v>635</v>
      </c>
      <c r="G238" s="127"/>
      <c r="H238" s="127">
        <v>700</v>
      </c>
      <c r="I238" s="129">
        <v>764</v>
      </c>
      <c r="J238" s="130" t="s">
        <v>801</v>
      </c>
      <c r="K238" s="131">
        <f t="shared" si="46"/>
        <v>65</v>
      </c>
      <c r="L238" s="132">
        <f t="shared" si="47"/>
        <v>0.10236220472440945</v>
      </c>
      <c r="M238" s="127" t="s">
        <v>544</v>
      </c>
      <c r="N238" s="133">
        <v>45159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4">
        <v>175</v>
      </c>
      <c r="B239" s="125">
        <v>44613</v>
      </c>
      <c r="C239" s="125"/>
      <c r="D239" s="126" t="s">
        <v>422</v>
      </c>
      <c r="E239" s="127" t="s">
        <v>542</v>
      </c>
      <c r="F239" s="128">
        <v>1255</v>
      </c>
      <c r="G239" s="127"/>
      <c r="H239" s="127">
        <v>1515</v>
      </c>
      <c r="I239" s="129">
        <v>1510</v>
      </c>
      <c r="J239" s="130" t="s">
        <v>626</v>
      </c>
      <c r="K239" s="131">
        <f t="shared" si="46"/>
        <v>260</v>
      </c>
      <c r="L239" s="132">
        <f t="shared" si="47"/>
        <v>0.20717131474103587</v>
      </c>
      <c r="M239" s="127" t="s">
        <v>544</v>
      </c>
      <c r="N239" s="133">
        <v>44834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250">
        <v>176</v>
      </c>
      <c r="B240" s="241">
        <v>44670</v>
      </c>
      <c r="C240" s="241"/>
      <c r="D240" s="242" t="s">
        <v>508</v>
      </c>
      <c r="E240" s="243" t="s">
        <v>542</v>
      </c>
      <c r="F240" s="244">
        <v>445</v>
      </c>
      <c r="G240" s="244"/>
      <c r="H240" s="244">
        <v>460</v>
      </c>
      <c r="I240" s="244">
        <v>553</v>
      </c>
      <c r="J240" s="245" t="s">
        <v>832</v>
      </c>
      <c r="K240" s="246">
        <f t="shared" ref="K240" si="48">H240-F240</f>
        <v>15</v>
      </c>
      <c r="L240" s="247">
        <f t="shared" ref="L240" si="49">K240/F240</f>
        <v>3.3707865168539325E-2</v>
      </c>
      <c r="M240" s="248" t="s">
        <v>561</v>
      </c>
      <c r="N240" s="249">
        <v>45397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177</v>
      </c>
      <c r="B241" s="156">
        <v>44746</v>
      </c>
      <c r="C241" s="156"/>
      <c r="D241" s="157" t="s">
        <v>777</v>
      </c>
      <c r="E241" s="158" t="s">
        <v>542</v>
      </c>
      <c r="F241" s="158">
        <v>207.5</v>
      </c>
      <c r="G241" s="158"/>
      <c r="H241" s="158">
        <v>254</v>
      </c>
      <c r="I241" s="160">
        <v>254</v>
      </c>
      <c r="J241" s="130" t="s">
        <v>626</v>
      </c>
      <c r="K241" s="131">
        <f t="shared" ref="K241:K251" si="50">H241-F241</f>
        <v>46.5</v>
      </c>
      <c r="L241" s="132">
        <f t="shared" ref="L241:L251" si="51">K241/F241</f>
        <v>0.22409638554216868</v>
      </c>
      <c r="M241" s="127" t="s">
        <v>544</v>
      </c>
      <c r="N241" s="133">
        <v>44792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178</v>
      </c>
      <c r="B242" s="156">
        <v>44775</v>
      </c>
      <c r="C242" s="156"/>
      <c r="D242" s="157" t="s">
        <v>460</v>
      </c>
      <c r="E242" s="158" t="s">
        <v>542</v>
      </c>
      <c r="F242" s="158">
        <v>31.25</v>
      </c>
      <c r="G242" s="158"/>
      <c r="H242" s="158">
        <v>38.75</v>
      </c>
      <c r="I242" s="160">
        <v>38</v>
      </c>
      <c r="J242" s="130" t="s">
        <v>626</v>
      </c>
      <c r="K242" s="131">
        <f t="shared" si="50"/>
        <v>7.5</v>
      </c>
      <c r="L242" s="132">
        <f t="shared" si="51"/>
        <v>0.24</v>
      </c>
      <c r="M242" s="127" t="s">
        <v>544</v>
      </c>
      <c r="N242" s="133">
        <v>44844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55">
        <v>179</v>
      </c>
      <c r="B243" s="156">
        <v>44841</v>
      </c>
      <c r="C243" s="156"/>
      <c r="D243" s="157" t="s">
        <v>778</v>
      </c>
      <c r="E243" s="158" t="s">
        <v>542</v>
      </c>
      <c r="F243" s="128">
        <v>665</v>
      </c>
      <c r="G243" s="158"/>
      <c r="H243" s="158">
        <v>807.5</v>
      </c>
      <c r="I243" s="160">
        <v>840</v>
      </c>
      <c r="J243" s="130" t="s">
        <v>776</v>
      </c>
      <c r="K243" s="131">
        <f t="shared" si="50"/>
        <v>142.5</v>
      </c>
      <c r="L243" s="132">
        <f t="shared" si="51"/>
        <v>0.21428571428571427</v>
      </c>
      <c r="M243" s="127" t="s">
        <v>544</v>
      </c>
      <c r="N243" s="133">
        <v>45097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5">
        <v>180</v>
      </c>
      <c r="B244" s="156">
        <v>44844</v>
      </c>
      <c r="C244" s="156"/>
      <c r="D244" s="157" t="s">
        <v>414</v>
      </c>
      <c r="E244" s="158" t="s">
        <v>542</v>
      </c>
      <c r="F244" s="128">
        <v>227.5</v>
      </c>
      <c r="G244" s="158"/>
      <c r="H244" s="158">
        <v>270</v>
      </c>
      <c r="I244" s="160">
        <v>291</v>
      </c>
      <c r="J244" s="130" t="s">
        <v>803</v>
      </c>
      <c r="K244" s="131">
        <f t="shared" si="50"/>
        <v>42.5</v>
      </c>
      <c r="L244" s="132">
        <f t="shared" si="51"/>
        <v>0.18681318681318682</v>
      </c>
      <c r="M244" s="127" t="s">
        <v>544</v>
      </c>
      <c r="N244" s="133">
        <v>45160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5">
        <v>181</v>
      </c>
      <c r="B245" s="156">
        <v>44845</v>
      </c>
      <c r="C245" s="156"/>
      <c r="D245" s="157" t="s">
        <v>412</v>
      </c>
      <c r="E245" s="158" t="s">
        <v>542</v>
      </c>
      <c r="F245" s="128">
        <v>555</v>
      </c>
      <c r="G245" s="158"/>
      <c r="H245" s="158">
        <v>700</v>
      </c>
      <c r="I245" s="160">
        <v>765</v>
      </c>
      <c r="J245" s="130" t="s">
        <v>802</v>
      </c>
      <c r="K245" s="131">
        <f t="shared" si="50"/>
        <v>145</v>
      </c>
      <c r="L245" s="132">
        <f t="shared" si="51"/>
        <v>0.26126126126126126</v>
      </c>
      <c r="M245" s="127" t="s">
        <v>544</v>
      </c>
      <c r="N245" s="133">
        <v>45159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55">
        <v>182</v>
      </c>
      <c r="B246" s="156">
        <v>44981</v>
      </c>
      <c r="C246" s="156"/>
      <c r="D246" s="157" t="s">
        <v>427</v>
      </c>
      <c r="E246" s="158" t="s">
        <v>542</v>
      </c>
      <c r="F246" s="128">
        <v>1675</v>
      </c>
      <c r="G246" s="158"/>
      <c r="H246" s="158">
        <v>2080</v>
      </c>
      <c r="I246" s="160">
        <v>2080</v>
      </c>
      <c r="J246" s="130" t="s">
        <v>626</v>
      </c>
      <c r="K246" s="131">
        <f t="shared" si="50"/>
        <v>405</v>
      </c>
      <c r="L246" s="132">
        <f t="shared" si="51"/>
        <v>0.2417910447761194</v>
      </c>
      <c r="M246" s="127" t="s">
        <v>544</v>
      </c>
      <c r="N246" s="133">
        <v>45119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55">
        <v>183</v>
      </c>
      <c r="B247" s="156">
        <v>44986</v>
      </c>
      <c r="C247" s="156"/>
      <c r="D247" s="157" t="s">
        <v>460</v>
      </c>
      <c r="E247" s="158" t="s">
        <v>542</v>
      </c>
      <c r="F247" s="128">
        <v>57.5</v>
      </c>
      <c r="G247" s="158"/>
      <c r="H247" s="158">
        <v>120</v>
      </c>
      <c r="I247" s="160">
        <v>120</v>
      </c>
      <c r="J247" s="130" t="s">
        <v>626</v>
      </c>
      <c r="K247" s="131">
        <f t="shared" si="50"/>
        <v>62.5</v>
      </c>
      <c r="L247" s="132">
        <f t="shared" si="51"/>
        <v>1.0869565217391304</v>
      </c>
      <c r="M247" s="127" t="s">
        <v>544</v>
      </c>
      <c r="N247" s="133">
        <v>45049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55">
        <v>184</v>
      </c>
      <c r="B248" s="156">
        <v>45008</v>
      </c>
      <c r="C248" s="156"/>
      <c r="D248" s="157" t="s">
        <v>474</v>
      </c>
      <c r="E248" s="158" t="s">
        <v>542</v>
      </c>
      <c r="F248" s="128">
        <v>2765</v>
      </c>
      <c r="G248" s="158"/>
      <c r="H248" s="158">
        <v>3547.5</v>
      </c>
      <c r="I248" s="160">
        <v>3523</v>
      </c>
      <c r="J248" s="130" t="s">
        <v>626</v>
      </c>
      <c r="K248" s="131">
        <f t="shared" si="50"/>
        <v>782.5</v>
      </c>
      <c r="L248" s="132">
        <f t="shared" si="51"/>
        <v>0.28300180831826399</v>
      </c>
      <c r="M248" s="127" t="s">
        <v>544</v>
      </c>
      <c r="N248" s="133">
        <v>45177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55">
        <v>185</v>
      </c>
      <c r="B249" s="156">
        <v>45027</v>
      </c>
      <c r="C249" s="156"/>
      <c r="D249" s="157" t="s">
        <v>779</v>
      </c>
      <c r="E249" s="158" t="s">
        <v>542</v>
      </c>
      <c r="F249" s="158">
        <v>460</v>
      </c>
      <c r="G249" s="158"/>
      <c r="H249" s="158">
        <v>825</v>
      </c>
      <c r="I249" s="160">
        <v>810</v>
      </c>
      <c r="J249" s="130" t="s">
        <v>626</v>
      </c>
      <c r="K249" s="131">
        <f t="shared" si="50"/>
        <v>365</v>
      </c>
      <c r="L249" s="132">
        <f t="shared" si="51"/>
        <v>0.79347826086956519</v>
      </c>
      <c r="M249" s="127" t="s">
        <v>544</v>
      </c>
      <c r="N249" s="133">
        <v>45155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55">
        <v>186</v>
      </c>
      <c r="B250" s="156">
        <v>45050</v>
      </c>
      <c r="C250" s="156"/>
      <c r="D250" s="157" t="s">
        <v>41</v>
      </c>
      <c r="E250" s="158" t="s">
        <v>542</v>
      </c>
      <c r="F250" s="158">
        <v>3630</v>
      </c>
      <c r="G250" s="158"/>
      <c r="H250" s="158">
        <v>5150</v>
      </c>
      <c r="I250" s="160">
        <v>5040</v>
      </c>
      <c r="J250" s="130" t="s">
        <v>626</v>
      </c>
      <c r="K250" s="131">
        <f t="shared" si="50"/>
        <v>1520</v>
      </c>
      <c r="L250" s="132">
        <f t="shared" si="51"/>
        <v>0.41873278236914602</v>
      </c>
      <c r="M250" s="127" t="s">
        <v>544</v>
      </c>
      <c r="N250" s="133">
        <v>45344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8" ht="12.75" customHeight="1">
      <c r="A251" s="155">
        <v>187</v>
      </c>
      <c r="B251" s="156">
        <v>45075</v>
      </c>
      <c r="C251" s="156"/>
      <c r="D251" s="157" t="s">
        <v>780</v>
      </c>
      <c r="E251" s="158" t="s">
        <v>542</v>
      </c>
      <c r="F251" s="128">
        <v>585</v>
      </c>
      <c r="G251" s="158"/>
      <c r="H251" s="158">
        <v>732</v>
      </c>
      <c r="I251" s="160">
        <v>732</v>
      </c>
      <c r="J251" s="130" t="s">
        <v>626</v>
      </c>
      <c r="K251" s="131">
        <f t="shared" si="50"/>
        <v>147</v>
      </c>
      <c r="L251" s="132">
        <f t="shared" si="51"/>
        <v>0.25128205128205128</v>
      </c>
      <c r="M251" s="127" t="s">
        <v>544</v>
      </c>
      <c r="N251" s="133">
        <v>45152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F251" s="37"/>
      <c r="AG251" s="54"/>
      <c r="AI251" s="37"/>
      <c r="AK251" s="37"/>
      <c r="AL251" s="54"/>
    </row>
    <row r="252" spans="1:38" ht="12.75" customHeight="1">
      <c r="A252" s="155">
        <v>188</v>
      </c>
      <c r="B252" s="156">
        <v>45078</v>
      </c>
      <c r="C252" s="156"/>
      <c r="D252" s="157" t="s">
        <v>498</v>
      </c>
      <c r="E252" s="158" t="s">
        <v>542</v>
      </c>
      <c r="F252" s="128">
        <v>3310</v>
      </c>
      <c r="G252" s="158"/>
      <c r="H252" s="158">
        <v>4300</v>
      </c>
      <c r="I252" s="160">
        <v>4300</v>
      </c>
      <c r="J252" s="130" t="s">
        <v>626</v>
      </c>
      <c r="K252" s="131">
        <f t="shared" ref="K252" si="52">H252-F252</f>
        <v>990</v>
      </c>
      <c r="L252" s="132">
        <f t="shared" ref="L252" si="53">K252/F252</f>
        <v>0.29909365558912387</v>
      </c>
      <c r="M252" s="127" t="s">
        <v>544</v>
      </c>
      <c r="N252" s="133">
        <v>45436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F252" s="37"/>
      <c r="AG252" s="54"/>
      <c r="AI252" s="37"/>
      <c r="AK252" s="37"/>
      <c r="AL252" s="54"/>
    </row>
    <row r="253" spans="1:38" ht="12.75" customHeight="1">
      <c r="A253" s="155">
        <v>189</v>
      </c>
      <c r="B253" s="156">
        <v>45103</v>
      </c>
      <c r="C253" s="156"/>
      <c r="D253" s="157" t="s">
        <v>798</v>
      </c>
      <c r="E253" s="158" t="s">
        <v>542</v>
      </c>
      <c r="F253" s="128">
        <v>282.5</v>
      </c>
      <c r="G253" s="158"/>
      <c r="H253" s="158">
        <v>383</v>
      </c>
      <c r="I253" s="160">
        <v>383</v>
      </c>
      <c r="J253" s="130" t="s">
        <v>626</v>
      </c>
      <c r="K253" s="131">
        <f t="shared" ref="K253:K263" si="54">H253-F253</f>
        <v>100.5</v>
      </c>
      <c r="L253" s="132">
        <f t="shared" ref="L253:L263" si="55">K253/F253</f>
        <v>0.35575221238938054</v>
      </c>
      <c r="M253" s="127" t="s">
        <v>544</v>
      </c>
      <c r="N253" s="133">
        <v>45265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55">
        <v>190</v>
      </c>
      <c r="B254" s="156">
        <v>45120</v>
      </c>
      <c r="C254" s="156"/>
      <c r="D254" s="157" t="s">
        <v>497</v>
      </c>
      <c r="E254" s="158" t="s">
        <v>542</v>
      </c>
      <c r="F254" s="128">
        <v>2312.5</v>
      </c>
      <c r="G254" s="158"/>
      <c r="H254" s="158">
        <v>2935</v>
      </c>
      <c r="I254" s="160">
        <v>2935</v>
      </c>
      <c r="J254" s="130" t="s">
        <v>626</v>
      </c>
      <c r="K254" s="131">
        <f t="shared" si="54"/>
        <v>622.5</v>
      </c>
      <c r="L254" s="132">
        <f t="shared" si="55"/>
        <v>0.26918918918918922</v>
      </c>
      <c r="M254" s="127" t="s">
        <v>544</v>
      </c>
      <c r="N254" s="133">
        <v>45177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F254" s="37"/>
      <c r="AG254" s="54"/>
      <c r="AI254" s="37"/>
      <c r="AK254" s="37"/>
      <c r="AL254" s="54"/>
    </row>
    <row r="255" spans="1:38" ht="12.75" customHeight="1">
      <c r="A255" s="155">
        <v>191</v>
      </c>
      <c r="B255" s="156">
        <v>45125</v>
      </c>
      <c r="C255" s="156"/>
      <c r="D255" s="157" t="s">
        <v>198</v>
      </c>
      <c r="E255" s="158" t="s">
        <v>542</v>
      </c>
      <c r="F255" s="128">
        <v>3980</v>
      </c>
      <c r="G255" s="158"/>
      <c r="H255" s="158">
        <v>4895</v>
      </c>
      <c r="I255" s="160">
        <v>4895</v>
      </c>
      <c r="J255" s="130" t="s">
        <v>626</v>
      </c>
      <c r="K255" s="131">
        <f t="shared" si="54"/>
        <v>915</v>
      </c>
      <c r="L255" s="132">
        <f t="shared" si="55"/>
        <v>0.22989949748743718</v>
      </c>
      <c r="M255" s="127" t="s">
        <v>544</v>
      </c>
      <c r="N255" s="133">
        <v>45155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155">
        <v>192</v>
      </c>
      <c r="B256" s="156">
        <v>45145</v>
      </c>
      <c r="C256" s="156"/>
      <c r="D256" s="157" t="s">
        <v>800</v>
      </c>
      <c r="E256" s="158" t="s">
        <v>542</v>
      </c>
      <c r="F256" s="128">
        <v>565</v>
      </c>
      <c r="G256" s="158"/>
      <c r="H256" s="158">
        <v>725</v>
      </c>
      <c r="I256" s="160">
        <v>725</v>
      </c>
      <c r="J256" s="130" t="s">
        <v>626</v>
      </c>
      <c r="K256" s="131">
        <f t="shared" si="54"/>
        <v>160</v>
      </c>
      <c r="L256" s="132">
        <f t="shared" si="55"/>
        <v>0.2831858407079646</v>
      </c>
      <c r="M256" s="127" t="s">
        <v>544</v>
      </c>
      <c r="N256" s="133">
        <v>45169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193</v>
      </c>
      <c r="B257" s="225">
        <v>45167</v>
      </c>
      <c r="C257" s="225"/>
      <c r="D257" s="226" t="s">
        <v>804</v>
      </c>
      <c r="E257" s="227" t="s">
        <v>542</v>
      </c>
      <c r="F257" s="128">
        <v>700</v>
      </c>
      <c r="G257" s="227"/>
      <c r="H257" s="227">
        <v>950</v>
      </c>
      <c r="I257" s="228">
        <v>950</v>
      </c>
      <c r="J257" s="229" t="s">
        <v>626</v>
      </c>
      <c r="K257" s="131">
        <f t="shared" si="54"/>
        <v>250</v>
      </c>
      <c r="L257" s="132">
        <f t="shared" si="55"/>
        <v>0.35714285714285715</v>
      </c>
      <c r="M257" s="127" t="s">
        <v>544</v>
      </c>
      <c r="N257" s="133">
        <v>45261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194</v>
      </c>
      <c r="B258" s="225">
        <v>45184</v>
      </c>
      <c r="C258" s="225"/>
      <c r="D258" s="226" t="s">
        <v>500</v>
      </c>
      <c r="E258" s="227" t="s">
        <v>542</v>
      </c>
      <c r="F258" s="128">
        <v>372.5</v>
      </c>
      <c r="G258" s="227"/>
      <c r="H258" s="227">
        <v>480</v>
      </c>
      <c r="I258" s="228">
        <v>480</v>
      </c>
      <c r="J258" s="229" t="s">
        <v>626</v>
      </c>
      <c r="K258" s="131">
        <f t="shared" si="54"/>
        <v>107.5</v>
      </c>
      <c r="L258" s="132">
        <f t="shared" si="55"/>
        <v>0.28859060402684567</v>
      </c>
      <c r="M258" s="127" t="s">
        <v>544</v>
      </c>
      <c r="N258" s="133">
        <v>45523</v>
      </c>
      <c r="O258" s="54"/>
      <c r="P258" s="54"/>
      <c r="R258" s="37" t="s">
        <v>838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195</v>
      </c>
      <c r="B259" s="225">
        <v>45203</v>
      </c>
      <c r="C259" s="225"/>
      <c r="D259" s="226" t="s">
        <v>171</v>
      </c>
      <c r="E259" s="227" t="s">
        <v>542</v>
      </c>
      <c r="F259" s="128">
        <v>992.5</v>
      </c>
      <c r="G259" s="227"/>
      <c r="H259" s="227">
        <v>1198</v>
      </c>
      <c r="I259" s="228">
        <v>1198</v>
      </c>
      <c r="J259" s="229" t="s">
        <v>626</v>
      </c>
      <c r="K259" s="131">
        <f t="shared" si="54"/>
        <v>205.5</v>
      </c>
      <c r="L259" s="132">
        <f t="shared" si="55"/>
        <v>0.2070528967254408</v>
      </c>
      <c r="M259" s="127" t="s">
        <v>544</v>
      </c>
      <c r="N259" s="133">
        <v>45392</v>
      </c>
      <c r="O259" s="54"/>
      <c r="P259" s="54"/>
      <c r="R259" s="37" t="s">
        <v>838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24">
        <v>196</v>
      </c>
      <c r="B260" s="225">
        <v>45216</v>
      </c>
      <c r="C260" s="225"/>
      <c r="D260" s="226" t="s">
        <v>104</v>
      </c>
      <c r="E260" s="227" t="s">
        <v>542</v>
      </c>
      <c r="F260" s="128">
        <v>5425</v>
      </c>
      <c r="G260" s="227"/>
      <c r="H260" s="227">
        <v>6880</v>
      </c>
      <c r="I260" s="228">
        <v>6870</v>
      </c>
      <c r="J260" s="229" t="s">
        <v>626</v>
      </c>
      <c r="K260" s="131">
        <f t="shared" si="54"/>
        <v>1455</v>
      </c>
      <c r="L260" s="132">
        <f t="shared" si="55"/>
        <v>0.26820276497695855</v>
      </c>
      <c r="M260" s="127" t="s">
        <v>544</v>
      </c>
      <c r="N260" s="133">
        <v>45342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197</v>
      </c>
      <c r="B261" s="225">
        <v>45216</v>
      </c>
      <c r="C261" s="225"/>
      <c r="D261" s="226" t="s">
        <v>805</v>
      </c>
      <c r="E261" s="227" t="s">
        <v>542</v>
      </c>
      <c r="F261" s="128">
        <v>1090</v>
      </c>
      <c r="G261" s="227"/>
      <c r="H261" s="227">
        <v>1415</v>
      </c>
      <c r="I261" s="228">
        <v>1415</v>
      </c>
      <c r="J261" s="229" t="s">
        <v>626</v>
      </c>
      <c r="K261" s="131">
        <f t="shared" si="54"/>
        <v>325</v>
      </c>
      <c r="L261" s="132">
        <f t="shared" si="55"/>
        <v>0.29816513761467889</v>
      </c>
      <c r="M261" s="127" t="s">
        <v>544</v>
      </c>
      <c r="N261" s="133">
        <v>45282</v>
      </c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198</v>
      </c>
      <c r="B262" s="225">
        <v>45236</v>
      </c>
      <c r="C262" s="225"/>
      <c r="D262" s="226" t="s">
        <v>808</v>
      </c>
      <c r="E262" s="227" t="s">
        <v>542</v>
      </c>
      <c r="F262" s="128">
        <v>1270</v>
      </c>
      <c r="G262" s="227"/>
      <c r="H262" s="227">
        <v>1613</v>
      </c>
      <c r="I262" s="228">
        <v>1613</v>
      </c>
      <c r="J262" s="229" t="s">
        <v>626</v>
      </c>
      <c r="K262" s="131">
        <f t="shared" si="54"/>
        <v>343</v>
      </c>
      <c r="L262" s="132">
        <f t="shared" si="55"/>
        <v>0.27007874015748029</v>
      </c>
      <c r="M262" s="127" t="s">
        <v>544</v>
      </c>
      <c r="N262" s="133">
        <v>45246</v>
      </c>
      <c r="O262" s="54"/>
      <c r="P262" s="54"/>
      <c r="R262" s="37" t="s">
        <v>838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199</v>
      </c>
      <c r="B263" s="225">
        <v>45251</v>
      </c>
      <c r="C263" s="225"/>
      <c r="D263" s="226" t="s">
        <v>809</v>
      </c>
      <c r="E263" s="227" t="s">
        <v>542</v>
      </c>
      <c r="F263" s="128">
        <v>807.5</v>
      </c>
      <c r="G263" s="227"/>
      <c r="H263" s="227">
        <v>1490</v>
      </c>
      <c r="I263" s="228">
        <v>1490</v>
      </c>
      <c r="J263" s="229" t="s">
        <v>626</v>
      </c>
      <c r="K263" s="131">
        <f t="shared" si="54"/>
        <v>682.5</v>
      </c>
      <c r="L263" s="132">
        <f t="shared" si="55"/>
        <v>0.84520123839009287</v>
      </c>
      <c r="M263" s="127" t="s">
        <v>544</v>
      </c>
      <c r="N263" s="133">
        <v>45479</v>
      </c>
      <c r="O263" s="54"/>
      <c r="P263" s="54"/>
      <c r="R263" s="37" t="s">
        <v>838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3">
        <v>200</v>
      </c>
      <c r="B264" s="174">
        <v>45254</v>
      </c>
      <c r="C264" s="53"/>
      <c r="D264" s="53" t="s">
        <v>808</v>
      </c>
      <c r="E264" s="175" t="s">
        <v>542</v>
      </c>
      <c r="F264" s="51" t="s">
        <v>810</v>
      </c>
      <c r="G264" s="51"/>
      <c r="H264" s="51"/>
      <c r="I264" s="51">
        <v>1806</v>
      </c>
      <c r="J264" s="51" t="s">
        <v>543</v>
      </c>
      <c r="K264" s="51"/>
      <c r="L264" s="51"/>
      <c r="M264" s="51"/>
      <c r="N264" s="51"/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201</v>
      </c>
      <c r="B265" s="225">
        <v>45265</v>
      </c>
      <c r="C265" s="225"/>
      <c r="D265" s="226" t="s">
        <v>501</v>
      </c>
      <c r="E265" s="227" t="s">
        <v>542</v>
      </c>
      <c r="F265" s="128">
        <v>435</v>
      </c>
      <c r="G265" s="227"/>
      <c r="H265" s="227">
        <v>558</v>
      </c>
      <c r="I265" s="228">
        <v>558</v>
      </c>
      <c r="J265" s="229" t="s">
        <v>626</v>
      </c>
      <c r="K265" s="131">
        <f>H265-F265</f>
        <v>123</v>
      </c>
      <c r="L265" s="132">
        <f>K265/F265</f>
        <v>0.28275862068965518</v>
      </c>
      <c r="M265" s="127" t="s">
        <v>544</v>
      </c>
      <c r="N265" s="133">
        <v>45378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202</v>
      </c>
      <c r="B266" s="225">
        <v>45272</v>
      </c>
      <c r="C266" s="225"/>
      <c r="D266" s="226" t="s">
        <v>811</v>
      </c>
      <c r="E266" s="227" t="s">
        <v>542</v>
      </c>
      <c r="F266" s="128">
        <v>4225</v>
      </c>
      <c r="G266" s="227"/>
      <c r="H266" s="227">
        <v>5512</v>
      </c>
      <c r="I266" s="228">
        <v>5512</v>
      </c>
      <c r="J266" s="229" t="s">
        <v>626</v>
      </c>
      <c r="K266" s="131">
        <f>H266-F266</f>
        <v>1287</v>
      </c>
      <c r="L266" s="132">
        <f>K266/F266</f>
        <v>0.30461538461538462</v>
      </c>
      <c r="M266" s="127" t="s">
        <v>544</v>
      </c>
      <c r="N266" s="133">
        <v>45329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203</v>
      </c>
      <c r="B267" s="225">
        <v>45292</v>
      </c>
      <c r="C267" s="225"/>
      <c r="D267" s="226" t="s">
        <v>308</v>
      </c>
      <c r="E267" s="227" t="s">
        <v>542</v>
      </c>
      <c r="F267" s="128">
        <v>3670</v>
      </c>
      <c r="G267" s="227"/>
      <c r="H267" s="227">
        <v>4909</v>
      </c>
      <c r="I267" s="228">
        <v>4909</v>
      </c>
      <c r="J267" s="229" t="s">
        <v>626</v>
      </c>
      <c r="K267" s="131">
        <f>H267-F267</f>
        <v>1239</v>
      </c>
      <c r="L267" s="132">
        <f>K267/F267</f>
        <v>0.33760217983651225</v>
      </c>
      <c r="M267" s="127" t="s">
        <v>544</v>
      </c>
      <c r="N267" s="133">
        <v>45516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204</v>
      </c>
      <c r="B268" s="225">
        <v>45294</v>
      </c>
      <c r="C268" s="225"/>
      <c r="D268" s="226" t="s">
        <v>499</v>
      </c>
      <c r="E268" s="227" t="s">
        <v>542</v>
      </c>
      <c r="F268" s="128">
        <v>830</v>
      </c>
      <c r="G268" s="227"/>
      <c r="H268" s="227">
        <v>1205</v>
      </c>
      <c r="I268" s="228">
        <v>1080</v>
      </c>
      <c r="J268" s="229" t="s">
        <v>626</v>
      </c>
      <c r="K268" s="131">
        <f>H268-F268</f>
        <v>375</v>
      </c>
      <c r="L268" s="132">
        <f>K268/F268</f>
        <v>0.45180722891566266</v>
      </c>
      <c r="M268" s="127" t="s">
        <v>544</v>
      </c>
      <c r="N268" s="133">
        <v>45526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3">
        <v>205</v>
      </c>
      <c r="B269" s="174">
        <v>45315</v>
      </c>
      <c r="C269" s="53"/>
      <c r="D269" s="53" t="s">
        <v>309</v>
      </c>
      <c r="E269" s="175" t="s">
        <v>542</v>
      </c>
      <c r="F269" s="51" t="s">
        <v>813</v>
      </c>
      <c r="G269" s="51"/>
      <c r="H269" s="51"/>
      <c r="I269" s="51">
        <v>2077</v>
      </c>
      <c r="J269" s="51" t="s">
        <v>543</v>
      </c>
      <c r="K269" s="51"/>
      <c r="L269" s="51"/>
      <c r="M269" s="51"/>
      <c r="N269" s="51"/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3">
        <v>206</v>
      </c>
      <c r="B270" s="174">
        <v>45320</v>
      </c>
      <c r="C270" s="53"/>
      <c r="D270" s="53" t="s">
        <v>814</v>
      </c>
      <c r="E270" s="175" t="s">
        <v>542</v>
      </c>
      <c r="F270" s="51" t="s">
        <v>815</v>
      </c>
      <c r="G270" s="51"/>
      <c r="H270" s="51"/>
      <c r="I270" s="51">
        <v>2906</v>
      </c>
      <c r="J270" s="51" t="s">
        <v>543</v>
      </c>
      <c r="K270" s="51"/>
      <c r="L270" s="51"/>
      <c r="M270" s="51"/>
      <c r="N270" s="51"/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207</v>
      </c>
      <c r="B271" s="225">
        <v>45331</v>
      </c>
      <c r="C271" s="225"/>
      <c r="D271" s="226" t="s">
        <v>497</v>
      </c>
      <c r="E271" s="227" t="s">
        <v>542</v>
      </c>
      <c r="F271" s="128">
        <v>3270</v>
      </c>
      <c r="G271" s="227"/>
      <c r="H271" s="227">
        <v>4096</v>
      </c>
      <c r="I271" s="228">
        <v>4096</v>
      </c>
      <c r="J271" s="229" t="s">
        <v>626</v>
      </c>
      <c r="K271" s="131">
        <f>H271-F271</f>
        <v>826</v>
      </c>
      <c r="L271" s="132">
        <f>K271/F271</f>
        <v>0.25259938837920487</v>
      </c>
      <c r="M271" s="127" t="s">
        <v>544</v>
      </c>
      <c r="N271" s="133">
        <v>45377</v>
      </c>
      <c r="O271" s="54"/>
      <c r="P271" s="54"/>
      <c r="R271" s="37" t="s">
        <v>839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3">
        <v>208</v>
      </c>
      <c r="B272" s="174">
        <v>45345</v>
      </c>
      <c r="C272" s="53"/>
      <c r="D272" s="53" t="s">
        <v>59</v>
      </c>
      <c r="E272" s="175" t="s">
        <v>542</v>
      </c>
      <c r="F272" s="51" t="s">
        <v>830</v>
      </c>
      <c r="G272" s="51"/>
      <c r="H272" s="51"/>
      <c r="I272" s="51">
        <v>2627</v>
      </c>
      <c r="J272" s="51" t="s">
        <v>543</v>
      </c>
      <c r="K272" s="51"/>
      <c r="L272" s="51"/>
      <c r="M272" s="51"/>
      <c r="N272" s="53"/>
      <c r="O272" s="54"/>
      <c r="P272" s="54"/>
      <c r="R272" s="37" t="s">
        <v>839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209</v>
      </c>
      <c r="B273" s="225">
        <v>45356</v>
      </c>
      <c r="C273" s="225"/>
      <c r="D273" s="226" t="s">
        <v>804</v>
      </c>
      <c r="E273" s="227" t="s">
        <v>542</v>
      </c>
      <c r="F273" s="128">
        <v>925</v>
      </c>
      <c r="G273" s="227"/>
      <c r="H273" s="227">
        <v>1170</v>
      </c>
      <c r="I273" s="228">
        <v>1170</v>
      </c>
      <c r="J273" s="229" t="s">
        <v>626</v>
      </c>
      <c r="K273" s="131">
        <f t="shared" ref="K273:K279" si="56">H273-F273</f>
        <v>245</v>
      </c>
      <c r="L273" s="132">
        <f t="shared" ref="L273:L279" si="57">K273/F273</f>
        <v>0.26486486486486488</v>
      </c>
      <c r="M273" s="127" t="s">
        <v>544</v>
      </c>
      <c r="N273" s="133">
        <v>45435</v>
      </c>
      <c r="O273" s="54"/>
      <c r="P273" s="54"/>
      <c r="R273" s="37" t="s">
        <v>838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210</v>
      </c>
      <c r="B274" s="225">
        <v>45372</v>
      </c>
      <c r="C274" s="225"/>
      <c r="D274" s="226" t="s">
        <v>474</v>
      </c>
      <c r="E274" s="227" t="s">
        <v>542</v>
      </c>
      <c r="F274" s="128">
        <v>2910</v>
      </c>
      <c r="G274" s="227"/>
      <c r="H274" s="227">
        <v>3696</v>
      </c>
      <c r="I274" s="228">
        <v>3696</v>
      </c>
      <c r="J274" s="229" t="s">
        <v>626</v>
      </c>
      <c r="K274" s="131">
        <f t="shared" si="56"/>
        <v>786</v>
      </c>
      <c r="L274" s="132">
        <f t="shared" si="57"/>
        <v>0.27010309278350514</v>
      </c>
      <c r="M274" s="127" t="s">
        <v>544</v>
      </c>
      <c r="N274" s="133">
        <v>45412</v>
      </c>
      <c r="O274" s="54"/>
      <c r="P274" s="54"/>
      <c r="R274" s="37" t="s">
        <v>839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211</v>
      </c>
      <c r="B275" s="225">
        <v>45387</v>
      </c>
      <c r="C275" s="225"/>
      <c r="D275" s="226" t="s">
        <v>503</v>
      </c>
      <c r="E275" s="227" t="s">
        <v>542</v>
      </c>
      <c r="F275" s="128">
        <v>735</v>
      </c>
      <c r="G275" s="227"/>
      <c r="H275" s="227">
        <v>938</v>
      </c>
      <c r="I275" s="228">
        <v>938</v>
      </c>
      <c r="J275" s="229" t="s">
        <v>626</v>
      </c>
      <c r="K275" s="131">
        <f t="shared" si="56"/>
        <v>203</v>
      </c>
      <c r="L275" s="132">
        <f t="shared" si="57"/>
        <v>0.27619047619047621</v>
      </c>
      <c r="M275" s="127" t="s">
        <v>544</v>
      </c>
      <c r="N275" s="133">
        <v>45449</v>
      </c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212</v>
      </c>
      <c r="B276" s="225">
        <v>45407</v>
      </c>
      <c r="C276" s="225"/>
      <c r="D276" s="226" t="s">
        <v>805</v>
      </c>
      <c r="E276" s="227" t="s">
        <v>542</v>
      </c>
      <c r="F276" s="128">
        <v>1325</v>
      </c>
      <c r="G276" s="227"/>
      <c r="H276" s="227">
        <v>1675</v>
      </c>
      <c r="I276" s="228">
        <v>1675</v>
      </c>
      <c r="J276" s="229" t="s">
        <v>626</v>
      </c>
      <c r="K276" s="131">
        <f t="shared" si="56"/>
        <v>350</v>
      </c>
      <c r="L276" s="132">
        <f t="shared" si="57"/>
        <v>0.26415094339622641</v>
      </c>
      <c r="M276" s="127" t="s">
        <v>544</v>
      </c>
      <c r="N276" s="133">
        <v>45523</v>
      </c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213</v>
      </c>
      <c r="B277" s="225">
        <v>45426</v>
      </c>
      <c r="C277" s="225"/>
      <c r="D277" s="226" t="s">
        <v>783</v>
      </c>
      <c r="E277" s="227" t="s">
        <v>542</v>
      </c>
      <c r="F277" s="128">
        <v>485</v>
      </c>
      <c r="G277" s="227"/>
      <c r="H277" s="227">
        <v>617</v>
      </c>
      <c r="I277" s="228">
        <v>617</v>
      </c>
      <c r="J277" s="229" t="s">
        <v>626</v>
      </c>
      <c r="K277" s="131">
        <f t="shared" si="56"/>
        <v>132</v>
      </c>
      <c r="L277" s="132">
        <f t="shared" si="57"/>
        <v>0.27216494845360822</v>
      </c>
      <c r="M277" s="127" t="s">
        <v>544</v>
      </c>
      <c r="N277" s="133">
        <v>45481</v>
      </c>
      <c r="O277" s="54"/>
      <c r="P277" s="54"/>
      <c r="R277" s="37" t="s">
        <v>838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214</v>
      </c>
      <c r="B278" s="225">
        <v>45448</v>
      </c>
      <c r="C278" s="225"/>
      <c r="D278" s="226" t="s">
        <v>730</v>
      </c>
      <c r="E278" s="227" t="s">
        <v>542</v>
      </c>
      <c r="F278" s="128">
        <v>385</v>
      </c>
      <c r="G278" s="227"/>
      <c r="H278" s="227">
        <v>505</v>
      </c>
      <c r="I278" s="228">
        <v>505</v>
      </c>
      <c r="J278" s="229" t="s">
        <v>626</v>
      </c>
      <c r="K278" s="131">
        <f t="shared" si="56"/>
        <v>120</v>
      </c>
      <c r="L278" s="132">
        <f t="shared" si="57"/>
        <v>0.31168831168831168</v>
      </c>
      <c r="M278" s="127" t="s">
        <v>544</v>
      </c>
      <c r="N278" s="133">
        <v>45469</v>
      </c>
      <c r="O278" s="54"/>
      <c r="P278" s="54"/>
      <c r="R278" s="37" t="s">
        <v>839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215</v>
      </c>
      <c r="B279" s="225">
        <v>45464</v>
      </c>
      <c r="C279" s="225"/>
      <c r="D279" s="226" t="s">
        <v>878</v>
      </c>
      <c r="E279" s="227" t="s">
        <v>542</v>
      </c>
      <c r="F279" s="128">
        <v>321</v>
      </c>
      <c r="G279" s="227"/>
      <c r="H279" s="227">
        <v>440</v>
      </c>
      <c r="I279" s="228">
        <v>412</v>
      </c>
      <c r="J279" s="229" t="s">
        <v>626</v>
      </c>
      <c r="K279" s="131">
        <f t="shared" si="56"/>
        <v>119</v>
      </c>
      <c r="L279" s="132">
        <f t="shared" si="57"/>
        <v>0.37071651090342678</v>
      </c>
      <c r="M279" s="127" t="s">
        <v>544</v>
      </c>
      <c r="N279" s="133">
        <v>45498</v>
      </c>
      <c r="O279" s="54"/>
      <c r="P279" s="54"/>
      <c r="R279" s="37" t="s">
        <v>839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216</v>
      </c>
      <c r="B280" s="225">
        <v>45475</v>
      </c>
      <c r="C280" s="225"/>
      <c r="D280" s="226" t="s">
        <v>876</v>
      </c>
      <c r="E280" s="227" t="s">
        <v>542</v>
      </c>
      <c r="F280" s="128">
        <v>325</v>
      </c>
      <c r="G280" s="227"/>
      <c r="H280" s="227">
        <v>426</v>
      </c>
      <c r="I280" s="228">
        <v>426</v>
      </c>
      <c r="J280" s="229" t="s">
        <v>626</v>
      </c>
      <c r="K280" s="131">
        <f t="shared" ref="K280" si="58">H280-F280</f>
        <v>101</v>
      </c>
      <c r="L280" s="132">
        <f t="shared" ref="L280" si="59">K280/F280</f>
        <v>0.31076923076923074</v>
      </c>
      <c r="M280" s="127" t="s">
        <v>544</v>
      </c>
      <c r="N280" s="133">
        <v>45540</v>
      </c>
      <c r="O280" s="54"/>
      <c r="P280" s="54"/>
      <c r="R280" s="37" t="s">
        <v>838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303">
        <v>217</v>
      </c>
      <c r="B281" s="306">
        <v>45504</v>
      </c>
      <c r="C281" s="304"/>
      <c r="D281" s="53" t="s">
        <v>884</v>
      </c>
      <c r="E281" s="175" t="s">
        <v>542</v>
      </c>
      <c r="F281" s="51" t="s">
        <v>885</v>
      </c>
      <c r="G281" s="51"/>
      <c r="H281" s="51"/>
      <c r="I281" s="51">
        <v>1765</v>
      </c>
      <c r="J281" s="51" t="s">
        <v>543</v>
      </c>
      <c r="K281" s="51"/>
      <c r="L281" s="51"/>
      <c r="M281" s="51"/>
      <c r="N281" s="53"/>
      <c r="O281" s="54"/>
      <c r="P281" s="54"/>
      <c r="R281" s="37" t="s">
        <v>839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303">
        <v>218</v>
      </c>
      <c r="B282" s="306">
        <v>45526</v>
      </c>
      <c r="C282" s="304"/>
      <c r="D282" s="53" t="s">
        <v>783</v>
      </c>
      <c r="E282" s="175" t="s">
        <v>542</v>
      </c>
      <c r="F282" s="51" t="s">
        <v>905</v>
      </c>
      <c r="G282" s="51"/>
      <c r="H282" s="51"/>
      <c r="I282" s="51">
        <v>698</v>
      </c>
      <c r="J282" s="51" t="s">
        <v>543</v>
      </c>
      <c r="K282" s="51"/>
      <c r="L282" s="51"/>
      <c r="M282" s="51"/>
      <c r="N282" s="53"/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305">
        <v>219</v>
      </c>
      <c r="B283" s="306">
        <v>45527</v>
      </c>
      <c r="C283" s="304"/>
      <c r="D283" s="53" t="s">
        <v>903</v>
      </c>
      <c r="E283" s="175" t="s">
        <v>542</v>
      </c>
      <c r="F283" s="51" t="s">
        <v>904</v>
      </c>
      <c r="G283" s="51"/>
      <c r="H283" s="51"/>
      <c r="I283" s="51">
        <v>2894</v>
      </c>
      <c r="J283" s="51" t="s">
        <v>543</v>
      </c>
      <c r="K283" s="51"/>
      <c r="L283" s="51"/>
      <c r="M283" s="51"/>
      <c r="N283" s="53"/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305"/>
      <c r="B284" s="306"/>
      <c r="C284" s="304"/>
      <c r="D284" s="53"/>
      <c r="E284" s="175"/>
      <c r="F284" s="51"/>
      <c r="G284" s="51"/>
      <c r="H284" s="51"/>
      <c r="I284" s="51"/>
      <c r="J284" s="51"/>
      <c r="K284" s="51"/>
      <c r="L284" s="51"/>
      <c r="M284" s="51"/>
      <c r="N284" s="53"/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5" customHeight="1">
      <c r="A285" s="305"/>
      <c r="B285" s="306"/>
      <c r="C285" s="304"/>
      <c r="D285" s="53"/>
      <c r="E285" s="175"/>
      <c r="F285" s="51"/>
      <c r="G285" s="51"/>
      <c r="H285" s="51"/>
      <c r="I285" s="51"/>
      <c r="J285" s="51"/>
      <c r="K285" s="51"/>
      <c r="L285" s="51"/>
      <c r="M285" s="51"/>
      <c r="N285" s="53"/>
      <c r="O285" s="54"/>
      <c r="P285" s="54"/>
      <c r="R285" s="37" t="s">
        <v>838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A286" s="300" t="s">
        <v>781</v>
      </c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37" t="s">
        <v>838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301" t="s">
        <v>877</v>
      </c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37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302"/>
      <c r="B288" s="258"/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37" t="s">
        <v>840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256"/>
      <c r="B289" s="258"/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37" t="s">
        <v>840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43" t="s">
        <v>839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43" t="s">
        <v>839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43" t="s">
        <v>839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43" t="s">
        <v>839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5" customHeight="1">
      <c r="F462" s="54"/>
      <c r="G462" s="54"/>
      <c r="H462" s="54"/>
      <c r="I462" s="54"/>
      <c r="J462" s="37"/>
      <c r="K462" s="54"/>
      <c r="L462" s="54"/>
      <c r="M462" s="54"/>
      <c r="O46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zoomScale="70" zoomScaleNormal="70" workbookViewId="0">
      <selection activeCell="I15" sqref="I15"/>
    </sheetView>
  </sheetViews>
  <sheetFormatPr defaultRowHeight="12.75"/>
  <cols>
    <col min="1" max="1" width="5.85546875" customWidth="1"/>
    <col min="2" max="2" width="10.140625" customWidth="1"/>
    <col min="3" max="3" width="0" hidden="1" customWidth="1"/>
    <col min="4" max="4" width="42" customWidth="1"/>
    <col min="5" max="5" width="7.85546875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570312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.425781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1069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45546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5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38.25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948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971</v>
      </c>
      <c r="K10" s="273">
        <f>H10-F10</f>
        <v>-3.0999999999999943</v>
      </c>
      <c r="L10" s="288">
        <v>50</v>
      </c>
      <c r="M10" s="289">
        <f t="shared" ref="M10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s="340" customFormat="1" ht="15" customHeight="1">
      <c r="A11" s="359">
        <v>2</v>
      </c>
      <c r="B11" s="360">
        <v>45544</v>
      </c>
      <c r="C11" s="361"/>
      <c r="D11" s="334" t="s">
        <v>1002</v>
      </c>
      <c r="E11" s="362" t="s">
        <v>1003</v>
      </c>
      <c r="F11" s="333">
        <v>781.5</v>
      </c>
      <c r="G11" s="337">
        <v>799</v>
      </c>
      <c r="I11" s="333">
        <v>720</v>
      </c>
      <c r="J11" s="337" t="s">
        <v>543</v>
      </c>
      <c r="K11" s="333"/>
      <c r="L11" s="338"/>
      <c r="M11" s="339"/>
      <c r="N11" s="333"/>
      <c r="O11" s="337"/>
      <c r="P11" s="335"/>
      <c r="Q11" s="363"/>
    </row>
    <row r="12" spans="1:58" s="340" customFormat="1" ht="15" customHeight="1">
      <c r="A12" s="355">
        <v>3</v>
      </c>
      <c r="B12" s="255">
        <v>45544</v>
      </c>
      <c r="C12" s="356"/>
      <c r="D12" s="293" t="s">
        <v>1004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ref="M12:M13" si="1">(K12*N12)-L12</f>
        <v>16825</v>
      </c>
      <c r="N12" s="238">
        <v>250</v>
      </c>
      <c r="O12" s="294" t="s">
        <v>544</v>
      </c>
      <c r="P12" s="292">
        <v>45544</v>
      </c>
      <c r="Q12" s="363"/>
    </row>
    <row r="13" spans="1:58" s="340" customFormat="1" ht="14.25">
      <c r="A13" s="364">
        <v>4</v>
      </c>
      <c r="B13" s="365">
        <v>45544</v>
      </c>
      <c r="C13" s="366"/>
      <c r="D13" s="367" t="s">
        <v>1005</v>
      </c>
      <c r="E13" s="368" t="s">
        <v>553</v>
      </c>
      <c r="F13" s="369">
        <v>661</v>
      </c>
      <c r="G13" s="370">
        <v>649</v>
      </c>
      <c r="H13" s="369">
        <v>662.5</v>
      </c>
      <c r="I13" s="369">
        <v>685</v>
      </c>
      <c r="J13" s="371" t="s">
        <v>1063</v>
      </c>
      <c r="K13" s="372">
        <f>H13-F13</f>
        <v>1.5</v>
      </c>
      <c r="L13" s="373">
        <v>50</v>
      </c>
      <c r="M13" s="374">
        <f t="shared" si="1"/>
        <v>1825</v>
      </c>
      <c r="N13" s="372">
        <v>1250</v>
      </c>
      <c r="O13" s="371" t="s">
        <v>561</v>
      </c>
      <c r="P13" s="375">
        <v>45545</v>
      </c>
      <c r="Q13" s="363"/>
    </row>
    <row r="14" spans="1:58" ht="14.25">
      <c r="A14" s="176">
        <v>5</v>
      </c>
      <c r="B14" s="223">
        <v>45545</v>
      </c>
      <c r="C14" s="220"/>
      <c r="D14" s="220" t="s">
        <v>1064</v>
      </c>
      <c r="E14" s="176" t="s">
        <v>553</v>
      </c>
      <c r="F14" s="176">
        <v>3605</v>
      </c>
      <c r="G14" s="176">
        <v>3570</v>
      </c>
      <c r="H14" s="176"/>
      <c r="I14" s="178">
        <v>3720</v>
      </c>
      <c r="J14" s="337" t="s">
        <v>543</v>
      </c>
      <c r="K14" s="176"/>
      <c r="L14" s="179"/>
      <c r="M14" s="263"/>
      <c r="N14" s="176"/>
      <c r="O14" s="178"/>
      <c r="P14" s="223"/>
      <c r="Q14" s="219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4.25">
      <c r="A15" s="176"/>
      <c r="B15" s="223"/>
      <c r="C15" s="220"/>
      <c r="D15" s="220"/>
      <c r="E15" s="176"/>
      <c r="F15" s="176"/>
      <c r="G15" s="176"/>
      <c r="H15" s="176"/>
      <c r="I15" s="178"/>
      <c r="J15" s="178"/>
      <c r="K15" s="176"/>
      <c r="L15" s="179"/>
      <c r="M15" s="263"/>
      <c r="N15" s="176"/>
      <c r="O15" s="178"/>
      <c r="P15" s="223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25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25">
      <c r="A17" s="257"/>
      <c r="B17" s="219"/>
      <c r="C17" s="259"/>
      <c r="D17" s="259"/>
      <c r="E17" s="257"/>
      <c r="F17" s="257"/>
      <c r="G17" s="257"/>
      <c r="H17" s="257"/>
      <c r="I17" s="260"/>
      <c r="J17" s="260"/>
      <c r="K17" s="257"/>
      <c r="L17" s="261"/>
      <c r="M17" s="262"/>
      <c r="N17" s="257"/>
      <c r="O17" s="260"/>
      <c r="P17" s="219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25">
      <c r="A18" s="116"/>
      <c r="B18" s="117"/>
      <c r="C18" s="115"/>
      <c r="D18" s="115"/>
      <c r="E18" s="116"/>
      <c r="F18" s="116"/>
      <c r="G18" s="116"/>
      <c r="H18" s="118"/>
      <c r="I18" s="118"/>
      <c r="J18" s="118"/>
      <c r="K18" s="115"/>
      <c r="L18" s="116"/>
      <c r="M18" s="116"/>
      <c r="N18" s="116"/>
      <c r="O18" s="118"/>
      <c r="P18" s="118"/>
      <c r="Q18" s="118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5">
      <c r="A19" s="297" t="s">
        <v>559</v>
      </c>
      <c r="B19" s="297"/>
      <c r="C19" s="297"/>
      <c r="D19" s="297"/>
      <c r="E19" s="298"/>
      <c r="F19" s="299"/>
      <c r="G19" s="299"/>
      <c r="H19" s="299"/>
      <c r="I19" s="299"/>
      <c r="J19" s="191"/>
      <c r="K19" s="190"/>
      <c r="L19" s="190"/>
      <c r="M19" s="190"/>
      <c r="N19" s="191"/>
      <c r="O19" s="191"/>
      <c r="P19" s="37"/>
      <c r="Q19" s="3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37"/>
      <c r="AK19" s="37"/>
      <c r="AL19" s="37"/>
    </row>
    <row r="20" spans="1:38" ht="38.25">
      <c r="A20" s="281" t="s">
        <v>16</v>
      </c>
      <c r="B20" s="281" t="s">
        <v>519</v>
      </c>
      <c r="C20" s="281"/>
      <c r="D20" s="282" t="s">
        <v>529</v>
      </c>
      <c r="E20" s="281" t="s">
        <v>530</v>
      </c>
      <c r="F20" s="281" t="s">
        <v>531</v>
      </c>
      <c r="G20" s="281" t="s">
        <v>551</v>
      </c>
      <c r="H20" s="281" t="s">
        <v>533</v>
      </c>
      <c r="I20" s="281" t="s">
        <v>534</v>
      </c>
      <c r="J20" s="186" t="s">
        <v>535</v>
      </c>
      <c r="K20" s="186" t="s">
        <v>560</v>
      </c>
      <c r="L20" s="284" t="s">
        <v>537</v>
      </c>
      <c r="M20" s="285" t="s">
        <v>557</v>
      </c>
      <c r="N20" s="281" t="s">
        <v>558</v>
      </c>
      <c r="O20" s="281" t="s">
        <v>539</v>
      </c>
      <c r="P20" s="282" t="s">
        <v>540</v>
      </c>
      <c r="Q20" s="219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14.25">
      <c r="A21" s="274">
        <v>1</v>
      </c>
      <c r="B21" s="290">
        <v>45533</v>
      </c>
      <c r="C21" s="291"/>
      <c r="D21" s="291" t="s">
        <v>899</v>
      </c>
      <c r="E21" s="274" t="s">
        <v>553</v>
      </c>
      <c r="F21" s="274">
        <v>225</v>
      </c>
      <c r="G21" s="274">
        <v>130</v>
      </c>
      <c r="H21" s="274">
        <v>172.5</v>
      </c>
      <c r="I21" s="275">
        <v>350</v>
      </c>
      <c r="J21" s="287" t="s">
        <v>924</v>
      </c>
      <c r="K21" s="273">
        <f t="shared" ref="K21:K30" si="2">H21-F21</f>
        <v>-52.5</v>
      </c>
      <c r="L21" s="288">
        <v>50</v>
      </c>
      <c r="M21" s="289">
        <f t="shared" ref="M21:M30" si="3">(K21*N21)-L21</f>
        <v>-837.5</v>
      </c>
      <c r="N21" s="273">
        <v>15</v>
      </c>
      <c r="O21" s="287" t="s">
        <v>554</v>
      </c>
      <c r="P21" s="290">
        <v>45537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s="234" customFormat="1" ht="14.25">
      <c r="A22" s="332">
        <v>2</v>
      </c>
      <c r="B22" s="331">
        <v>45537</v>
      </c>
      <c r="C22" s="293"/>
      <c r="D22" s="293" t="s">
        <v>925</v>
      </c>
      <c r="E22" s="239" t="s">
        <v>553</v>
      </c>
      <c r="F22" s="239">
        <v>107.5</v>
      </c>
      <c r="G22" s="239">
        <v>60</v>
      </c>
      <c r="H22" s="239">
        <v>155</v>
      </c>
      <c r="I22" s="240">
        <v>155</v>
      </c>
      <c r="J22" s="294" t="s">
        <v>563</v>
      </c>
      <c r="K22" s="238">
        <f t="shared" si="2"/>
        <v>47.5</v>
      </c>
      <c r="L22" s="295">
        <v>50</v>
      </c>
      <c r="M22" s="296">
        <f t="shared" si="3"/>
        <v>1137.5</v>
      </c>
      <c r="N22" s="238">
        <v>25</v>
      </c>
      <c r="O22" s="294" t="s">
        <v>544</v>
      </c>
      <c r="P22" s="292">
        <v>45537</v>
      </c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23" spans="1:38" s="340" customFormat="1" ht="14.25">
      <c r="A23" s="239">
        <v>3</v>
      </c>
      <c r="B23" s="292">
        <v>45538</v>
      </c>
      <c r="C23" s="293"/>
      <c r="D23" s="293" t="s">
        <v>925</v>
      </c>
      <c r="E23" s="239" t="s">
        <v>553</v>
      </c>
      <c r="F23" s="239">
        <v>107.5</v>
      </c>
      <c r="G23" s="239">
        <v>65</v>
      </c>
      <c r="H23" s="239">
        <v>217.5</v>
      </c>
      <c r="I23" s="240">
        <v>150</v>
      </c>
      <c r="J23" s="294" t="s">
        <v>937</v>
      </c>
      <c r="K23" s="238">
        <f t="shared" si="2"/>
        <v>110</v>
      </c>
      <c r="L23" s="295">
        <v>50</v>
      </c>
      <c r="M23" s="296">
        <f t="shared" si="3"/>
        <v>2700</v>
      </c>
      <c r="N23" s="238">
        <v>25</v>
      </c>
      <c r="O23" s="294" t="s">
        <v>544</v>
      </c>
      <c r="P23" s="292">
        <v>45539</v>
      </c>
      <c r="R23" s="341"/>
      <c r="S23" s="341"/>
      <c r="T23" s="342"/>
      <c r="U23" s="341"/>
      <c r="V23" s="342"/>
      <c r="W23" s="341"/>
      <c r="X23" s="342"/>
      <c r="Y23" s="341"/>
      <c r="Z23" s="342"/>
      <c r="AA23" s="341"/>
      <c r="AB23" s="342"/>
      <c r="AC23" s="341"/>
      <c r="AD23" s="342"/>
      <c r="AE23" s="341"/>
      <c r="AF23" s="342"/>
      <c r="AG23" s="343"/>
      <c r="AH23" s="344"/>
      <c r="AI23" s="344"/>
      <c r="AJ23" s="345"/>
      <c r="AK23" s="345"/>
      <c r="AL23" s="345"/>
    </row>
    <row r="24" spans="1:38" s="234" customFormat="1" ht="14.25">
      <c r="A24" s="274">
        <v>4</v>
      </c>
      <c r="B24" s="290">
        <v>45538</v>
      </c>
      <c r="C24" s="291"/>
      <c r="D24" s="291" t="s">
        <v>929</v>
      </c>
      <c r="E24" s="274" t="s">
        <v>553</v>
      </c>
      <c r="F24" s="274">
        <v>15.5</v>
      </c>
      <c r="G24" s="274">
        <v>7</v>
      </c>
      <c r="H24" s="274">
        <v>7</v>
      </c>
      <c r="I24" s="275">
        <v>28</v>
      </c>
      <c r="J24" s="287" t="s">
        <v>938</v>
      </c>
      <c r="K24" s="273">
        <f t="shared" si="2"/>
        <v>-8.5</v>
      </c>
      <c r="L24" s="288">
        <v>50</v>
      </c>
      <c r="M24" s="289">
        <f t="shared" si="3"/>
        <v>-3926</v>
      </c>
      <c r="N24" s="273">
        <v>456</v>
      </c>
      <c r="O24" s="287" t="s">
        <v>554</v>
      </c>
      <c r="P24" s="290">
        <v>45539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234" customFormat="1" ht="14.25">
      <c r="A25" s="239">
        <v>5</v>
      </c>
      <c r="B25" s="292">
        <v>45538</v>
      </c>
      <c r="C25" s="293"/>
      <c r="D25" s="293" t="s">
        <v>930</v>
      </c>
      <c r="E25" s="239" t="s">
        <v>553</v>
      </c>
      <c r="F25" s="239">
        <v>59</v>
      </c>
      <c r="G25" s="239">
        <v>40</v>
      </c>
      <c r="H25" s="239">
        <v>74.5</v>
      </c>
      <c r="I25" s="240">
        <v>90</v>
      </c>
      <c r="J25" s="294" t="s">
        <v>972</v>
      </c>
      <c r="K25" s="238">
        <f t="shared" si="2"/>
        <v>15.5</v>
      </c>
      <c r="L25" s="295">
        <v>50</v>
      </c>
      <c r="M25" s="296">
        <f t="shared" si="3"/>
        <v>4600</v>
      </c>
      <c r="N25" s="238">
        <v>300</v>
      </c>
      <c r="O25" s="294" t="s">
        <v>544</v>
      </c>
      <c r="P25" s="292">
        <v>45541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340" customFormat="1" ht="14.25">
      <c r="A26" s="239">
        <v>6</v>
      </c>
      <c r="B26" s="292">
        <v>45539</v>
      </c>
      <c r="C26" s="293"/>
      <c r="D26" s="293" t="s">
        <v>939</v>
      </c>
      <c r="E26" s="239" t="s">
        <v>553</v>
      </c>
      <c r="F26" s="239">
        <v>5.65</v>
      </c>
      <c r="G26" s="239">
        <v>2.8</v>
      </c>
      <c r="H26" s="239">
        <v>7.45</v>
      </c>
      <c r="I26" s="240">
        <v>9</v>
      </c>
      <c r="J26" s="294" t="s">
        <v>949</v>
      </c>
      <c r="K26" s="238">
        <f t="shared" si="2"/>
        <v>1.7999999999999998</v>
      </c>
      <c r="L26" s="295">
        <v>50</v>
      </c>
      <c r="M26" s="296">
        <f t="shared" si="3"/>
        <v>4989.9999999999991</v>
      </c>
      <c r="N26" s="238">
        <v>2800</v>
      </c>
      <c r="O26" s="294" t="s">
        <v>544</v>
      </c>
      <c r="P26" s="292">
        <v>45540</v>
      </c>
      <c r="R26" s="341"/>
      <c r="S26" s="341"/>
      <c r="T26" s="342"/>
      <c r="U26" s="341"/>
      <c r="V26" s="342"/>
      <c r="W26" s="341"/>
      <c r="X26" s="342"/>
      <c r="Y26" s="341"/>
      <c r="Z26" s="342"/>
      <c r="AA26" s="341"/>
      <c r="AB26" s="342"/>
      <c r="AC26" s="341"/>
      <c r="AD26" s="342"/>
      <c r="AE26" s="341"/>
      <c r="AF26" s="342"/>
      <c r="AG26" s="343"/>
      <c r="AH26" s="344"/>
      <c r="AI26" s="344"/>
      <c r="AJ26" s="345"/>
      <c r="AK26" s="345"/>
      <c r="AL26" s="345"/>
    </row>
    <row r="27" spans="1:38" s="234" customFormat="1" ht="14.25">
      <c r="A27" s="274">
        <v>7</v>
      </c>
      <c r="B27" s="290">
        <v>45540</v>
      </c>
      <c r="C27" s="291"/>
      <c r="D27" s="291" t="s">
        <v>950</v>
      </c>
      <c r="E27" s="274" t="s">
        <v>553</v>
      </c>
      <c r="F27" s="274">
        <v>315</v>
      </c>
      <c r="G27" s="274">
        <v>250</v>
      </c>
      <c r="H27" s="274">
        <v>242.5</v>
      </c>
      <c r="I27" s="274">
        <v>420</v>
      </c>
      <c r="J27" s="287" t="s">
        <v>973</v>
      </c>
      <c r="K27" s="273">
        <f t="shared" si="2"/>
        <v>-72.5</v>
      </c>
      <c r="L27" s="288">
        <v>50</v>
      </c>
      <c r="M27" s="289">
        <f t="shared" si="3"/>
        <v>-1137.5</v>
      </c>
      <c r="N27" s="273">
        <v>15</v>
      </c>
      <c r="O27" s="287" t="s">
        <v>554</v>
      </c>
      <c r="P27" s="290">
        <v>45541</v>
      </c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25">
      <c r="A28" s="239">
        <v>8</v>
      </c>
      <c r="B28" s="292">
        <v>45544</v>
      </c>
      <c r="C28" s="293"/>
      <c r="D28" s="293" t="s">
        <v>1006</v>
      </c>
      <c r="E28" s="239" t="s">
        <v>553</v>
      </c>
      <c r="F28" s="239">
        <v>152.5</v>
      </c>
      <c r="G28" s="239">
        <v>90</v>
      </c>
      <c r="H28" s="239">
        <v>212.5</v>
      </c>
      <c r="I28" s="239">
        <v>230</v>
      </c>
      <c r="J28" s="294" t="s">
        <v>754</v>
      </c>
      <c r="K28" s="238">
        <f t="shared" si="2"/>
        <v>60</v>
      </c>
      <c r="L28" s="295">
        <v>50</v>
      </c>
      <c r="M28" s="296">
        <f t="shared" si="3"/>
        <v>1450</v>
      </c>
      <c r="N28" s="238">
        <v>25</v>
      </c>
      <c r="O28" s="294" t="s">
        <v>544</v>
      </c>
      <c r="P28" s="292">
        <v>45544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25">
      <c r="A29" s="239">
        <v>9</v>
      </c>
      <c r="B29" s="292">
        <v>45545</v>
      </c>
      <c r="C29" s="293"/>
      <c r="D29" s="293" t="s">
        <v>1065</v>
      </c>
      <c r="E29" s="239" t="s">
        <v>553</v>
      </c>
      <c r="F29" s="239">
        <v>110</v>
      </c>
      <c r="G29" s="239">
        <v>80</v>
      </c>
      <c r="H29" s="239">
        <v>152.5</v>
      </c>
      <c r="I29" s="239">
        <v>180</v>
      </c>
      <c r="J29" s="294" t="s">
        <v>1066</v>
      </c>
      <c r="K29" s="238">
        <f t="shared" si="2"/>
        <v>42.5</v>
      </c>
      <c r="L29" s="295">
        <v>50</v>
      </c>
      <c r="M29" s="296">
        <f t="shared" si="3"/>
        <v>1012.5</v>
      </c>
      <c r="N29" s="238">
        <v>25</v>
      </c>
      <c r="O29" s="294" t="s">
        <v>544</v>
      </c>
      <c r="P29" s="292">
        <v>45545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0" spans="1:38" s="234" customFormat="1" ht="14.25">
      <c r="A30" s="274">
        <v>10</v>
      </c>
      <c r="B30" s="290">
        <v>45545</v>
      </c>
      <c r="C30" s="291"/>
      <c r="D30" s="291" t="s">
        <v>1067</v>
      </c>
      <c r="E30" s="274" t="s">
        <v>553</v>
      </c>
      <c r="F30" s="274">
        <v>205</v>
      </c>
      <c r="G30" s="274">
        <v>95</v>
      </c>
      <c r="H30" s="274">
        <v>115</v>
      </c>
      <c r="I30" s="274">
        <v>360</v>
      </c>
      <c r="J30" s="287" t="s">
        <v>1068</v>
      </c>
      <c r="K30" s="273">
        <f t="shared" si="2"/>
        <v>-90</v>
      </c>
      <c r="L30" s="288">
        <v>50</v>
      </c>
      <c r="M30" s="289">
        <f t="shared" si="3"/>
        <v>-1400</v>
      </c>
      <c r="N30" s="273">
        <v>15</v>
      </c>
      <c r="O30" s="287" t="s">
        <v>554</v>
      </c>
      <c r="P30" s="290">
        <v>45545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25">
      <c r="A31" s="333"/>
      <c r="B31" s="335"/>
      <c r="C31" s="334"/>
      <c r="D31" s="334"/>
      <c r="E31" s="333"/>
      <c r="F31" s="333"/>
      <c r="G31" s="333"/>
      <c r="H31" s="333"/>
      <c r="I31" s="333"/>
      <c r="J31" s="337"/>
      <c r="K31" s="333"/>
      <c r="L31" s="338"/>
      <c r="M31" s="339"/>
      <c r="N31" s="333"/>
      <c r="O31" s="337"/>
      <c r="P31" s="335"/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25">
      <c r="A32" s="333"/>
      <c r="B32" s="335"/>
      <c r="C32" s="334"/>
      <c r="D32" s="334"/>
      <c r="E32" s="333"/>
      <c r="F32" s="333"/>
      <c r="G32" s="333"/>
      <c r="H32" s="333"/>
      <c r="I32" s="337"/>
      <c r="J32" s="337"/>
      <c r="K32" s="333"/>
      <c r="L32" s="338"/>
      <c r="M32" s="339"/>
      <c r="N32" s="333"/>
      <c r="O32" s="337"/>
      <c r="P32" s="335"/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41" spans="4:4">
      <c r="D41" s="308"/>
    </row>
  </sheetData>
  <hyperlinks>
    <hyperlink ref="M5" location="Main!A1" display="Back To Main Page"/>
    <hyperlink ref="M16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2024-09-11T02:55:13Z</dcterms:modified>
</cp:coreProperties>
</file>