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6" l="1"/>
  <c r="M60" i="6" s="1"/>
  <c r="K276" i="6"/>
  <c r="L276" i="6" s="1"/>
  <c r="L17" i="6"/>
  <c r="K17" i="6"/>
  <c r="M17" i="6" s="1"/>
  <c r="K270" i="6"/>
  <c r="L270" i="6" s="1"/>
  <c r="K64" i="6"/>
  <c r="M64" i="6" s="1"/>
  <c r="K65" i="6"/>
  <c r="M65" i="6" s="1"/>
  <c r="L51" i="6"/>
  <c r="K51" i="6"/>
  <c r="M51" i="6" l="1"/>
  <c r="P23" i="6"/>
  <c r="P24" i="6"/>
  <c r="P25" i="6"/>
  <c r="L49" i="6"/>
  <c r="K49" i="6"/>
  <c r="M49" i="6" s="1"/>
  <c r="K62" i="6"/>
  <c r="L48" i="6"/>
  <c r="K48" i="6"/>
  <c r="L47" i="6"/>
  <c r="K47" i="6"/>
  <c r="M48" i="6" l="1"/>
  <c r="M62" i="6"/>
  <c r="M47" i="6"/>
  <c r="L13" i="6"/>
  <c r="K13" i="6"/>
  <c r="K61" i="6"/>
  <c r="M61" i="6" s="1"/>
  <c r="L44" i="6"/>
  <c r="K44" i="6"/>
  <c r="L46" i="6"/>
  <c r="K46" i="6"/>
  <c r="M13" i="6" l="1"/>
  <c r="M44" i="6"/>
  <c r="M46" i="6"/>
  <c r="P22" i="6"/>
  <c r="P20" i="6"/>
  <c r="P19" i="6"/>
  <c r="L21" i="6"/>
  <c r="K21" i="6"/>
  <c r="L15" i="6"/>
  <c r="K15" i="6"/>
  <c r="M15" i="6" s="1"/>
  <c r="L41" i="6"/>
  <c r="K41" i="6"/>
  <c r="M41" i="6" s="1"/>
  <c r="L43" i="6"/>
  <c r="K43" i="6"/>
  <c r="M43" i="6" l="1"/>
  <c r="M21" i="6"/>
  <c r="L16" i="6" l="1"/>
  <c r="K16" i="6"/>
  <c r="L12" i="6"/>
  <c r="K12" i="6"/>
  <c r="K59" i="6"/>
  <c r="M59" i="6" s="1"/>
  <c r="L18" i="6"/>
  <c r="K18" i="6"/>
  <c r="M16" i="6" l="1"/>
  <c r="M18" i="6"/>
  <c r="M12" i="6"/>
  <c r="K278" i="6" l="1"/>
  <c r="L278" i="6" s="1"/>
  <c r="P14" i="6" l="1"/>
  <c r="P10" i="6"/>
  <c r="P11" i="6"/>
  <c r="K266" i="6"/>
  <c r="L266" i="6" s="1"/>
  <c r="K267" i="6" l="1"/>
  <c r="L267" i="6" s="1"/>
  <c r="K260" i="6"/>
  <c r="L260" i="6" s="1"/>
  <c r="K277" i="6" l="1"/>
  <c r="L277" i="6" s="1"/>
  <c r="K271" i="6"/>
  <c r="L271" i="6" s="1"/>
  <c r="K273" i="6" l="1"/>
  <c r="L273" i="6" s="1"/>
  <c r="L6" i="2" l="1"/>
  <c r="K6" i="3"/>
  <c r="D7" i="5" l="1"/>
  <c r="M7" i="6"/>
  <c r="K268" i="6" l="1"/>
  <c r="L268" i="6" s="1"/>
  <c r="K265" i="6" l="1"/>
  <c r="L265" i="6" s="1"/>
  <c r="K269" i="6" l="1"/>
  <c r="L269" i="6" s="1"/>
  <c r="K264" i="6"/>
  <c r="L264" i="6" s="1"/>
  <c r="K263" i="6"/>
  <c r="L263" i="6" s="1"/>
  <c r="K261" i="6"/>
  <c r="L261" i="6" s="1"/>
  <c r="H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6" i="4"/>
</calcChain>
</file>

<file path=xl/sharedStrings.xml><?xml version="1.0" encoding="utf-8"?>
<sst xmlns="http://schemas.openxmlformats.org/spreadsheetml/2006/main" count="3109" uniqueCount="1166">
  <si>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</si>
  <si>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</si>
  <si>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</si>
  <si>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</si>
  <si>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</si>
  <si>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</si>
  <si>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</si>
  <si>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</si>
  <si>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</si>
  <si>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</si>
  <si>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</si>
  <si>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</si>
  <si>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</si>
  <si>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</si>
  <si>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</si>
  <si>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</si>
  <si>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</si>
  <si>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</si>
  <si>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</si>
  <si>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</si>
  <si>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</si>
  <si>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</si>
  <si>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</si>
  <si>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</si>
  <si>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</si>
  <si>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</si>
  <si>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</si>
  <si>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</si>
  <si>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</si>
  <si>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</si>
  <si>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</si>
  <si>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</si>
  <si>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</si>
  <si>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</si>
  <si>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</si>
  <si>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</si>
  <si>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</si>
  <si>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</si>
  <si>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</si>
  <si>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</si>
  <si>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</si>
  <si>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</si>
  <si>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</si>
  <si>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</si>
  <si>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</si>
  <si>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</si>
  <si>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</si>
  <si>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</si>
  <si>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</si>
  <si>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</si>
  <si>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</si>
  <si>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</si>
  <si>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</si>
  <si>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</si>
  <si>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</si>
  <si>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</si>
  <si>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</si>
  <si>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</si>
  <si>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</si>
  <si>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</si>
  <si>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</si>
  <si>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</si>
  <si>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</si>
  <si>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</si>
  <si>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</si>
  <si>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</si>
  <si>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</si>
  <si>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</si>
  <si>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</si>
  <si>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</si>
  <si>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</si>
  <si>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</si>
  <si>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</si>
  <si>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</si>
  <si>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</si>
  <si>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</si>
  <si>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</si>
  <si>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</si>
  <si>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</si>
  <si>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</si>
  <si>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</si>
  <si>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</si>
  <si>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</si>
  <si>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</si>
  <si>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</si>
  <si>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</si>
  <si>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</si>
  <si>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</si>
  <si>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</si>
  <si>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</si>
  <si>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</si>
  <si>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</si>
  <si>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</si>
  <si>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</si>
  <si>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</si>
  <si>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</si>
  <si>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</si>
  <si>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</si>
  <si>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</si>
  <si>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</si>
  <si>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</si>
  <si>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</si>
  <si>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</si>
  <si>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</si>
  <si>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</si>
  <si>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</si>
  <si>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</si>
  <si>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</si>
  <si>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</si>
  <si>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</si>
  <si>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</si>
  <si>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</si>
  <si>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</si>
  <si>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</si>
  <si>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</si>
  <si>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</si>
  <si>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</si>
  <si>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</si>
  <si>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</si>
  <si>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</si>
  <si>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</si>
  <si>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</si>
  <si>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</si>
  <si>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</si>
  <si>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</si>
  <si>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</si>
  <si>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</si>
  <si>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</si>
  <si>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</si>
  <si>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</si>
  <si>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</si>
  <si>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</si>
  <si>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</si>
  <si>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</si>
  <si>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</si>
  <si>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</si>
  <si>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</si>
  <si>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</si>
  <si>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</si>
  <si>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</si>
  <si>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</si>
  <si>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</si>
  <si>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</si>
  <si>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</si>
  <si>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</si>
  <si>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</si>
  <si>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</si>
  <si>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</si>
  <si>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</si>
  <si>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</si>
  <si>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</si>
  <si>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</si>
  <si>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</si>
  <si>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</si>
  <si>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</si>
  <si>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</si>
  <si>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</si>
  <si>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</si>
  <si>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</si>
  <si>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</si>
  <si>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</si>
  <si>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</si>
  <si>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</si>
  <si>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</si>
  <si>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</si>
  <si>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</si>
  <si>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</si>
  <si>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</si>
  <si>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</si>
  <si>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</si>
  <si>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</si>
  <si>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</si>
  <si>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</si>
  <si>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</si>
  <si>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</si>
  <si>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</si>
  <si>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</si>
  <si>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</si>
  <si>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</si>
  <si>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</si>
  <si>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</si>
  <si>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</si>
  <si>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</si>
  <si>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</si>
  <si>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</si>
  <si>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</si>
  <si>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</si>
  <si>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</si>
  <si>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</si>
  <si>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</si>
  <si>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</si>
  <si>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</si>
  <si>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</si>
  <si>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</si>
  <si>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</si>
  <si>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</si>
  <si>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</si>
  <si>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</si>
  <si>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</si>
  <si>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</si>
  <si>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</si>
  <si>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</si>
  <si>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</si>
  <si>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</si>
  <si>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</si>
  <si>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</si>
  <si>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</si>
  <si>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</si>
  <si>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</si>
  <si>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</si>
  <si>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</si>
  <si>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</si>
  <si>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</si>
  <si>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</si>
  <si>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</si>
  <si>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</si>
  <si>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</si>
  <si>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</si>
  <si>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</si>
  <si>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</si>
  <si>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</si>
  <si>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</si>
  <si>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</si>
  <si>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</si>
  <si>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</si>
  <si>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</si>
  <si>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</si>
  <si>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</si>
  <si>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</si>
  <si>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</si>
  <si>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</si>
  <si>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</si>
  <si>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</si>
  <si>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</si>
  <si>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</si>
  <si>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</si>
  <si>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</si>
  <si>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</si>
  <si>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</si>
  <si>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</si>
  <si>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</si>
  <si>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</si>
  <si>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</si>
  <si>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</si>
  <si>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</si>
  <si>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</si>
  <si>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</si>
  <si>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</si>
  <si>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</si>
  <si>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</si>
  <si>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</si>
  <si>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</si>
  <si>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</si>
  <si>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</si>
  <si>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</si>
  <si>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</si>
  <si>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</si>
  <si>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</si>
  <si>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</si>
  <si>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</si>
  <si>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</si>
  <si>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</si>
  <si>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</si>
  <si>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</si>
  <si>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</si>
  <si>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</si>
  <si>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</si>
  <si>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</si>
  <si>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</si>
  <si>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</si>
  <si>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</si>
  <si>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</si>
  <si>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</si>
  <si>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</si>
  <si>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</si>
  <si>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</si>
  <si>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</si>
  <si>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</si>
  <si>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</si>
  <si>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</si>
  <si>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</si>
  <si>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</si>
  <si>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</si>
  <si>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</si>
  <si>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</si>
  <si>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</si>
  <si>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</si>
  <si>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</si>
  <si>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</si>
  <si>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</si>
  <si>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</si>
  <si>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</si>
  <si>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</si>
  <si>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</si>
  <si>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</si>
  <si>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</si>
  <si>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</si>
  <si>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</si>
  <si>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</si>
  <si>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</si>
  <si>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</si>
  <si>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</si>
  <si>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</si>
  <si>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</si>
  <si>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</si>
  <si>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</si>
  <si>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</si>
  <si>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</si>
  <si>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</si>
  <si>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</si>
  <si>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</si>
  <si>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</si>
  <si>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</si>
  <si>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</si>
  <si>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</si>
  <si>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</si>
  <si>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</si>
  <si>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</si>
  <si>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</si>
  <si>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</si>
  <si>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</si>
  <si>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</si>
  <si>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</si>
  <si>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</si>
  <si>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</si>
  <si>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</si>
  <si>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</si>
  <si>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</si>
  <si>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</si>
  <si>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</si>
  <si>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</si>
  <si>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</si>
  <si>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</si>
  <si>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</si>
  <si>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</si>
  <si>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</si>
  <si>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</si>
  <si>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</si>
  <si>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</si>
  <si>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</si>
  <si>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</si>
  <si>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</si>
  <si>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</si>
  <si>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</si>
  <si>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</si>
  <si>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</si>
  <si>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</si>
  <si>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</si>
  <si>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</si>
  <si>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</si>
  <si>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</si>
  <si>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</si>
  <si>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</si>
  <si>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</si>
  <si>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</si>
  <si>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</si>
  <si>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</si>
  <si>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</si>
  <si>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</si>
  <si>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</si>
  <si>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</si>
  <si>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</si>
  <si>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</si>
  <si>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</si>
  <si>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</si>
  <si>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</si>
  <si>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</si>
  <si>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</si>
  <si>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</si>
  <si>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</si>
  <si>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</si>
  <si>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</si>
  <si>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</si>
  <si>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</si>
  <si>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</si>
  <si>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</si>
  <si>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</si>
  <si>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</si>
  <si>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</si>
  <si>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</si>
  <si>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</si>
  <si>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</si>
  <si>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</si>
  <si>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</si>
  <si>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</si>
  <si>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</si>
  <si>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</si>
  <si>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</si>
  <si>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</si>
  <si>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</si>
  <si>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</si>
  <si>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</si>
  <si>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</si>
  <si>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</si>
  <si>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</si>
  <si>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</si>
  <si>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</si>
  <si>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</si>
  <si>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</si>
  <si>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</si>
  <si>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</si>
  <si>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</si>
  <si>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</si>
  <si>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</si>
  <si>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</si>
  <si>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</si>
  <si>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</si>
  <si>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</si>
  <si>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</si>
  <si>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</si>
  <si>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</si>
  <si>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</si>
  <si>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</si>
  <si>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</si>
  <si>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</si>
  <si>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</si>
  <si>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</si>
  <si>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</si>
  <si>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</si>
  <si>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</si>
  <si>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</si>
  <si>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</si>
  <si>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</si>
  <si>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</si>
  <si>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</si>
  <si>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</si>
  <si>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</si>
  <si>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</si>
  <si>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</si>
  <si>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</si>
  <si>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</si>
  <si>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</si>
  <si>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</si>
  <si>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</si>
  <si>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</si>
  <si>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</si>
  <si>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</si>
  <si>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</si>
  <si>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</si>
  <si>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</si>
  <si>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</si>
  <si>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</si>
  <si>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</si>
  <si>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</si>
  <si>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</si>
  <si>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</si>
  <si>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</si>
  <si>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</si>
  <si>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</si>
  <si>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</si>
  <si>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</si>
  <si>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</si>
  <si>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</si>
  <si>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</si>
  <si>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</si>
  <si>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</si>
  <si>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</si>
  <si>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</si>
  <si>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</si>
  <si>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</si>
  <si>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</si>
  <si>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</si>
  <si>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</si>
  <si>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</si>
  <si>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</si>
  <si>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</si>
  <si>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</si>
  <si>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</si>
  <si>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</si>
  <si>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</si>
  <si>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</si>
  <si>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</si>
  <si>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</si>
  <si>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</si>
  <si>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</si>
  <si>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</si>
  <si>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</si>
  <si>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</si>
  <si>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</si>
  <si>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</si>
  <si>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</si>
  <si>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</si>
  <si>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</si>
  <si>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</si>
  <si>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</si>
  <si>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</si>
  <si>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</si>
  <si>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</si>
  <si>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</si>
  <si>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</si>
  <si>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</si>
  <si>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</si>
  <si>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</si>
  <si>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</si>
  <si>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</si>
  <si>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</si>
  <si>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</si>
  <si>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</si>
  <si>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</si>
  <si>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</si>
  <si>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</si>
  <si>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</si>
  <si>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</si>
  <si>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</si>
  <si>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</si>
  <si>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</si>
  <si>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</si>
  <si>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</si>
  <si>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</si>
  <si>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</si>
  <si>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</si>
  <si>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</si>
  <si>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</si>
  <si>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</si>
  <si>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</si>
  <si>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</si>
  <si>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</si>
  <si>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</si>
  <si>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</si>
  <si>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</si>
  <si>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</si>
  <si>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</si>
  <si>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</si>
  <si>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</si>
  <si>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</si>
  <si>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</si>
  <si>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</si>
  <si>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</si>
  <si>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</si>
  <si>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</si>
  <si>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</si>
  <si>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</si>
  <si>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</si>
  <si>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</si>
  <si>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</si>
  <si>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</si>
  <si>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</si>
  <si>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</si>
  <si>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</si>
  <si>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</si>
  <si>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</si>
  <si>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</si>
  <si>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</si>
  <si>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</si>
  <si>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</si>
  <si>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</si>
  <si>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</si>
  <si>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</si>
  <si>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</si>
  <si>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</si>
  <si>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</si>
  <si>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</si>
  <si>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</si>
  <si>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</si>
  <si>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</si>
  <si>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</si>
  <si>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</si>
  <si>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</si>
  <si>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</si>
  <si>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</si>
  <si>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</si>
  <si>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</si>
  <si>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</si>
  <si>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</si>
  <si>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</si>
  <si>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</si>
  <si>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</si>
  <si>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</si>
  <si>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</si>
  <si>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</si>
  <si>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</si>
  <si>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</si>
  <si>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</si>
  <si>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</si>
  <si>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</si>
  <si>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</si>
  <si>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</si>
  <si>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</si>
  <si>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</si>
  <si>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</si>
  <si>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</si>
  <si>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</si>
  <si>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</si>
  <si>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</si>
  <si>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</si>
  <si>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</si>
  <si>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</si>
  <si>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</si>
  <si>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</si>
  <si>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</si>
  <si>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</si>
  <si>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</si>
  <si>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</si>
  <si>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</si>
  <si>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</si>
  <si>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</si>
  <si>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</si>
  <si>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</si>
  <si>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</si>
  <si>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</si>
  <si>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</si>
  <si>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</si>
  <si>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</si>
  <si>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</si>
  <si>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</si>
  <si>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</si>
  <si>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</si>
  <si>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</si>
  <si>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</si>
  <si>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</si>
  <si>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</si>
  <si>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</si>
  <si>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</si>
  <si>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</si>
  <si>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</si>
  <si>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</si>
  <si>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</si>
  <si>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</si>
  <si>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</si>
  <si>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</si>
  <si>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</si>
  <si>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</si>
  <si>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</si>
  <si>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</si>
  <si>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</si>
  <si>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</si>
  <si>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</si>
  <si>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</si>
  <si>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</si>
  <si>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</si>
  <si>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</si>
  <si>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</si>
  <si>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</si>
  <si>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</si>
  <si>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</si>
  <si>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</si>
  <si>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</si>
  <si>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</si>
  <si>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</si>
  <si>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</si>
  <si>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</si>
  <si>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</si>
  <si>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</si>
  <si>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</si>
  <si>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</si>
  <si>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</si>
  <si>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</si>
  <si>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</si>
  <si>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</si>
  <si>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</si>
  <si>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</si>
  <si>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</si>
  <si>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</si>
  <si>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</si>
  <si>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</si>
  <si>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</si>
  <si>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</si>
  <si>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</si>
  <si>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</si>
  <si>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</si>
  <si>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</si>
  <si>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</si>
  <si>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</si>
  <si>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</si>
  <si>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</si>
  <si>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</si>
  <si>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</si>
  <si>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</si>
  <si>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</si>
  <si>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</si>
  <si>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</si>
  <si>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</si>
  <si>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</si>
  <si>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</si>
  <si>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</si>
  <si>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</si>
  <si>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</si>
  <si>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</si>
  <si>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</si>
  <si>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</si>
  <si>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</si>
  <si>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</si>
  <si>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</si>
  <si>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</si>
  <si>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</si>
  <si>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</si>
  <si>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</si>
  <si>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</si>
  <si>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</si>
  <si>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</si>
  <si>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</si>
  <si>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</si>
  <si>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</si>
  <si>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</si>
  <si>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</si>
  <si>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</si>
  <si>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</si>
  <si>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</si>
  <si>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</si>
  <si>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</si>
  <si>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</si>
  <si>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</si>
  <si>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</si>
  <si>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</si>
  <si>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</si>
  <si>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</si>
  <si>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</si>
  <si>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</si>
  <si>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</si>
  <si>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</si>
  <si>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</si>
  <si>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</si>
  <si>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</si>
  <si>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</si>
  <si>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</si>
  <si>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</si>
  <si>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</si>
  <si>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</si>
  <si>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</si>
  <si>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</si>
  <si>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</si>
  <si>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</si>
  <si>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</si>
  <si>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</si>
  <si>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</si>
  <si>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</si>
  <si>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</si>
  <si>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</si>
  <si>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</si>
  <si>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</si>
  <si>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</si>
  <si>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</si>
  <si>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</si>
  <si>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</si>
  <si>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</si>
  <si>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</si>
  <si>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</si>
  <si>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</si>
  <si>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</si>
  <si>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</si>
  <si>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</si>
  <si>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</si>
  <si>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</si>
  <si>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</si>
  <si>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</si>
  <si>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</si>
  <si>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</si>
  <si>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</si>
  <si>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</si>
  <si>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</si>
  <si>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</si>
  <si>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</si>
  <si>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</si>
  <si>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</si>
  <si>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</si>
  <si>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</si>
  <si>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</si>
  <si>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</si>
  <si>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</si>
  <si>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</si>
  <si>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</si>
  <si>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</si>
  <si>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</si>
  <si>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</si>
  <si>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</si>
  <si>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</si>
  <si>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</si>
  <si>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</si>
  <si>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</si>
  <si>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</si>
  <si>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</si>
  <si>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</si>
  <si>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</si>
  <si>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</si>
  <si>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</si>
  <si>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</si>
  <si>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</si>
  <si>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</si>
  <si>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</si>
  <si>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</si>
  <si>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</si>
  <si>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</si>
  <si>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</si>
  <si>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</si>
  <si>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</si>
  <si>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</si>
  <si>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</si>
  <si>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</si>
  <si>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</si>
  <si>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</si>
  <si>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</si>
  <si>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</si>
  <si>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</si>
  <si>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</si>
  <si>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</si>
  <si>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</si>
  <si>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</si>
  <si>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</si>
  <si>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</si>
  <si>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</si>
  <si>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</si>
  <si>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</si>
  <si>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</si>
  <si>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</si>
  <si>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</si>
  <si>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</si>
  <si>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</si>
  <si>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</si>
  <si>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</si>
  <si>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</si>
  <si>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</si>
  <si>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</si>
  <si>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</si>
  <si>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</si>
  <si>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</si>
  <si>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</si>
  <si>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</si>
  <si>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</si>
  <si>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</si>
  <si>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</si>
  <si>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</si>
  <si>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</si>
  <si>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</si>
  <si>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</si>
  <si>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</si>
  <si>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</si>
  <si>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</si>
  <si>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</si>
  <si>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</si>
  <si>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</si>
  <si>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</si>
  <si>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</si>
  <si>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</si>
  <si>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</si>
  <si>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</si>
  <si>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</si>
  <si>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</si>
  <si>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</si>
  <si>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</si>
  <si>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</si>
  <si>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</si>
  <si>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</si>
  <si>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</si>
  <si>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</si>
  <si>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</si>
  <si>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</si>
  <si>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</si>
  <si>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</si>
  <si>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</si>
  <si>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</si>
  <si>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</si>
  <si>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</si>
  <si>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</si>
  <si>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</si>
  <si>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</si>
  <si>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</si>
  <si>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</si>
  <si>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</si>
  <si>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</si>
  <si>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</si>
  <si>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</si>
  <si>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</si>
  <si>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</si>
  <si>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</si>
  <si>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</si>
  <si>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</si>
  <si>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</si>
  <si>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</si>
  <si>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</si>
  <si>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</si>
  <si>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</si>
  <si>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</si>
  <si>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</si>
  <si>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</si>
  <si>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</si>
  <si>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</si>
  <si>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</si>
  <si>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</si>
  <si>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</si>
  <si>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</si>
  <si>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</si>
  <si>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</si>
  <si>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</si>
  <si>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</si>
  <si>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</si>
  <si>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</si>
  <si>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</si>
  <si>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</si>
  <si>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</si>
  <si>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</si>
  <si>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</si>
  <si>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</si>
  <si>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</si>
  <si>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</si>
  <si>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</si>
  <si>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</si>
  <si>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</si>
  <si>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</si>
  <si>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</si>
  <si>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</si>
  <si>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</si>
  <si>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</si>
  <si>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123.5-126.5</t>
  </si>
  <si>
    <t>134-140</t>
  </si>
  <si>
    <t>LUPIN SEPT FUT</t>
  </si>
  <si>
    <t>1115-1125</t>
  </si>
  <si>
    <t>36.5</t>
  </si>
  <si>
    <t>Loss of Rs.13.5/-</t>
  </si>
  <si>
    <t>136.5-141.5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</si>
  <si>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</si>
  <si>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</si>
  <si>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</si>
  <si>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</si>
  <si>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</si>
  <si>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</si>
  <si>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</si>
  <si>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</si>
  <si>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</si>
  <si>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</si>
  <si>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1362-1365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</si>
  <si>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</si>
  <si>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</si>
  <si>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</si>
  <si>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</si>
  <si>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</si>
  <si>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</si>
  <si>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</si>
  <si>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</si>
  <si>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</si>
  <si>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</si>
  <si>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</si>
  <si>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</si>
  <si>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</si>
  <si>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</si>
  <si>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</si>
  <si>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</si>
  <si>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</si>
  <si>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</si>
  <si>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</si>
  <si>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</si>
  <si>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</si>
  <si>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EARUM</t>
  </si>
  <si>
    <t>VPRPL</t>
  </si>
  <si>
    <t>Vishnu Prakash R Pungli L</t>
  </si>
  <si>
    <t>NK SECURITIES RESEARCH PRIVATE LIMITED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</si>
  <si>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</si>
  <si>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</si>
  <si>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</si>
  <si>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</si>
  <si>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</si>
  <si>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</si>
  <si>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</si>
  <si>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</si>
  <si>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502-522</t>
  </si>
  <si>
    <t>560-590</t>
  </si>
  <si>
    <t>ACCELERATE</t>
  </si>
  <si>
    <t>LIESHA CORPORATION PRIVATE LIMITED .</t>
  </si>
  <si>
    <t>NNM SECURITIES PVT LTD</t>
  </si>
  <si>
    <t>AMRAPALI CAPITAL AND FINANCE SERVICES LIMITED</t>
  </si>
  <si>
    <t>SHERWOOD SECURITIES PVT LTD</t>
  </si>
  <si>
    <t>JAINAM BROKING LIMITED</t>
  </si>
  <si>
    <t>VIKASLIFE</t>
  </si>
  <si>
    <t>Vikas Lifecare Limited</t>
  </si>
  <si>
    <t>HI GROWTH CORPORATE SERVICES PVT LTD</t>
  </si>
  <si>
    <t>SETU SECURITIES PVT LTD</t>
  </si>
  <si>
    <t>METROPOLIS SEPT FUT</t>
  </si>
  <si>
    <t>1430-1432</t>
  </si>
  <si>
    <t>1460-1480</t>
  </si>
  <si>
    <t>LT SEPT FUT</t>
  </si>
  <si>
    <t>2780-2800</t>
  </si>
  <si>
    <t>Profit of Rs.43.5/-</t>
  </si>
  <si>
    <t>SUNPHARMA 1140 CE 28-SEPT</t>
  </si>
  <si>
    <t>15-16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</si>
  <si>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</si>
  <si>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</si>
  <si>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</si>
  <si>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</si>
  <si>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</si>
  <si>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</si>
  <si>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</si>
  <si>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</si>
  <si>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</si>
  <si>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LATIN MANHARLAL SECURITIES PVT LTD</t>
  </si>
  <si>
    <t>VIVEK KANDA</t>
  </si>
  <si>
    <t>BNL</t>
  </si>
  <si>
    <t>COMRADE</t>
  </si>
  <si>
    <t>DML</t>
  </si>
  <si>
    <t>HARNISH B SHAH HUF</t>
  </si>
  <si>
    <t>HAL CLYDE DENISON LIMITED</t>
  </si>
  <si>
    <t>GFIL</t>
  </si>
  <si>
    <t>GAURAV KUMAR</t>
  </si>
  <si>
    <t>GTL</t>
  </si>
  <si>
    <t>ANKITA VISHAL SHAH</t>
  </si>
  <si>
    <t>JANUSCORP</t>
  </si>
  <si>
    <t>NARMADABEN VAGHELA</t>
  </si>
  <si>
    <t>LILABEN JASVANTSINH KHATEDIYA</t>
  </si>
  <si>
    <t>SGFRL</t>
  </si>
  <si>
    <t>Cochin Shipyard Limited</t>
  </si>
  <si>
    <t>CPS</t>
  </si>
  <si>
    <t>C P S Shapers Limited</t>
  </si>
  <si>
    <t>SHITU GUPTA</t>
  </si>
  <si>
    <t>DONEAR</t>
  </si>
  <si>
    <t>Donear Industries Limited</t>
  </si>
  <si>
    <t>Garden Reach Ship</t>
  </si>
  <si>
    <t>GTL Limited</t>
  </si>
  <si>
    <t>JPPOWER</t>
  </si>
  <si>
    <t>Jaiprakash Power Ven. Lt</t>
  </si>
  <si>
    <t>ACHINTYA SECURITIES PRIVATE LIMITED</t>
  </si>
  <si>
    <t>Mazagon Dock Shipbuil Ltd</t>
  </si>
  <si>
    <t>MONOPHARMA</t>
  </si>
  <si>
    <t>Mono Pharmacare Limited</t>
  </si>
  <si>
    <t>PARAS</t>
  </si>
  <si>
    <t>Paras Def and Spce Tech L</t>
  </si>
  <si>
    <t>SHETH BROTHER</t>
  </si>
  <si>
    <t>SUMICKSHA</t>
  </si>
  <si>
    <t>YUGA STOCKS AND COMMODITIES PRIVATE LIMITED .</t>
  </si>
  <si>
    <t>AHASOLAR</t>
  </si>
  <si>
    <t>SUNFLOWER BROKING PRIVATE LIMITED</t>
  </si>
  <si>
    <t>B B COMMERCIAL LTD</t>
  </si>
  <si>
    <t>COLORCHIPS</t>
  </si>
  <si>
    <t>ARUN KUMAR GANERIWALA</t>
  </si>
  <si>
    <t>FILATFASH</t>
  </si>
  <si>
    <t>DINESH SURANA</t>
  </si>
  <si>
    <t>FRASER</t>
  </si>
  <si>
    <t>ANKUR SEVANTILAL SHAH</t>
  </si>
  <si>
    <t>LOREM INVESTMENT</t>
  </si>
  <si>
    <t>AMIT BAJAJ HUF</t>
  </si>
  <si>
    <t>GGENG</t>
  </si>
  <si>
    <t>DIPTI BHAVINKUMAR SHAH</t>
  </si>
  <si>
    <t>GGL</t>
  </si>
  <si>
    <t>MEENA WASAN</t>
  </si>
  <si>
    <t>GUJCOTEX</t>
  </si>
  <si>
    <t>HAZOOR</t>
  </si>
  <si>
    <t>NAVRATRI SHARE TRADING PRIVATE LIMITED</t>
  </si>
  <si>
    <t>IFINSEC</t>
  </si>
  <si>
    <t>GANGA DEVI BANSAL</t>
  </si>
  <si>
    <t>TIA ENTERPRISES PRIVATE LIMITED</t>
  </si>
  <si>
    <t>ITCONS</t>
  </si>
  <si>
    <t>RIMPY MITTAL</t>
  </si>
  <si>
    <t>PANKAJ MITTAL</t>
  </si>
  <si>
    <t>PALLAVI ROY</t>
  </si>
  <si>
    <t>JYOTISTRUC</t>
  </si>
  <si>
    <t>FOLLIS ADVISORY LLP</t>
  </si>
  <si>
    <t>KCLINFRA</t>
  </si>
  <si>
    <t>JIGNESH AMRUTLAL THOBHANI</t>
  </si>
  <si>
    <t>FREQUENT STOCK AND SHARES PRIVATE LIMITED</t>
  </si>
  <si>
    <t>SUSHILA DEVI BAPNA</t>
  </si>
  <si>
    <t>KRETTOSYS</t>
  </si>
  <si>
    <t>AMEENMOHAMMAD</t>
  </si>
  <si>
    <t>MAAGHADV</t>
  </si>
  <si>
    <t>SYNEMATIC MEDIA AND CONSULTING PRIVATE LIMITED</t>
  </si>
  <si>
    <t>MSRINDIA</t>
  </si>
  <si>
    <t>GOPI KISHAN MALANI</t>
  </si>
  <si>
    <t>NATHUEC</t>
  </si>
  <si>
    <t>SHREE GAJRAJ FINLEASE PRIVATE LIMITED</t>
  </si>
  <si>
    <t>ONTIC</t>
  </si>
  <si>
    <t>MALTI SALVI</t>
  </si>
  <si>
    <t>PRESSURS</t>
  </si>
  <si>
    <t>KRUPESH GHANSHYAMBHAI THAKKAR</t>
  </si>
  <si>
    <t>RTNPOWER</t>
  </si>
  <si>
    <t>ABARC AST 002 TRUST</t>
  </si>
  <si>
    <t>SANJAY POPATLAL JAIN</t>
  </si>
  <si>
    <t>KAMLABAI POPATLAL JAIN</t>
  </si>
  <si>
    <t>RAJSHIKHAR EDIFICE LLP</t>
  </si>
  <si>
    <t>SHALPRO</t>
  </si>
  <si>
    <t>TOPGAIN FINANCE PRIVATE LIMITED</t>
  </si>
  <si>
    <t>SIMPLXPAP</t>
  </si>
  <si>
    <t>MILLENNIUM STOCK BROKING PVT LTD</t>
  </si>
  <si>
    <t>ANAND VIJAY SANKESHWAR</t>
  </si>
  <si>
    <t>SBI MUTUAL FUND</t>
  </si>
  <si>
    <t>BAJAJHCARE</t>
  </si>
  <si>
    <t>Bajaj Healthcare Limited</t>
  </si>
  <si>
    <t>BIRLACABLE</t>
  </si>
  <si>
    <t>Birla Cable Limited</t>
  </si>
  <si>
    <t>BURNPUR</t>
  </si>
  <si>
    <t>Burnpur Cement Limited</t>
  </si>
  <si>
    <t>NX BLOCK TRADES PRIVATE LIMITED</t>
  </si>
  <si>
    <t>CADSYS</t>
  </si>
  <si>
    <t>Cadsys (India) Limited</t>
  </si>
  <si>
    <t>CHENNPETRO</t>
  </si>
  <si>
    <t>Chennai Petroleum Corp</t>
  </si>
  <si>
    <t>MANISH VIDYASAGAR</t>
  </si>
  <si>
    <t>SHRENI SHARES PRIVATE LIMITED</t>
  </si>
  <si>
    <t>CUPID</t>
  </si>
  <si>
    <t>Cupid Limited</t>
  </si>
  <si>
    <t>RADHARANI SALES PRIVATE LIMITED</t>
  </si>
  <si>
    <t>EMMBI</t>
  </si>
  <si>
    <t>Emmbi Industries Ltd</t>
  </si>
  <si>
    <t>EXCEL</t>
  </si>
  <si>
    <t>Excel Realty N Infra Ltd</t>
  </si>
  <si>
    <t>GOACARBON</t>
  </si>
  <si>
    <t>Goa Carbon Ltd</t>
  </si>
  <si>
    <t>Graphite India Limited</t>
  </si>
  <si>
    <t>BALWANT SINGH</t>
  </si>
  <si>
    <t>HEG Ltd</t>
  </si>
  <si>
    <t>HITECH</t>
  </si>
  <si>
    <t>Hi-Tech Pipes Limited</t>
  </si>
  <si>
    <t>DREAM ACHIEVER CONSULTANCY SERVICES PRIVATE LIMITED</t>
  </si>
  <si>
    <t>Infibeam Avenues Limited</t>
  </si>
  <si>
    <t>CITADEL SECURITIES INDIA MARKETS PRIVATE LIMITED</t>
  </si>
  <si>
    <t>Ircon International Ltd</t>
  </si>
  <si>
    <t>Jyoti Structures Ltd</t>
  </si>
  <si>
    <t>VENKATKRISHNA MOHAN PRABHALA</t>
  </si>
  <si>
    <t>KHFM</t>
  </si>
  <si>
    <t>KHFM Hos Fac Mana Ser Ltd</t>
  </si>
  <si>
    <t>MANGLMCEM</t>
  </si>
  <si>
    <t>Mangalam Cement Ltd</t>
  </si>
  <si>
    <t>RAMBARA TRADING PRIVATE LIMITED</t>
  </si>
  <si>
    <t>ANANT WEALTH CONSULTANTS PRIVATE LIMITED</t>
  </si>
  <si>
    <t>MOXSH</t>
  </si>
  <si>
    <t>Moxsh Overseas Educon Ltd</t>
  </si>
  <si>
    <t>DHARMESHKUMAR HARSHADBHAI VAGHANI</t>
  </si>
  <si>
    <t>RPOWER</t>
  </si>
  <si>
    <t>Reliance Power Limited</t>
  </si>
  <si>
    <t>SCI</t>
  </si>
  <si>
    <t>Shipping Corp of India</t>
  </si>
  <si>
    <t>SHRENIK</t>
  </si>
  <si>
    <t>Shrenik Limited</t>
  </si>
  <si>
    <t>AJAY  SALVI</t>
  </si>
  <si>
    <t>Sobha Limited</t>
  </si>
  <si>
    <t>SSFL</t>
  </si>
  <si>
    <t>Srivari Spices N Foods L</t>
  </si>
  <si>
    <t>LODHA CHANCHAL DEVI</t>
  </si>
  <si>
    <t>SURANI</t>
  </si>
  <si>
    <t>Surani Steel Tubes Ltd.</t>
  </si>
  <si>
    <t>SANJAY GUPTA</t>
  </si>
  <si>
    <t>TNPETRO</t>
  </si>
  <si>
    <t>Tamilnadu Petro Prod Ltd</t>
  </si>
  <si>
    <t>TREL</t>
  </si>
  <si>
    <t>Transindia Real Estate L</t>
  </si>
  <si>
    <t>CRONY VYAPAR PVT LTD</t>
  </si>
  <si>
    <t>TRU</t>
  </si>
  <si>
    <t>TruCap Finance Limited</t>
  </si>
  <si>
    <t>ESAAR (INDIA) LIMITED</t>
  </si>
  <si>
    <t>VCL</t>
  </si>
  <si>
    <t>Vaxtex Cotfab Limited</t>
  </si>
  <si>
    <t>MAKWANA DIXIT CHANDUBHAI</t>
  </si>
  <si>
    <t>ASHOKBHAI MADHUBHAI KORAT</t>
  </si>
  <si>
    <t>SHIVANG R VACHHETA</t>
  </si>
  <si>
    <t>A S ENTERPRISE</t>
  </si>
  <si>
    <t>VIKASECO</t>
  </si>
  <si>
    <t>Vikas EcoTech Limited</t>
  </si>
  <si>
    <t>QE SECURITIES LLP</t>
  </si>
  <si>
    <t>VISHWAS FINCAP SERVICES PRIVATE LIMITED</t>
  </si>
  <si>
    <t>AARTECH</t>
  </si>
  <si>
    <t>Aartech Solonics Limited</t>
  </si>
  <si>
    <t>MOHTA SARITA</t>
  </si>
  <si>
    <t>JATAYU TEXTILES &amp; INDUSTRIES LTD</t>
  </si>
  <si>
    <t>RattanIndia Power Limited</t>
  </si>
  <si>
    <t>ABARC-AST-002-TRUST</t>
  </si>
  <si>
    <t>SECURCRED</t>
  </si>
  <si>
    <t>SecUR Credentials Limited</t>
  </si>
  <si>
    <t>JANAK NAVINBHAI PANCHAL</t>
  </si>
  <si>
    <t>VICKY RAJESH JHAVERI</t>
  </si>
  <si>
    <t>RATHOD MANOJ CHHAGANLAL HUF</t>
  </si>
  <si>
    <t>113</t>
  </si>
  <si>
    <t>Profit of Rs.17/-</t>
  </si>
  <si>
    <t>TRENT 2120 CE 28-SEP</t>
  </si>
  <si>
    <t>53-55</t>
  </si>
  <si>
    <t>64-74</t>
  </si>
  <si>
    <t>Profit of Rs.44/-</t>
  </si>
  <si>
    <t>POWERGRID SEPT FUT</t>
  </si>
  <si>
    <t>260-261</t>
  </si>
  <si>
    <t>267-270</t>
  </si>
  <si>
    <t>42</t>
  </si>
  <si>
    <t>Loss of Rs.1/-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</si>
</sst>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3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165" fontId="35" fillId="0" borderId="31" xfId="0" applyNumberFormat="1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left" vertical="center"/>
    </xf>
    <xf numFmtId="49" fontId="36" fillId="0" borderId="31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Fill="1"/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0" t="s">
        <v>16</v>
      </c>
      <c r="B9" s="322" t="s">
        <v>17</v>
      </c>
      <c r="C9" s="322" t="s">
        <v>18</v>
      </c>
      <c r="D9" s="322" t="s">
        <v>19</v>
      </c>
      <c r="E9" s="26" t="s">
        <v>20</v>
      </c>
      <c r="F9" s="26" t="s">
        <v>21</v>
      </c>
      <c r="G9" s="317" t="s">
        <v>22</v>
      </c>
      <c r="H9" s="318"/>
      <c r="I9" s="319"/>
      <c r="J9" s="317" t="s">
        <v>23</v>
      </c>
      <c r="K9" s="318"/>
      <c r="L9" s="319"/>
      <c r="M9" s="26"/>
      <c r="N9" s="27"/>
      <c r="O9" s="27"/>
      <c r="P9" s="27"/>
    </row>
    <row r="10" spans="1:16" ht="38.25">
      <c r="A10" s="321"/>
      <c r="B10" s="323"/>
      <c r="C10" s="323"/>
      <c r="D10" s="32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863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19872.45</v>
      </c>
      <c r="F11" s="35">
        <v>19853.583333333332</v>
      </c>
      <c r="G11" s="36">
        <v>19791.166666666664</v>
      </c>
      <c r="H11" s="36">
        <v>19709.883333333331</v>
      </c>
      <c r="I11" s="36">
        <v>19647.466666666664</v>
      </c>
      <c r="J11" s="36">
        <v>19934.866666666665</v>
      </c>
      <c r="K11" s="36">
        <v>19997.283333333329</v>
      </c>
      <c r="L11" s="36">
        <v>20078.566666666666</v>
      </c>
      <c r="M11" s="37">
        <v>19916</v>
      </c>
      <c r="N11" s="37">
        <v>19772.3</v>
      </c>
      <c r="O11" s="242">
        <v>11082650</v>
      </c>
      <c r="P11" s="244">
        <v>1.7943016234587988E-3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45319.65</v>
      </c>
      <c r="F12" s="38">
        <v>45286.416666666664</v>
      </c>
      <c r="G12" s="39">
        <v>45009.683333333327</v>
      </c>
      <c r="H12" s="39">
        <v>44699.71666666666</v>
      </c>
      <c r="I12" s="39">
        <v>44422.983333333323</v>
      </c>
      <c r="J12" s="39">
        <v>45596.383333333331</v>
      </c>
      <c r="K12" s="39">
        <v>45873.116666666669</v>
      </c>
      <c r="L12" s="39">
        <v>46183.083333333336</v>
      </c>
      <c r="M12" s="31">
        <v>45563.15</v>
      </c>
      <c r="N12" s="31">
        <v>44976.45</v>
      </c>
      <c r="O12" s="243">
        <v>2271420</v>
      </c>
      <c r="P12" s="244">
        <v>-5.5035267229716417E-3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20189.900000000001</v>
      </c>
      <c r="F13" s="38">
        <v>20178.25</v>
      </c>
      <c r="G13" s="39">
        <v>20057.5</v>
      </c>
      <c r="H13" s="39">
        <v>19925.099999999999</v>
      </c>
      <c r="I13" s="39">
        <v>19804.349999999999</v>
      </c>
      <c r="J13" s="39">
        <v>20310.650000000001</v>
      </c>
      <c r="K13" s="39">
        <v>20431.400000000001</v>
      </c>
      <c r="L13" s="39">
        <v>20563.800000000003</v>
      </c>
      <c r="M13" s="31">
        <v>20299</v>
      </c>
      <c r="N13" s="31">
        <v>20045.849999999999</v>
      </c>
      <c r="O13" s="243">
        <v>79240</v>
      </c>
      <c r="P13" s="245">
        <v>0.14310444316214657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9137.9500000000007</v>
      </c>
      <c r="F14" s="38">
        <v>9121.0333333333328</v>
      </c>
      <c r="G14" s="39">
        <v>9086.8166666666657</v>
      </c>
      <c r="H14" s="39">
        <v>9035.6833333333325</v>
      </c>
      <c r="I14" s="39">
        <v>9001.4666666666653</v>
      </c>
      <c r="J14" s="39">
        <v>9172.1666666666661</v>
      </c>
      <c r="K14" s="39">
        <v>9206.3833333333332</v>
      </c>
      <c r="L14" s="39">
        <v>9257.5166666666664</v>
      </c>
      <c r="M14" s="31">
        <v>9155.25</v>
      </c>
      <c r="N14" s="31">
        <v>9069.9</v>
      </c>
      <c r="O14" s="243">
        <v>188025</v>
      </c>
      <c r="P14" s="245">
        <v>-1.493123772102161E-2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518.70000000000005</v>
      </c>
      <c r="F15" s="38">
        <v>520.73333333333346</v>
      </c>
      <c r="G15" s="39">
        <v>515.1166666666669</v>
      </c>
      <c r="H15" s="39">
        <v>511.53333333333342</v>
      </c>
      <c r="I15" s="39">
        <v>505.91666666666686</v>
      </c>
      <c r="J15" s="39">
        <v>524.31666666666695</v>
      </c>
      <c r="K15" s="39">
        <v>529.93333333333351</v>
      </c>
      <c r="L15" s="39">
        <v>533.51666666666699</v>
      </c>
      <c r="M15" s="31">
        <v>526.35</v>
      </c>
      <c r="N15" s="31">
        <v>517.15</v>
      </c>
      <c r="O15" s="243">
        <v>12699000</v>
      </c>
      <c r="P15" s="244">
        <v>-1.4282387642629821E-2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4481.8500000000004</v>
      </c>
      <c r="F16" s="38">
        <v>4488.3833333333341</v>
      </c>
      <c r="G16" s="39">
        <v>4449.4666666666681</v>
      </c>
      <c r="H16" s="39">
        <v>4417.0833333333339</v>
      </c>
      <c r="I16" s="39">
        <v>4378.1666666666679</v>
      </c>
      <c r="J16" s="39">
        <v>4520.7666666666682</v>
      </c>
      <c r="K16" s="39">
        <v>4559.6833333333343</v>
      </c>
      <c r="L16" s="39">
        <v>4592.0666666666684</v>
      </c>
      <c r="M16" s="31">
        <v>4527.3</v>
      </c>
      <c r="N16" s="31">
        <v>4456</v>
      </c>
      <c r="O16" s="243">
        <v>1216000</v>
      </c>
      <c r="P16" s="244">
        <v>8.2304526748971192E-4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23046.5</v>
      </c>
      <c r="F17" s="38">
        <v>23069.600000000002</v>
      </c>
      <c r="G17" s="39">
        <v>22894.300000000003</v>
      </c>
      <c r="H17" s="39">
        <v>22742.100000000002</v>
      </c>
      <c r="I17" s="39">
        <v>22566.800000000003</v>
      </c>
      <c r="J17" s="39">
        <v>23221.800000000003</v>
      </c>
      <c r="K17" s="39">
        <v>23397.1</v>
      </c>
      <c r="L17" s="39">
        <v>23549.300000000003</v>
      </c>
      <c r="M17" s="31">
        <v>23244.9</v>
      </c>
      <c r="N17" s="31">
        <v>22917.4</v>
      </c>
      <c r="O17" s="243">
        <v>74160</v>
      </c>
      <c r="P17" s="244">
        <v>3.7899296155928532E-3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187.65</v>
      </c>
      <c r="F18" s="38">
        <v>188.26666666666665</v>
      </c>
      <c r="G18" s="39">
        <v>186.58333333333331</v>
      </c>
      <c r="H18" s="39">
        <v>185.51666666666665</v>
      </c>
      <c r="I18" s="39">
        <v>183.83333333333331</v>
      </c>
      <c r="J18" s="39">
        <v>189.33333333333331</v>
      </c>
      <c r="K18" s="39">
        <v>191.01666666666665</v>
      </c>
      <c r="L18" s="39">
        <v>192.08333333333331</v>
      </c>
      <c r="M18" s="31">
        <v>189.95</v>
      </c>
      <c r="N18" s="31">
        <v>187.2</v>
      </c>
      <c r="O18" s="243">
        <v>38377800</v>
      </c>
      <c r="P18" s="244">
        <v>-1.0855949895615866E-2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229.8</v>
      </c>
      <c r="F19" s="38">
        <v>230.75</v>
      </c>
      <c r="G19" s="39">
        <v>228.55</v>
      </c>
      <c r="H19" s="39">
        <v>227.3</v>
      </c>
      <c r="I19" s="39">
        <v>225.10000000000002</v>
      </c>
      <c r="J19" s="39">
        <v>232</v>
      </c>
      <c r="K19" s="39">
        <v>234.2</v>
      </c>
      <c r="L19" s="39">
        <v>235.45</v>
      </c>
      <c r="M19" s="31">
        <v>232.95</v>
      </c>
      <c r="N19" s="31">
        <v>229.5</v>
      </c>
      <c r="O19" s="243">
        <v>30154800</v>
      </c>
      <c r="P19" s="244">
        <v>-9.3952852750256236E-3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2033.1</v>
      </c>
      <c r="F20" s="38">
        <v>2042.4000000000003</v>
      </c>
      <c r="G20" s="39">
        <v>2017.0500000000006</v>
      </c>
      <c r="H20" s="39">
        <v>2001.0000000000002</v>
      </c>
      <c r="I20" s="39">
        <v>1975.6500000000005</v>
      </c>
      <c r="J20" s="39">
        <v>2058.4500000000007</v>
      </c>
      <c r="K20" s="39">
        <v>2083.8000000000006</v>
      </c>
      <c r="L20" s="39">
        <v>2099.8500000000008</v>
      </c>
      <c r="M20" s="31">
        <v>2067.75</v>
      </c>
      <c r="N20" s="31">
        <v>2026.35</v>
      </c>
      <c r="O20" s="243">
        <v>6214200</v>
      </c>
      <c r="P20" s="244">
        <v>-7.3797201456775926E-3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2528.9</v>
      </c>
      <c r="F21" s="38">
        <v>2525.2333333333336</v>
      </c>
      <c r="G21" s="39">
        <v>2498.666666666667</v>
      </c>
      <c r="H21" s="39">
        <v>2468.4333333333334</v>
      </c>
      <c r="I21" s="39">
        <v>2441.8666666666668</v>
      </c>
      <c r="J21" s="39">
        <v>2555.4666666666672</v>
      </c>
      <c r="K21" s="39">
        <v>2582.0333333333338</v>
      </c>
      <c r="L21" s="39">
        <v>2612.2666666666673</v>
      </c>
      <c r="M21" s="31">
        <v>2551.8000000000002</v>
      </c>
      <c r="N21" s="31">
        <v>2495</v>
      </c>
      <c r="O21" s="243">
        <v>10211100</v>
      </c>
      <c r="P21" s="244">
        <v>-1.2045744804365493E-2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826.85</v>
      </c>
      <c r="F22" s="38">
        <v>824.46666666666658</v>
      </c>
      <c r="G22" s="39">
        <v>816.93333333333317</v>
      </c>
      <c r="H22" s="39">
        <v>807.01666666666654</v>
      </c>
      <c r="I22" s="39">
        <v>799.48333333333312</v>
      </c>
      <c r="J22" s="39">
        <v>834.38333333333321</v>
      </c>
      <c r="K22" s="39">
        <v>841.91666666666674</v>
      </c>
      <c r="L22" s="39">
        <v>851.83333333333326</v>
      </c>
      <c r="M22" s="31">
        <v>832</v>
      </c>
      <c r="N22" s="31">
        <v>814.55</v>
      </c>
      <c r="O22" s="243">
        <v>43903200</v>
      </c>
      <c r="P22" s="244">
        <v>-1.5676286477857695E-2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3639.55</v>
      </c>
      <c r="F23" s="38">
        <v>3645.5499999999997</v>
      </c>
      <c r="G23" s="39">
        <v>3625.0999999999995</v>
      </c>
      <c r="H23" s="39">
        <v>3610.6499999999996</v>
      </c>
      <c r="I23" s="39">
        <v>3590.1999999999994</v>
      </c>
      <c r="J23" s="39">
        <v>3659.9999999999995</v>
      </c>
      <c r="K23" s="39">
        <v>3680.4499999999994</v>
      </c>
      <c r="L23" s="39">
        <v>3694.8999999999996</v>
      </c>
      <c r="M23" s="31">
        <v>3666</v>
      </c>
      <c r="N23" s="31">
        <v>3631.1</v>
      </c>
      <c r="O23" s="243">
        <v>762600</v>
      </c>
      <c r="P23" s="244">
        <v>1.0501443948542925E-3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441.55</v>
      </c>
      <c r="F24" s="38">
        <v>441.2</v>
      </c>
      <c r="G24" s="39">
        <v>439.09999999999997</v>
      </c>
      <c r="H24" s="39">
        <v>436.65</v>
      </c>
      <c r="I24" s="39">
        <v>434.54999999999995</v>
      </c>
      <c r="J24" s="39">
        <v>443.65</v>
      </c>
      <c r="K24" s="39">
        <v>445.75</v>
      </c>
      <c r="L24" s="39">
        <v>448.2</v>
      </c>
      <c r="M24" s="31">
        <v>443.3</v>
      </c>
      <c r="N24" s="31">
        <v>438.75</v>
      </c>
      <c r="O24" s="243">
        <v>68245200</v>
      </c>
      <c r="P24" s="244">
        <v>5.7030690469243219E-3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5009.3500000000004</v>
      </c>
      <c r="F25" s="38">
        <v>5035.9000000000005</v>
      </c>
      <c r="G25" s="39">
        <v>4974.9500000000007</v>
      </c>
      <c r="H25" s="39">
        <v>4940.55</v>
      </c>
      <c r="I25" s="39">
        <v>4879.6000000000004</v>
      </c>
      <c r="J25" s="39">
        <v>5070.3000000000011</v>
      </c>
      <c r="K25" s="39">
        <v>5131.25</v>
      </c>
      <c r="L25" s="39">
        <v>5165.6500000000015</v>
      </c>
      <c r="M25" s="31">
        <v>5096.8500000000004</v>
      </c>
      <c r="N25" s="31">
        <v>5001.5</v>
      </c>
      <c r="O25" s="243">
        <v>2188125</v>
      </c>
      <c r="P25" s="244">
        <v>-3.9262546944349606E-3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383.3</v>
      </c>
      <c r="F26" s="38">
        <v>384.31666666666666</v>
      </c>
      <c r="G26" s="39">
        <v>381.48333333333335</v>
      </c>
      <c r="H26" s="39">
        <v>379.66666666666669</v>
      </c>
      <c r="I26" s="39">
        <v>376.83333333333337</v>
      </c>
      <c r="J26" s="39">
        <v>386.13333333333333</v>
      </c>
      <c r="K26" s="39">
        <v>388.9666666666667</v>
      </c>
      <c r="L26" s="39">
        <v>390.7833333333333</v>
      </c>
      <c r="M26" s="31">
        <v>387.15</v>
      </c>
      <c r="N26" s="31">
        <v>382.5</v>
      </c>
      <c r="O26" s="243">
        <v>10347900</v>
      </c>
      <c r="P26" s="244">
        <v>2.1994627266621894E-2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184.5</v>
      </c>
      <c r="F27" s="38">
        <v>184.6</v>
      </c>
      <c r="G27" s="39">
        <v>183</v>
      </c>
      <c r="H27" s="39">
        <v>181.5</v>
      </c>
      <c r="I27" s="39">
        <v>179.9</v>
      </c>
      <c r="J27" s="39">
        <v>186.1</v>
      </c>
      <c r="K27" s="39">
        <v>187.69999999999996</v>
      </c>
      <c r="L27" s="39">
        <v>189.2</v>
      </c>
      <c r="M27" s="31">
        <v>186.2</v>
      </c>
      <c r="N27" s="31">
        <v>183.1</v>
      </c>
      <c r="O27" s="243">
        <v>87410000</v>
      </c>
      <c r="P27" s="244">
        <v>-1.3139103113396172E-3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3251.05</v>
      </c>
      <c r="F28" s="38">
        <v>3257.3333333333335</v>
      </c>
      <c r="G28" s="39">
        <v>3241.2166666666672</v>
      </c>
      <c r="H28" s="39">
        <v>3231.3833333333337</v>
      </c>
      <c r="I28" s="39">
        <v>3215.2666666666673</v>
      </c>
      <c r="J28" s="39">
        <v>3267.166666666667</v>
      </c>
      <c r="K28" s="39">
        <v>3283.2833333333328</v>
      </c>
      <c r="L28" s="39">
        <v>3293.1166666666668</v>
      </c>
      <c r="M28" s="31">
        <v>3273.45</v>
      </c>
      <c r="N28" s="31">
        <v>3247.5</v>
      </c>
      <c r="O28" s="243">
        <v>4530600</v>
      </c>
      <c r="P28" s="244">
        <v>-5.4004214963119072E-3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1915</v>
      </c>
      <c r="F29" s="38">
        <v>1911.7666666666667</v>
      </c>
      <c r="G29" s="39">
        <v>1901.5333333333333</v>
      </c>
      <c r="H29" s="39">
        <v>1888.0666666666666</v>
      </c>
      <c r="I29" s="39">
        <v>1877.8333333333333</v>
      </c>
      <c r="J29" s="39">
        <v>1925.2333333333333</v>
      </c>
      <c r="K29" s="39">
        <v>1935.4666666666665</v>
      </c>
      <c r="L29" s="39">
        <v>1948.9333333333334</v>
      </c>
      <c r="M29" s="31">
        <v>1922</v>
      </c>
      <c r="N29" s="31">
        <v>1898.3</v>
      </c>
      <c r="O29" s="243">
        <v>4168386</v>
      </c>
      <c r="P29" s="244">
        <v>-2.6406126221283337E-4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7477.45</v>
      </c>
      <c r="F30" s="38">
        <v>7476.7666666666664</v>
      </c>
      <c r="G30" s="39">
        <v>7411.4833333333327</v>
      </c>
      <c r="H30" s="39">
        <v>7345.5166666666664</v>
      </c>
      <c r="I30" s="39">
        <v>7280.2333333333327</v>
      </c>
      <c r="J30" s="39">
        <v>7542.7333333333327</v>
      </c>
      <c r="K30" s="39">
        <v>7608.0166666666655</v>
      </c>
      <c r="L30" s="39">
        <v>7673.9833333333327</v>
      </c>
      <c r="M30" s="31">
        <v>7542.05</v>
      </c>
      <c r="N30" s="31">
        <v>7410.8</v>
      </c>
      <c r="O30" s="243">
        <v>328500</v>
      </c>
      <c r="P30" s="244">
        <v>-9.0497737556561094E-3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735.15</v>
      </c>
      <c r="F31" s="38">
        <v>732.11666666666667</v>
      </c>
      <c r="G31" s="39">
        <v>727.0333333333333</v>
      </c>
      <c r="H31" s="39">
        <v>718.91666666666663</v>
      </c>
      <c r="I31" s="39">
        <v>713.83333333333326</v>
      </c>
      <c r="J31" s="39">
        <v>740.23333333333335</v>
      </c>
      <c r="K31" s="39">
        <v>745.31666666666661</v>
      </c>
      <c r="L31" s="39">
        <v>753.43333333333339</v>
      </c>
      <c r="M31" s="31">
        <v>737.2</v>
      </c>
      <c r="N31" s="31">
        <v>724</v>
      </c>
      <c r="O31" s="243">
        <v>13858000</v>
      </c>
      <c r="P31" s="244">
        <v>-1.2752012538291658E-2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860.65</v>
      </c>
      <c r="F32" s="38">
        <v>861.73333333333323</v>
      </c>
      <c r="G32" s="39">
        <v>851.91666666666652</v>
      </c>
      <c r="H32" s="39">
        <v>843.18333333333328</v>
      </c>
      <c r="I32" s="39">
        <v>833.36666666666656</v>
      </c>
      <c r="J32" s="39">
        <v>870.46666666666647</v>
      </c>
      <c r="K32" s="39">
        <v>880.2833333333333</v>
      </c>
      <c r="L32" s="39">
        <v>889.01666666666642</v>
      </c>
      <c r="M32" s="31">
        <v>871.55</v>
      </c>
      <c r="N32" s="31">
        <v>853</v>
      </c>
      <c r="O32" s="243">
        <v>14169100</v>
      </c>
      <c r="P32" s="244">
        <v>3.9750584567420106E-3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983.75</v>
      </c>
      <c r="F33" s="38">
        <v>983.88333333333333</v>
      </c>
      <c r="G33" s="39">
        <v>976.86666666666667</v>
      </c>
      <c r="H33" s="39">
        <v>969.98333333333335</v>
      </c>
      <c r="I33" s="39">
        <v>962.9666666666667</v>
      </c>
      <c r="J33" s="39">
        <v>990.76666666666665</v>
      </c>
      <c r="K33" s="39">
        <v>997.7833333333333</v>
      </c>
      <c r="L33" s="39">
        <v>1004.6666666666666</v>
      </c>
      <c r="M33" s="31">
        <v>990.9</v>
      </c>
      <c r="N33" s="31">
        <v>977</v>
      </c>
      <c r="O33" s="243">
        <v>42664375</v>
      </c>
      <c r="P33" s="244">
        <v>1.4731240337733381E-2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4772.1000000000004</v>
      </c>
      <c r="F34" s="38">
        <v>4766.2</v>
      </c>
      <c r="G34" s="39">
        <v>4733.5</v>
      </c>
      <c r="H34" s="39">
        <v>4694.9000000000005</v>
      </c>
      <c r="I34" s="39">
        <v>4662.2000000000007</v>
      </c>
      <c r="J34" s="39">
        <v>4804.7999999999993</v>
      </c>
      <c r="K34" s="39">
        <v>4837.4999999999982</v>
      </c>
      <c r="L34" s="39">
        <v>4876.0999999999985</v>
      </c>
      <c r="M34" s="31">
        <v>4798.8999999999996</v>
      </c>
      <c r="N34" s="31">
        <v>4727.6000000000004</v>
      </c>
      <c r="O34" s="243">
        <v>2386000</v>
      </c>
      <c r="P34" s="244">
        <v>-5.3152683689421578E-3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1546.9</v>
      </c>
      <c r="F35" s="38">
        <v>1546.4833333333333</v>
      </c>
      <c r="G35" s="39">
        <v>1530.3666666666668</v>
      </c>
      <c r="H35" s="39">
        <v>1513.8333333333335</v>
      </c>
      <c r="I35" s="39">
        <v>1497.7166666666669</v>
      </c>
      <c r="J35" s="39">
        <v>1563.0166666666667</v>
      </c>
      <c r="K35" s="39">
        <v>1579.133333333333</v>
      </c>
      <c r="L35" s="39">
        <v>1595.6666666666665</v>
      </c>
      <c r="M35" s="31">
        <v>1562.6</v>
      </c>
      <c r="N35" s="31">
        <v>1529.95</v>
      </c>
      <c r="O35" s="243">
        <v>10141500</v>
      </c>
      <c r="P35" s="244">
        <v>1.6335120509094553E-2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7420.3</v>
      </c>
      <c r="F36" s="38">
        <v>7424.7666666666673</v>
      </c>
      <c r="G36" s="39">
        <v>7380.383333333335</v>
      </c>
      <c r="H36" s="39">
        <v>7340.4666666666681</v>
      </c>
      <c r="I36" s="39">
        <v>7296.0833333333358</v>
      </c>
      <c r="J36" s="39">
        <v>7464.6833333333343</v>
      </c>
      <c r="K36" s="39">
        <v>7509.0666666666675</v>
      </c>
      <c r="L36" s="39">
        <v>7548.9833333333336</v>
      </c>
      <c r="M36" s="31">
        <v>7469.15</v>
      </c>
      <c r="N36" s="31">
        <v>7384.85</v>
      </c>
      <c r="O36" s="243">
        <v>4264875</v>
      </c>
      <c r="P36" s="244">
        <v>-9.0616014637971594E-3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2410.65</v>
      </c>
      <c r="F37" s="38">
        <v>2414.2166666666667</v>
      </c>
      <c r="G37" s="39">
        <v>2402.5333333333333</v>
      </c>
      <c r="H37" s="39">
        <v>2394.4166666666665</v>
      </c>
      <c r="I37" s="39">
        <v>2382.7333333333331</v>
      </c>
      <c r="J37" s="39">
        <v>2422.3333333333335</v>
      </c>
      <c r="K37" s="39">
        <v>2434.0166666666669</v>
      </c>
      <c r="L37" s="39">
        <v>2442.1333333333337</v>
      </c>
      <c r="M37" s="31">
        <v>2425.9</v>
      </c>
      <c r="N37" s="31">
        <v>2406.1</v>
      </c>
      <c r="O37" s="243">
        <v>1872300</v>
      </c>
      <c r="P37" s="244">
        <v>2.570281124497992E-3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407.5</v>
      </c>
      <c r="F38" s="38">
        <v>409.10000000000008</v>
      </c>
      <c r="G38" s="39">
        <v>403.25000000000017</v>
      </c>
      <c r="H38" s="39">
        <v>399.00000000000011</v>
      </c>
      <c r="I38" s="39">
        <v>393.1500000000002</v>
      </c>
      <c r="J38" s="39">
        <v>413.35000000000014</v>
      </c>
      <c r="K38" s="39">
        <v>419.20000000000005</v>
      </c>
      <c r="L38" s="39">
        <v>423.4500000000001</v>
      </c>
      <c r="M38" s="31">
        <v>414.95</v>
      </c>
      <c r="N38" s="31">
        <v>404.85</v>
      </c>
      <c r="O38" s="243">
        <v>12684800</v>
      </c>
      <c r="P38" s="244">
        <v>-8.1876085697741754E-2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243.95</v>
      </c>
      <c r="F39" s="38">
        <v>243.25</v>
      </c>
      <c r="G39" s="39">
        <v>239.75</v>
      </c>
      <c r="H39" s="39">
        <v>235.55</v>
      </c>
      <c r="I39" s="39">
        <v>232.05</v>
      </c>
      <c r="J39" s="39">
        <v>247.45</v>
      </c>
      <c r="K39" s="39">
        <v>250.95</v>
      </c>
      <c r="L39" s="39">
        <v>255.14999999999998</v>
      </c>
      <c r="M39" s="31">
        <v>246.75</v>
      </c>
      <c r="N39" s="31">
        <v>239.05</v>
      </c>
      <c r="O39" s="243">
        <v>79732500</v>
      </c>
      <c r="P39" s="244">
        <v>9.4318721316664026E-3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198.35</v>
      </c>
      <c r="F40" s="38">
        <v>198.7166666666667</v>
      </c>
      <c r="G40" s="39">
        <v>196.43333333333339</v>
      </c>
      <c r="H40" s="39">
        <v>194.51666666666671</v>
      </c>
      <c r="I40" s="39">
        <v>192.23333333333341</v>
      </c>
      <c r="J40" s="39">
        <v>200.63333333333338</v>
      </c>
      <c r="K40" s="39">
        <v>202.91666666666669</v>
      </c>
      <c r="L40" s="39">
        <v>204.83333333333337</v>
      </c>
      <c r="M40" s="31">
        <v>201</v>
      </c>
      <c r="N40" s="31">
        <v>196.8</v>
      </c>
      <c r="O40" s="243">
        <v>130630500</v>
      </c>
      <c r="P40" s="244">
        <v>-4.8576139756673648E-3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1727.85</v>
      </c>
      <c r="F41" s="38">
        <v>1734.0666666666666</v>
      </c>
      <c r="G41" s="39">
        <v>1718.1333333333332</v>
      </c>
      <c r="H41" s="39">
        <v>1708.4166666666665</v>
      </c>
      <c r="I41" s="39">
        <v>1692.4833333333331</v>
      </c>
      <c r="J41" s="39">
        <v>1743.7833333333333</v>
      </c>
      <c r="K41" s="39">
        <v>1759.7166666666667</v>
      </c>
      <c r="L41" s="39">
        <v>1769.4333333333334</v>
      </c>
      <c r="M41" s="31">
        <v>1750</v>
      </c>
      <c r="N41" s="31">
        <v>1724.35</v>
      </c>
      <c r="O41" s="243">
        <v>1391250</v>
      </c>
      <c r="P41" s="244">
        <v>-1.9296854348400741E-2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143.75</v>
      </c>
      <c r="F42" s="38">
        <v>143.16666666666666</v>
      </c>
      <c r="G42" s="39">
        <v>141.73333333333332</v>
      </c>
      <c r="H42" s="39">
        <v>139.71666666666667</v>
      </c>
      <c r="I42" s="39">
        <v>138.28333333333333</v>
      </c>
      <c r="J42" s="39">
        <v>145.18333333333331</v>
      </c>
      <c r="K42" s="39">
        <v>146.61666666666665</v>
      </c>
      <c r="L42" s="39">
        <v>148.6333333333333</v>
      </c>
      <c r="M42" s="31">
        <v>144.6</v>
      </c>
      <c r="N42" s="31">
        <v>141.15</v>
      </c>
      <c r="O42" s="243">
        <v>75074700</v>
      </c>
      <c r="P42" s="244">
        <v>-3.4525729365195719E-2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702</v>
      </c>
      <c r="F43" s="38">
        <v>700.65</v>
      </c>
      <c r="G43" s="39">
        <v>697.3</v>
      </c>
      <c r="H43" s="39">
        <v>692.6</v>
      </c>
      <c r="I43" s="39">
        <v>689.25</v>
      </c>
      <c r="J43" s="39">
        <v>705.34999999999991</v>
      </c>
      <c r="K43" s="39">
        <v>708.7</v>
      </c>
      <c r="L43" s="39">
        <v>713.39999999999986</v>
      </c>
      <c r="M43" s="31">
        <v>704</v>
      </c>
      <c r="N43" s="31">
        <v>695.95</v>
      </c>
      <c r="O43" s="243">
        <v>8984800</v>
      </c>
      <c r="P43" s="244">
        <v>-2.2732711174922229E-2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1107.7</v>
      </c>
      <c r="F44" s="38">
        <v>1106.6666666666667</v>
      </c>
      <c r="G44" s="39">
        <v>1098.0333333333335</v>
      </c>
      <c r="H44" s="39">
        <v>1088.3666666666668</v>
      </c>
      <c r="I44" s="39">
        <v>1079.7333333333336</v>
      </c>
      <c r="J44" s="39">
        <v>1116.3333333333335</v>
      </c>
      <c r="K44" s="39">
        <v>1124.9666666666667</v>
      </c>
      <c r="L44" s="39">
        <v>1134.6333333333334</v>
      </c>
      <c r="M44" s="31">
        <v>1115.3</v>
      </c>
      <c r="N44" s="31">
        <v>1097</v>
      </c>
      <c r="O44" s="243">
        <v>8811000</v>
      </c>
      <c r="P44" s="244">
        <v>-3.4305129329241561E-2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886.05</v>
      </c>
      <c r="F45" s="38">
        <v>885.23333333333323</v>
      </c>
      <c r="G45" s="39">
        <v>879.46666666666647</v>
      </c>
      <c r="H45" s="39">
        <v>872.88333333333321</v>
      </c>
      <c r="I45" s="39">
        <v>867.11666666666645</v>
      </c>
      <c r="J45" s="39">
        <v>891.81666666666649</v>
      </c>
      <c r="K45" s="39">
        <v>897.58333333333314</v>
      </c>
      <c r="L45" s="39">
        <v>904.16666666666652</v>
      </c>
      <c r="M45" s="31">
        <v>891</v>
      </c>
      <c r="N45" s="31">
        <v>878.65</v>
      </c>
      <c r="O45" s="243">
        <v>41004850</v>
      </c>
      <c r="P45" s="244">
        <v>-4.933490098439265E-3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145.94999999999999</v>
      </c>
      <c r="F46" s="38">
        <v>144.23333333333332</v>
      </c>
      <c r="G46" s="39">
        <v>141.71666666666664</v>
      </c>
      <c r="H46" s="39">
        <v>137.48333333333332</v>
      </c>
      <c r="I46" s="39">
        <v>134.96666666666664</v>
      </c>
      <c r="J46" s="39">
        <v>148.46666666666664</v>
      </c>
      <c r="K46" s="39">
        <v>150.98333333333335</v>
      </c>
      <c r="L46" s="39">
        <v>155.21666666666664</v>
      </c>
      <c r="M46" s="31">
        <v>146.75</v>
      </c>
      <c r="N46" s="31">
        <v>140</v>
      </c>
      <c r="O46" s="243">
        <v>88200000</v>
      </c>
      <c r="P46" s="244">
        <v>-5.0310910118711138E-2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267.75</v>
      </c>
      <c r="F47" s="38">
        <v>268.5333333333333</v>
      </c>
      <c r="G47" s="39">
        <v>266.41666666666663</v>
      </c>
      <c r="H47" s="39">
        <v>265.08333333333331</v>
      </c>
      <c r="I47" s="39">
        <v>262.96666666666664</v>
      </c>
      <c r="J47" s="39">
        <v>269.86666666666662</v>
      </c>
      <c r="K47" s="39">
        <v>271.98333333333329</v>
      </c>
      <c r="L47" s="39">
        <v>273.31666666666661</v>
      </c>
      <c r="M47" s="31">
        <v>270.64999999999998</v>
      </c>
      <c r="N47" s="31">
        <v>267.2</v>
      </c>
      <c r="O47" s="243">
        <v>31032500</v>
      </c>
      <c r="P47" s="244">
        <v>1.3140711720535422E-2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19454.099999999999</v>
      </c>
      <c r="F48" s="38">
        <v>19423.016666666666</v>
      </c>
      <c r="G48" s="39">
        <v>19346.083333333332</v>
      </c>
      <c r="H48" s="39">
        <v>19238.066666666666</v>
      </c>
      <c r="I48" s="39">
        <v>19161.133333333331</v>
      </c>
      <c r="J48" s="39">
        <v>19531.033333333333</v>
      </c>
      <c r="K48" s="39">
        <v>19607.966666666667</v>
      </c>
      <c r="L48" s="39">
        <v>19715.983333333334</v>
      </c>
      <c r="M48" s="31">
        <v>19499.95</v>
      </c>
      <c r="N48" s="31">
        <v>19315</v>
      </c>
      <c r="O48" s="243">
        <v>113400</v>
      </c>
      <c r="P48" s="244">
        <v>-2.5354533734422001E-2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362.8</v>
      </c>
      <c r="F49" s="38">
        <v>361.41666666666669</v>
      </c>
      <c r="G49" s="39">
        <v>356.33333333333337</v>
      </c>
      <c r="H49" s="39">
        <v>349.86666666666667</v>
      </c>
      <c r="I49" s="39">
        <v>344.78333333333336</v>
      </c>
      <c r="J49" s="39">
        <v>367.88333333333338</v>
      </c>
      <c r="K49" s="39">
        <v>372.96666666666675</v>
      </c>
      <c r="L49" s="39">
        <v>379.43333333333339</v>
      </c>
      <c r="M49" s="31">
        <v>366.5</v>
      </c>
      <c r="N49" s="31">
        <v>354.95</v>
      </c>
      <c r="O49" s="243">
        <v>27099000</v>
      </c>
      <c r="P49" s="244">
        <v>5.543681538872562E-3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4551.7</v>
      </c>
      <c r="F50" s="38">
        <v>4540.3499999999995</v>
      </c>
      <c r="G50" s="39">
        <v>4495.7499999999991</v>
      </c>
      <c r="H50" s="39">
        <v>4439.7999999999993</v>
      </c>
      <c r="I50" s="39">
        <v>4395.1999999999989</v>
      </c>
      <c r="J50" s="39">
        <v>4596.2999999999993</v>
      </c>
      <c r="K50" s="39">
        <v>4640.8999999999996</v>
      </c>
      <c r="L50" s="39">
        <v>4696.8499999999995</v>
      </c>
      <c r="M50" s="31">
        <v>4584.95</v>
      </c>
      <c r="N50" s="31">
        <v>4484.3999999999996</v>
      </c>
      <c r="O50" s="243">
        <v>2207600</v>
      </c>
      <c r="P50" s="244">
        <v>3.2721323395746228E-3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519.45000000000005</v>
      </c>
      <c r="F51" s="38">
        <v>519.86666666666667</v>
      </c>
      <c r="G51" s="39">
        <v>516.13333333333333</v>
      </c>
      <c r="H51" s="39">
        <v>512.81666666666661</v>
      </c>
      <c r="I51" s="39">
        <v>509.08333333333326</v>
      </c>
      <c r="J51" s="39">
        <v>523.18333333333339</v>
      </c>
      <c r="K51" s="39">
        <v>526.91666666666674</v>
      </c>
      <c r="L51" s="39">
        <v>530.23333333333346</v>
      </c>
      <c r="M51" s="31">
        <v>523.6</v>
      </c>
      <c r="N51" s="31">
        <v>516.54999999999995</v>
      </c>
      <c r="O51" s="243">
        <v>8208000</v>
      </c>
      <c r="P51" s="244">
        <v>-4.3668122270742356E-3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340.8</v>
      </c>
      <c r="F52" s="38">
        <v>340.95</v>
      </c>
      <c r="G52" s="39">
        <v>336.5</v>
      </c>
      <c r="H52" s="39">
        <v>332.2</v>
      </c>
      <c r="I52" s="39">
        <v>327.75</v>
      </c>
      <c r="J52" s="39">
        <v>345.25</v>
      </c>
      <c r="K52" s="39">
        <v>349.69999999999993</v>
      </c>
      <c r="L52" s="39">
        <v>354</v>
      </c>
      <c r="M52" s="31">
        <v>345.4</v>
      </c>
      <c r="N52" s="31">
        <v>336.65</v>
      </c>
      <c r="O52" s="243">
        <v>60817500</v>
      </c>
      <c r="P52" s="244">
        <v>9.2750246437852853E-3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776.9</v>
      </c>
      <c r="F53" s="38">
        <v>779.26666666666677</v>
      </c>
      <c r="G53" s="39">
        <v>771.63333333333355</v>
      </c>
      <c r="H53" s="39">
        <v>766.36666666666679</v>
      </c>
      <c r="I53" s="39">
        <v>758.73333333333358</v>
      </c>
      <c r="J53" s="39">
        <v>784.53333333333353</v>
      </c>
      <c r="K53" s="39">
        <v>792.16666666666674</v>
      </c>
      <c r="L53" s="39">
        <v>797.43333333333351</v>
      </c>
      <c r="M53" s="31">
        <v>786.9</v>
      </c>
      <c r="N53" s="31">
        <v>774</v>
      </c>
      <c r="O53" s="243">
        <v>4425525</v>
      </c>
      <c r="P53" s="244">
        <v>-2.4080842829499034E-2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283.95</v>
      </c>
      <c r="F54" s="38">
        <v>286.15000000000003</v>
      </c>
      <c r="G54" s="39">
        <v>280.60000000000008</v>
      </c>
      <c r="H54" s="39">
        <v>277.25000000000006</v>
      </c>
      <c r="I54" s="39">
        <v>271.7000000000001</v>
      </c>
      <c r="J54" s="39">
        <v>289.50000000000006</v>
      </c>
      <c r="K54" s="39">
        <v>295.05</v>
      </c>
      <c r="L54" s="39">
        <v>298.40000000000003</v>
      </c>
      <c r="M54" s="31">
        <v>291.7</v>
      </c>
      <c r="N54" s="31">
        <v>282.8</v>
      </c>
      <c r="O54" s="243">
        <v>16758000</v>
      </c>
      <c r="P54" s="244">
        <v>8.0088170462894931E-2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1179.45</v>
      </c>
      <c r="F55" s="38">
        <v>1167.3166666666666</v>
      </c>
      <c r="G55" s="39">
        <v>1146.6333333333332</v>
      </c>
      <c r="H55" s="39">
        <v>1113.8166666666666</v>
      </c>
      <c r="I55" s="39">
        <v>1093.1333333333332</v>
      </c>
      <c r="J55" s="39">
        <v>1200.1333333333332</v>
      </c>
      <c r="K55" s="39">
        <v>1220.8166666666666</v>
      </c>
      <c r="L55" s="39">
        <v>1253.6333333333332</v>
      </c>
      <c r="M55" s="31">
        <v>1188</v>
      </c>
      <c r="N55" s="31">
        <v>1134.5</v>
      </c>
      <c r="O55" s="243">
        <v>14103750</v>
      </c>
      <c r="P55" s="244">
        <v>-2.0572916666666666E-2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1247.8499999999999</v>
      </c>
      <c r="F56" s="38">
        <v>1250.3</v>
      </c>
      <c r="G56" s="39">
        <v>1239.55</v>
      </c>
      <c r="H56" s="39">
        <v>1231.25</v>
      </c>
      <c r="I56" s="39">
        <v>1220.5</v>
      </c>
      <c r="J56" s="39">
        <v>1258.5999999999999</v>
      </c>
      <c r="K56" s="39">
        <v>1269.3499999999999</v>
      </c>
      <c r="L56" s="39">
        <v>1277.6499999999999</v>
      </c>
      <c r="M56" s="31">
        <v>1261.05</v>
      </c>
      <c r="N56" s="31">
        <v>1242</v>
      </c>
      <c r="O56" s="243">
        <v>10030150</v>
      </c>
      <c r="P56" s="244">
        <v>2.4035338443549434E-3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282.45</v>
      </c>
      <c r="F57" s="38">
        <v>279.7166666666667</v>
      </c>
      <c r="G57" s="39">
        <v>274.43333333333339</v>
      </c>
      <c r="H57" s="39">
        <v>266.41666666666669</v>
      </c>
      <c r="I57" s="39">
        <v>261.13333333333338</v>
      </c>
      <c r="J57" s="39">
        <v>287.73333333333341</v>
      </c>
      <c r="K57" s="39">
        <v>293.01666666666671</v>
      </c>
      <c r="L57" s="39">
        <v>301.03333333333342</v>
      </c>
      <c r="M57" s="31">
        <v>285</v>
      </c>
      <c r="N57" s="31">
        <v>271.7</v>
      </c>
      <c r="O57" s="243">
        <v>83949600</v>
      </c>
      <c r="P57" s="244">
        <v>-3.0038336487601302E-2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5553.7</v>
      </c>
      <c r="F58" s="38">
        <v>5568.2166666666672</v>
      </c>
      <c r="G58" s="39">
        <v>5516.2333333333345</v>
      </c>
      <c r="H58" s="39">
        <v>5478.7666666666673</v>
      </c>
      <c r="I58" s="39">
        <v>5426.7833333333347</v>
      </c>
      <c r="J58" s="39">
        <v>5605.6833333333343</v>
      </c>
      <c r="K58" s="39">
        <v>5657.6666666666679</v>
      </c>
      <c r="L58" s="39">
        <v>5695.1333333333341</v>
      </c>
      <c r="M58" s="31">
        <v>5620.2</v>
      </c>
      <c r="N58" s="31">
        <v>5530.75</v>
      </c>
      <c r="O58" s="243">
        <v>1610100</v>
      </c>
      <c r="P58" s="244">
        <v>-5.6507642427049559E-3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2019</v>
      </c>
      <c r="F59" s="38">
        <v>2027.2666666666667</v>
      </c>
      <c r="G59" s="39">
        <v>2004.6333333333332</v>
      </c>
      <c r="H59" s="39">
        <v>1990.2666666666667</v>
      </c>
      <c r="I59" s="39">
        <v>1967.6333333333332</v>
      </c>
      <c r="J59" s="39">
        <v>2041.6333333333332</v>
      </c>
      <c r="K59" s="39">
        <v>2064.2666666666669</v>
      </c>
      <c r="L59" s="39">
        <v>2078.6333333333332</v>
      </c>
      <c r="M59" s="31">
        <v>2049.9</v>
      </c>
      <c r="N59" s="31">
        <v>2012.9</v>
      </c>
      <c r="O59" s="243">
        <v>2634100</v>
      </c>
      <c r="P59" s="244">
        <v>5.7463584124014429E-3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709.95</v>
      </c>
      <c r="F60" s="38">
        <v>707.65</v>
      </c>
      <c r="G60" s="39">
        <v>694.3</v>
      </c>
      <c r="H60" s="39">
        <v>678.65</v>
      </c>
      <c r="I60" s="39">
        <v>665.3</v>
      </c>
      <c r="J60" s="39">
        <v>723.3</v>
      </c>
      <c r="K60" s="39">
        <v>736.65000000000009</v>
      </c>
      <c r="L60" s="39">
        <v>752.3</v>
      </c>
      <c r="M60" s="31">
        <v>721</v>
      </c>
      <c r="N60" s="31">
        <v>692</v>
      </c>
      <c r="O60" s="243">
        <v>6620000</v>
      </c>
      <c r="P60" s="244">
        <v>0.13259195893926431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1129.8499999999999</v>
      </c>
      <c r="F61" s="38">
        <v>1137.8166666666666</v>
      </c>
      <c r="G61" s="39">
        <v>1119.6333333333332</v>
      </c>
      <c r="H61" s="39">
        <v>1109.4166666666665</v>
      </c>
      <c r="I61" s="39">
        <v>1091.2333333333331</v>
      </c>
      <c r="J61" s="39">
        <v>1148.0333333333333</v>
      </c>
      <c r="K61" s="39">
        <v>1166.2166666666667</v>
      </c>
      <c r="L61" s="39">
        <v>1176.4333333333334</v>
      </c>
      <c r="M61" s="31">
        <v>1156</v>
      </c>
      <c r="N61" s="31">
        <v>1127.5999999999999</v>
      </c>
      <c r="O61" s="243">
        <v>1659000</v>
      </c>
      <c r="P61" s="244">
        <v>9.7997443544951008E-3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317.64999999999998</v>
      </c>
      <c r="F62" s="38">
        <v>317.65000000000003</v>
      </c>
      <c r="G62" s="39">
        <v>314.30000000000007</v>
      </c>
      <c r="H62" s="39">
        <v>310.95000000000005</v>
      </c>
      <c r="I62" s="39">
        <v>307.60000000000008</v>
      </c>
      <c r="J62" s="39">
        <v>321.00000000000006</v>
      </c>
      <c r="K62" s="39">
        <v>324.35000000000008</v>
      </c>
      <c r="L62" s="39">
        <v>327.70000000000005</v>
      </c>
      <c r="M62" s="31">
        <v>321</v>
      </c>
      <c r="N62" s="31">
        <v>314.3</v>
      </c>
      <c r="O62" s="243">
        <v>13010400</v>
      </c>
      <c r="P62" s="244">
        <v>4.7232686177919446E-2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133.19999999999999</v>
      </c>
      <c r="F63" s="38">
        <v>133.73333333333332</v>
      </c>
      <c r="G63" s="39">
        <v>132.51666666666665</v>
      </c>
      <c r="H63" s="39">
        <v>131.83333333333334</v>
      </c>
      <c r="I63" s="39">
        <v>130.61666666666667</v>
      </c>
      <c r="J63" s="39">
        <v>134.41666666666663</v>
      </c>
      <c r="K63" s="39">
        <v>135.63333333333327</v>
      </c>
      <c r="L63" s="39">
        <v>136.31666666666661</v>
      </c>
      <c r="M63" s="31">
        <v>134.94999999999999</v>
      </c>
      <c r="N63" s="31">
        <v>133.05000000000001</v>
      </c>
      <c r="O63" s="243">
        <v>40170000</v>
      </c>
      <c r="P63" s="244">
        <v>7.9036507339104254E-3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1755.05</v>
      </c>
      <c r="F64" s="38">
        <v>1747.9833333333333</v>
      </c>
      <c r="G64" s="39">
        <v>1735.0666666666666</v>
      </c>
      <c r="H64" s="39">
        <v>1715.0833333333333</v>
      </c>
      <c r="I64" s="39">
        <v>1702.1666666666665</v>
      </c>
      <c r="J64" s="39">
        <v>1767.9666666666667</v>
      </c>
      <c r="K64" s="39">
        <v>1780.8833333333332</v>
      </c>
      <c r="L64" s="39">
        <v>1800.8666666666668</v>
      </c>
      <c r="M64" s="31">
        <v>1760.9</v>
      </c>
      <c r="N64" s="31">
        <v>1728</v>
      </c>
      <c r="O64" s="243">
        <v>6448800</v>
      </c>
      <c r="P64" s="244">
        <v>-2.7858176555716353E-2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568.04999999999995</v>
      </c>
      <c r="F65" s="38">
        <v>568.06666666666661</v>
      </c>
      <c r="G65" s="39">
        <v>566.13333333333321</v>
      </c>
      <c r="H65" s="39">
        <v>564.21666666666658</v>
      </c>
      <c r="I65" s="39">
        <v>562.28333333333319</v>
      </c>
      <c r="J65" s="39">
        <v>569.98333333333323</v>
      </c>
      <c r="K65" s="39">
        <v>571.91666666666663</v>
      </c>
      <c r="L65" s="39">
        <v>573.83333333333326</v>
      </c>
      <c r="M65" s="31">
        <v>570</v>
      </c>
      <c r="N65" s="31">
        <v>566.15</v>
      </c>
      <c r="O65" s="243">
        <v>17732500</v>
      </c>
      <c r="P65" s="244">
        <v>-1.1359676632517945E-2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2332.1</v>
      </c>
      <c r="F66" s="38">
        <v>2323.7166666666667</v>
      </c>
      <c r="G66" s="39">
        <v>2307.9333333333334</v>
      </c>
      <c r="H66" s="39">
        <v>2283.7666666666669</v>
      </c>
      <c r="I66" s="39">
        <v>2267.9833333333336</v>
      </c>
      <c r="J66" s="39">
        <v>2347.8833333333332</v>
      </c>
      <c r="K66" s="39">
        <v>2363.666666666667</v>
      </c>
      <c r="L66" s="39">
        <v>2387.833333333333</v>
      </c>
      <c r="M66" s="31">
        <v>2339.5</v>
      </c>
      <c r="N66" s="31">
        <v>2299.5500000000002</v>
      </c>
      <c r="O66" s="243">
        <v>1562000</v>
      </c>
      <c r="P66" s="244">
        <v>7.0596298834818369E-2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2325.65</v>
      </c>
      <c r="F67" s="38">
        <v>2342.35</v>
      </c>
      <c r="G67" s="39">
        <v>2304.9499999999998</v>
      </c>
      <c r="H67" s="39">
        <v>2284.25</v>
      </c>
      <c r="I67" s="39">
        <v>2246.85</v>
      </c>
      <c r="J67" s="39">
        <v>2363.0499999999997</v>
      </c>
      <c r="K67" s="39">
        <v>2400.4500000000003</v>
      </c>
      <c r="L67" s="39">
        <v>2421.1499999999996</v>
      </c>
      <c r="M67" s="31">
        <v>2379.75</v>
      </c>
      <c r="N67" s="31">
        <v>2321.65</v>
      </c>
      <c r="O67" s="243">
        <v>2508300</v>
      </c>
      <c r="P67" s="244">
        <v>-2.7451436547632897E-2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185.5</v>
      </c>
      <c r="F68" s="38">
        <v>185.85</v>
      </c>
      <c r="G68" s="39">
        <v>184.6</v>
      </c>
      <c r="H68" s="39">
        <v>183.7</v>
      </c>
      <c r="I68" s="39">
        <v>182.45</v>
      </c>
      <c r="J68" s="39">
        <v>186.75</v>
      </c>
      <c r="K68" s="39">
        <v>188</v>
      </c>
      <c r="L68" s="39">
        <v>188.9</v>
      </c>
      <c r="M68" s="31">
        <v>187.1</v>
      </c>
      <c r="N68" s="31">
        <v>184.95</v>
      </c>
      <c r="O68" s="243">
        <v>17908800</v>
      </c>
      <c r="P68" s="244">
        <v>-2.6039287345820009E-2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3701.55</v>
      </c>
      <c r="F69" s="38">
        <v>3697.0666666666671</v>
      </c>
      <c r="G69" s="39">
        <v>3678.483333333334</v>
      </c>
      <c r="H69" s="39">
        <v>3655.416666666667</v>
      </c>
      <c r="I69" s="39">
        <v>3636.8333333333339</v>
      </c>
      <c r="J69" s="39">
        <v>3720.1333333333341</v>
      </c>
      <c r="K69" s="39">
        <v>3738.7166666666672</v>
      </c>
      <c r="L69" s="39">
        <v>3761.7833333333342</v>
      </c>
      <c r="M69" s="31">
        <v>3715.65</v>
      </c>
      <c r="N69" s="31">
        <v>3674</v>
      </c>
      <c r="O69" s="243">
        <v>2456800</v>
      </c>
      <c r="P69" s="244">
        <v>-1.5941680685732595E-2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5133.75</v>
      </c>
      <c r="F70" s="38">
        <v>5116.2833333333338</v>
      </c>
      <c r="G70" s="39">
        <v>5086.0666666666675</v>
      </c>
      <c r="H70" s="39">
        <v>5038.3833333333341</v>
      </c>
      <c r="I70" s="39">
        <v>5008.1666666666679</v>
      </c>
      <c r="J70" s="39">
        <v>5163.9666666666672</v>
      </c>
      <c r="K70" s="39">
        <v>5194.1833333333325</v>
      </c>
      <c r="L70" s="39">
        <v>5241.8666666666668</v>
      </c>
      <c r="M70" s="31">
        <v>5146.5</v>
      </c>
      <c r="N70" s="31">
        <v>5068.6000000000004</v>
      </c>
      <c r="O70" s="243">
        <v>1392800</v>
      </c>
      <c r="P70" s="244">
        <v>-2.2047465243645554E-2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541.04999999999995</v>
      </c>
      <c r="F71" s="38">
        <v>539.7833333333333</v>
      </c>
      <c r="G71" s="39">
        <v>533.86666666666656</v>
      </c>
      <c r="H71" s="39">
        <v>526.68333333333328</v>
      </c>
      <c r="I71" s="39">
        <v>520.76666666666654</v>
      </c>
      <c r="J71" s="39">
        <v>546.96666666666658</v>
      </c>
      <c r="K71" s="39">
        <v>552.88333333333333</v>
      </c>
      <c r="L71" s="39">
        <v>560.06666666666661</v>
      </c>
      <c r="M71" s="31">
        <v>545.70000000000005</v>
      </c>
      <c r="N71" s="31">
        <v>532.6</v>
      </c>
      <c r="O71" s="243">
        <v>36653100</v>
      </c>
      <c r="P71" s="244">
        <v>-5.1089278086287909E-2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5608.7</v>
      </c>
      <c r="F72" s="38">
        <v>5610.7666666666673</v>
      </c>
      <c r="G72" s="39">
        <v>5579.5333333333347</v>
      </c>
      <c r="H72" s="39">
        <v>5550.3666666666677</v>
      </c>
      <c r="I72" s="39">
        <v>5519.133333333335</v>
      </c>
      <c r="J72" s="39">
        <v>5639.9333333333343</v>
      </c>
      <c r="K72" s="39">
        <v>5671.1666666666661</v>
      </c>
      <c r="L72" s="39">
        <v>5700.3333333333339</v>
      </c>
      <c r="M72" s="31">
        <v>5642</v>
      </c>
      <c r="N72" s="31">
        <v>5581.6</v>
      </c>
      <c r="O72" s="243">
        <v>2931500</v>
      </c>
      <c r="P72" s="244">
        <v>7.9944984096965536E-3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3386.6</v>
      </c>
      <c r="F73" s="38">
        <v>3399.3833333333332</v>
      </c>
      <c r="G73" s="39">
        <v>3369.8166666666666</v>
      </c>
      <c r="H73" s="39">
        <v>3353.0333333333333</v>
      </c>
      <c r="I73" s="39">
        <v>3323.4666666666667</v>
      </c>
      <c r="J73" s="39">
        <v>3416.1666666666665</v>
      </c>
      <c r="K73" s="39">
        <v>3445.7333333333331</v>
      </c>
      <c r="L73" s="39">
        <v>3462.5166666666664</v>
      </c>
      <c r="M73" s="31">
        <v>3428.95</v>
      </c>
      <c r="N73" s="31">
        <v>3382.6</v>
      </c>
      <c r="O73" s="243">
        <v>3848425</v>
      </c>
      <c r="P73" s="244">
        <v>3.1811570403040397E-2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3195.1</v>
      </c>
      <c r="F74" s="38">
        <v>3189.9666666666667</v>
      </c>
      <c r="G74" s="39">
        <v>3172.6333333333332</v>
      </c>
      <c r="H74" s="39">
        <v>3150.1666666666665</v>
      </c>
      <c r="I74" s="39">
        <v>3132.833333333333</v>
      </c>
      <c r="J74" s="39">
        <v>3212.4333333333334</v>
      </c>
      <c r="K74" s="39">
        <v>3229.7666666666664</v>
      </c>
      <c r="L74" s="39">
        <v>3252.2333333333336</v>
      </c>
      <c r="M74" s="31">
        <v>3207.3</v>
      </c>
      <c r="N74" s="31">
        <v>3167.5</v>
      </c>
      <c r="O74" s="243">
        <v>1705825</v>
      </c>
      <c r="P74" s="244">
        <v>-2.0836621941594316E-2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274.55</v>
      </c>
      <c r="F75" s="38">
        <v>275.06666666666666</v>
      </c>
      <c r="G75" s="39">
        <v>272.48333333333335</v>
      </c>
      <c r="H75" s="39">
        <v>270.41666666666669</v>
      </c>
      <c r="I75" s="39">
        <v>267.83333333333337</v>
      </c>
      <c r="J75" s="39">
        <v>277.13333333333333</v>
      </c>
      <c r="K75" s="39">
        <v>279.7166666666667</v>
      </c>
      <c r="L75" s="39">
        <v>281.7833333333333</v>
      </c>
      <c r="M75" s="31">
        <v>277.64999999999998</v>
      </c>
      <c r="N75" s="31">
        <v>273</v>
      </c>
      <c r="O75" s="243">
        <v>17978400</v>
      </c>
      <c r="P75" s="244">
        <v>4.4247787610619468E-3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147.9</v>
      </c>
      <c r="F76" s="38">
        <v>147.31666666666666</v>
      </c>
      <c r="G76" s="39">
        <v>146.03333333333333</v>
      </c>
      <c r="H76" s="39">
        <v>144.16666666666666</v>
      </c>
      <c r="I76" s="39">
        <v>142.88333333333333</v>
      </c>
      <c r="J76" s="39">
        <v>149.18333333333334</v>
      </c>
      <c r="K76" s="39">
        <v>150.46666666666664</v>
      </c>
      <c r="L76" s="39">
        <v>152.33333333333334</v>
      </c>
      <c r="M76" s="31">
        <v>148.6</v>
      </c>
      <c r="N76" s="31">
        <v>145.44999999999999</v>
      </c>
      <c r="O76" s="243">
        <v>129720000</v>
      </c>
      <c r="P76" s="244">
        <v>-4.6232085067036521E-4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128.5</v>
      </c>
      <c r="F77" s="38">
        <v>128.04999999999998</v>
      </c>
      <c r="G77" s="39">
        <v>126.69999999999996</v>
      </c>
      <c r="H77" s="39">
        <v>124.89999999999998</v>
      </c>
      <c r="I77" s="39">
        <v>123.54999999999995</v>
      </c>
      <c r="J77" s="39">
        <v>129.84999999999997</v>
      </c>
      <c r="K77" s="39">
        <v>131.19999999999999</v>
      </c>
      <c r="L77" s="39">
        <v>132.99999999999997</v>
      </c>
      <c r="M77" s="31">
        <v>129.4</v>
      </c>
      <c r="N77" s="31">
        <v>126.25</v>
      </c>
      <c r="O77" s="243">
        <v>134752050</v>
      </c>
      <c r="P77" s="244">
        <v>7.5254840254498183E-3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778.3</v>
      </c>
      <c r="F78" s="38">
        <v>783.0333333333333</v>
      </c>
      <c r="G78" s="39">
        <v>767.51666666666665</v>
      </c>
      <c r="H78" s="39">
        <v>756.73333333333335</v>
      </c>
      <c r="I78" s="39">
        <v>741.2166666666667</v>
      </c>
      <c r="J78" s="39">
        <v>793.81666666666661</v>
      </c>
      <c r="K78" s="39">
        <v>809.33333333333326</v>
      </c>
      <c r="L78" s="39">
        <v>820.11666666666656</v>
      </c>
      <c r="M78" s="31">
        <v>798.55</v>
      </c>
      <c r="N78" s="31">
        <v>772.25</v>
      </c>
      <c r="O78" s="243">
        <v>8212800</v>
      </c>
      <c r="P78" s="244">
        <v>3.6792970895112576E-2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64.099999999999994</v>
      </c>
      <c r="F79" s="38">
        <v>64.016666666666666</v>
      </c>
      <c r="G79" s="39">
        <v>63.533333333333331</v>
      </c>
      <c r="H79" s="39">
        <v>62.966666666666669</v>
      </c>
      <c r="I79" s="39">
        <v>62.483333333333334</v>
      </c>
      <c r="J79" s="39">
        <v>64.583333333333329</v>
      </c>
      <c r="K79" s="39">
        <v>65.066666666666649</v>
      </c>
      <c r="L79" s="39">
        <v>65.633333333333326</v>
      </c>
      <c r="M79" s="31">
        <v>64.5</v>
      </c>
      <c r="N79" s="31">
        <v>63.45</v>
      </c>
      <c r="O79" s="243">
        <v>125235000</v>
      </c>
      <c r="P79" s="244">
        <v>-2.7603074772886094E-2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645.54999999999995</v>
      </c>
      <c r="F80" s="38">
        <v>647.86666666666667</v>
      </c>
      <c r="G80" s="39">
        <v>638.98333333333335</v>
      </c>
      <c r="H80" s="39">
        <v>632.41666666666663</v>
      </c>
      <c r="I80" s="39">
        <v>623.5333333333333</v>
      </c>
      <c r="J80" s="39">
        <v>654.43333333333339</v>
      </c>
      <c r="K80" s="39">
        <v>663.31666666666683</v>
      </c>
      <c r="L80" s="39">
        <v>669.88333333333344</v>
      </c>
      <c r="M80" s="31">
        <v>656.75</v>
      </c>
      <c r="N80" s="31">
        <v>641.29999999999995</v>
      </c>
      <c r="O80" s="243">
        <v>7915700</v>
      </c>
      <c r="P80" s="244">
        <v>-1.3927125506072875E-2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1022.15</v>
      </c>
      <c r="F81" s="38">
        <v>1023.0500000000001</v>
      </c>
      <c r="G81" s="39">
        <v>1015.1000000000001</v>
      </c>
      <c r="H81" s="39">
        <v>1008.0500000000001</v>
      </c>
      <c r="I81" s="39">
        <v>1000.1000000000001</v>
      </c>
      <c r="J81" s="39">
        <v>1030.1000000000001</v>
      </c>
      <c r="K81" s="39">
        <v>1038.0500000000002</v>
      </c>
      <c r="L81" s="39">
        <v>1045.1000000000001</v>
      </c>
      <c r="M81" s="31">
        <v>1031</v>
      </c>
      <c r="N81" s="31">
        <v>1016</v>
      </c>
      <c r="O81" s="243">
        <v>8009000</v>
      </c>
      <c r="P81" s="244">
        <v>-4.1034568515294703E-3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1701</v>
      </c>
      <c r="F82" s="38">
        <v>1689.7166666666665</v>
      </c>
      <c r="G82" s="39">
        <v>1670.633333333333</v>
      </c>
      <c r="H82" s="39">
        <v>1640.2666666666664</v>
      </c>
      <c r="I82" s="39">
        <v>1621.1833333333329</v>
      </c>
      <c r="J82" s="39">
        <v>1720.083333333333</v>
      </c>
      <c r="K82" s="39">
        <v>1739.1666666666665</v>
      </c>
      <c r="L82" s="39">
        <v>1769.5333333333331</v>
      </c>
      <c r="M82" s="31">
        <v>1708.8</v>
      </c>
      <c r="N82" s="31">
        <v>1659.35</v>
      </c>
      <c r="O82" s="243">
        <v>3342100</v>
      </c>
      <c r="P82" s="244">
        <v>5.8522641793290205E-2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313.85000000000002</v>
      </c>
      <c r="F83" s="38">
        <v>315.56666666666666</v>
      </c>
      <c r="G83" s="39">
        <v>311.38333333333333</v>
      </c>
      <c r="H83" s="39">
        <v>308.91666666666669</v>
      </c>
      <c r="I83" s="39">
        <v>304.73333333333335</v>
      </c>
      <c r="J83" s="39">
        <v>318.0333333333333</v>
      </c>
      <c r="K83" s="39">
        <v>322.21666666666658</v>
      </c>
      <c r="L83" s="39">
        <v>324.68333333333328</v>
      </c>
      <c r="M83" s="31">
        <v>319.75</v>
      </c>
      <c r="N83" s="31">
        <v>313.10000000000002</v>
      </c>
      <c r="O83" s="243">
        <v>9136000</v>
      </c>
      <c r="P83" s="244">
        <v>1.4434821230290917E-2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1853.4</v>
      </c>
      <c r="F84" s="38">
        <v>1856.0166666666667</v>
      </c>
      <c r="G84" s="39">
        <v>1845.5833333333333</v>
      </c>
      <c r="H84" s="39">
        <v>1837.7666666666667</v>
      </c>
      <c r="I84" s="39">
        <v>1827.3333333333333</v>
      </c>
      <c r="J84" s="39">
        <v>1863.8333333333333</v>
      </c>
      <c r="K84" s="39">
        <v>1874.2666666666667</v>
      </c>
      <c r="L84" s="39">
        <v>1882.0833333333333</v>
      </c>
      <c r="M84" s="31">
        <v>1866.45</v>
      </c>
      <c r="N84" s="31">
        <v>1848.2</v>
      </c>
      <c r="O84" s="243">
        <v>14637600</v>
      </c>
      <c r="P84" s="244">
        <v>-1.6845924582091487E-3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458.95</v>
      </c>
      <c r="F85" s="38">
        <v>459.16666666666669</v>
      </c>
      <c r="G85" s="39">
        <v>456.98333333333335</v>
      </c>
      <c r="H85" s="39">
        <v>455.01666666666665</v>
      </c>
      <c r="I85" s="39">
        <v>452.83333333333331</v>
      </c>
      <c r="J85" s="39">
        <v>461.13333333333338</v>
      </c>
      <c r="K85" s="39">
        <v>463.31666666666666</v>
      </c>
      <c r="L85" s="39">
        <v>465.28333333333342</v>
      </c>
      <c r="M85" s="31">
        <v>461.35</v>
      </c>
      <c r="N85" s="31">
        <v>457.2</v>
      </c>
      <c r="O85" s="243">
        <v>8937500</v>
      </c>
      <c r="P85" s="244">
        <v>-2.7964205816554809E-4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4120.75</v>
      </c>
      <c r="F86" s="38">
        <v>4116.4833333333336</v>
      </c>
      <c r="G86" s="39">
        <v>4071.9666666666672</v>
      </c>
      <c r="H86" s="39">
        <v>4023.1833333333334</v>
      </c>
      <c r="I86" s="39">
        <v>3978.666666666667</v>
      </c>
      <c r="J86" s="39">
        <v>4165.2666666666673</v>
      </c>
      <c r="K86" s="39">
        <v>4209.7833333333338</v>
      </c>
      <c r="L86" s="39">
        <v>4258.5666666666675</v>
      </c>
      <c r="M86" s="31">
        <v>4161</v>
      </c>
      <c r="N86" s="31">
        <v>4067.7</v>
      </c>
      <c r="O86" s="243">
        <v>4869000</v>
      </c>
      <c r="P86" s="244">
        <v>-6.306251147982612E-3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1456.9</v>
      </c>
      <c r="F87" s="38">
        <v>1432.8833333333332</v>
      </c>
      <c r="G87" s="39">
        <v>1404.1166666666663</v>
      </c>
      <c r="H87" s="39">
        <v>1351.333333333333</v>
      </c>
      <c r="I87" s="39">
        <v>1322.5666666666662</v>
      </c>
      <c r="J87" s="39">
        <v>1485.6666666666665</v>
      </c>
      <c r="K87" s="39">
        <v>1514.4333333333334</v>
      </c>
      <c r="L87" s="39">
        <v>1567.2166666666667</v>
      </c>
      <c r="M87" s="31">
        <v>1461.65</v>
      </c>
      <c r="N87" s="31">
        <v>1380.1</v>
      </c>
      <c r="O87" s="243">
        <v>5792000</v>
      </c>
      <c r="P87" s="244">
        <v>2.8774422735346358E-2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1263.5999999999999</v>
      </c>
      <c r="F88" s="38">
        <v>1263.5333333333331</v>
      </c>
      <c r="G88" s="39">
        <v>1256.2666666666662</v>
      </c>
      <c r="H88" s="39">
        <v>1248.9333333333332</v>
      </c>
      <c r="I88" s="39">
        <v>1241.6666666666663</v>
      </c>
      <c r="J88" s="39">
        <v>1270.8666666666661</v>
      </c>
      <c r="K88" s="39">
        <v>1278.133333333333</v>
      </c>
      <c r="L88" s="39">
        <v>1285.466666666666</v>
      </c>
      <c r="M88" s="31">
        <v>1270.8</v>
      </c>
      <c r="N88" s="31">
        <v>1256.2</v>
      </c>
      <c r="O88" s="243">
        <v>9975700</v>
      </c>
      <c r="P88" s="244">
        <v>3.696427272065779E-2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2534.15</v>
      </c>
      <c r="F89" s="38">
        <v>2520.0333333333333</v>
      </c>
      <c r="G89" s="39">
        <v>2497.1166666666668</v>
      </c>
      <c r="H89" s="39">
        <v>2460.0833333333335</v>
      </c>
      <c r="I89" s="39">
        <v>2437.166666666667</v>
      </c>
      <c r="J89" s="39">
        <v>2557.0666666666666</v>
      </c>
      <c r="K89" s="39">
        <v>2579.9833333333336</v>
      </c>
      <c r="L89" s="39">
        <v>2617.0166666666664</v>
      </c>
      <c r="M89" s="31">
        <v>2542.9499999999998</v>
      </c>
      <c r="N89" s="31">
        <v>2483</v>
      </c>
      <c r="O89" s="243">
        <v>5375400</v>
      </c>
      <c r="P89" s="244">
        <v>-3.9712739160726727E-2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1626.65</v>
      </c>
      <c r="F90" s="38">
        <v>1625.4166666666667</v>
      </c>
      <c r="G90" s="39">
        <v>1614.8333333333335</v>
      </c>
      <c r="H90" s="39">
        <v>1603.0166666666667</v>
      </c>
      <c r="I90" s="39">
        <v>1592.4333333333334</v>
      </c>
      <c r="J90" s="39">
        <v>1637.2333333333336</v>
      </c>
      <c r="K90" s="39">
        <v>1647.8166666666671</v>
      </c>
      <c r="L90" s="39">
        <v>1659.6333333333337</v>
      </c>
      <c r="M90" s="31">
        <v>1636</v>
      </c>
      <c r="N90" s="31">
        <v>1613.6</v>
      </c>
      <c r="O90" s="243">
        <v>132839850</v>
      </c>
      <c r="P90" s="244">
        <v>1.1771260530251302E-2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657.65</v>
      </c>
      <c r="F91" s="38">
        <v>657.76666666666665</v>
      </c>
      <c r="G91" s="39">
        <v>653.63333333333333</v>
      </c>
      <c r="H91" s="39">
        <v>649.61666666666667</v>
      </c>
      <c r="I91" s="39">
        <v>645.48333333333335</v>
      </c>
      <c r="J91" s="39">
        <v>661.7833333333333</v>
      </c>
      <c r="K91" s="39">
        <v>665.91666666666652</v>
      </c>
      <c r="L91" s="39">
        <v>669.93333333333328</v>
      </c>
      <c r="M91" s="31">
        <v>661.9</v>
      </c>
      <c r="N91" s="31">
        <v>653.75</v>
      </c>
      <c r="O91" s="243">
        <v>16317400</v>
      </c>
      <c r="P91" s="244">
        <v>1.456808699815334E-2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3009.3</v>
      </c>
      <c r="F92" s="38">
        <v>3002.6833333333329</v>
      </c>
      <c r="G92" s="39">
        <v>2978.766666666666</v>
      </c>
      <c r="H92" s="39">
        <v>2948.2333333333331</v>
      </c>
      <c r="I92" s="39">
        <v>2924.3166666666662</v>
      </c>
      <c r="J92" s="39">
        <v>3033.2166666666658</v>
      </c>
      <c r="K92" s="39">
        <v>3057.1333333333328</v>
      </c>
      <c r="L92" s="39">
        <v>3087.6666666666656</v>
      </c>
      <c r="M92" s="31">
        <v>3026.6</v>
      </c>
      <c r="N92" s="31">
        <v>2972.15</v>
      </c>
      <c r="O92" s="243">
        <v>3777900</v>
      </c>
      <c r="P92" s="244">
        <v>-4.5846178167733773E-3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476.9</v>
      </c>
      <c r="F93" s="38">
        <v>475.41666666666669</v>
      </c>
      <c r="G93" s="39">
        <v>471.08333333333337</v>
      </c>
      <c r="H93" s="39">
        <v>465.26666666666671</v>
      </c>
      <c r="I93" s="39">
        <v>460.93333333333339</v>
      </c>
      <c r="J93" s="39">
        <v>481.23333333333335</v>
      </c>
      <c r="K93" s="39">
        <v>485.56666666666672</v>
      </c>
      <c r="L93" s="39">
        <v>491.38333333333333</v>
      </c>
      <c r="M93" s="31">
        <v>479.75</v>
      </c>
      <c r="N93" s="31">
        <v>469.6</v>
      </c>
      <c r="O93" s="243">
        <v>25067000</v>
      </c>
      <c r="P93" s="244">
        <v>1.2210978574255188E-2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166.2</v>
      </c>
      <c r="F94" s="38">
        <v>165.79999999999998</v>
      </c>
      <c r="G94" s="39">
        <v>163.39999999999998</v>
      </c>
      <c r="H94" s="39">
        <v>160.6</v>
      </c>
      <c r="I94" s="39">
        <v>158.19999999999999</v>
      </c>
      <c r="J94" s="39">
        <v>168.59999999999997</v>
      </c>
      <c r="K94" s="39">
        <v>171</v>
      </c>
      <c r="L94" s="39">
        <v>173.79999999999995</v>
      </c>
      <c r="M94" s="31">
        <v>168.2</v>
      </c>
      <c r="N94" s="31">
        <v>163</v>
      </c>
      <c r="O94" s="243">
        <v>36527600</v>
      </c>
      <c r="P94" s="244">
        <v>-2.710333145115754E-2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261.60000000000002</v>
      </c>
      <c r="F95" s="38">
        <v>260.31666666666666</v>
      </c>
      <c r="G95" s="39">
        <v>256.0333333333333</v>
      </c>
      <c r="H95" s="39">
        <v>250.46666666666664</v>
      </c>
      <c r="I95" s="39">
        <v>246.18333333333328</v>
      </c>
      <c r="J95" s="39">
        <v>265.88333333333333</v>
      </c>
      <c r="K95" s="39">
        <v>270.16666666666674</v>
      </c>
      <c r="L95" s="39">
        <v>275.73333333333335</v>
      </c>
      <c r="M95" s="31">
        <v>264.60000000000002</v>
      </c>
      <c r="N95" s="31">
        <v>254.75</v>
      </c>
      <c r="O95" s="243">
        <v>47736000</v>
      </c>
      <c r="P95" s="244">
        <v>1.3296652911508482E-2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2525.25</v>
      </c>
      <c r="F96" s="38">
        <v>2514.7833333333333</v>
      </c>
      <c r="G96" s="39">
        <v>2498.4666666666667</v>
      </c>
      <c r="H96" s="39">
        <v>2471.6833333333334</v>
      </c>
      <c r="I96" s="39">
        <v>2455.3666666666668</v>
      </c>
      <c r="J96" s="39">
        <v>2541.5666666666666</v>
      </c>
      <c r="K96" s="39">
        <v>2557.8833333333332</v>
      </c>
      <c r="L96" s="39">
        <v>2584.6666666666665</v>
      </c>
      <c r="M96" s="31">
        <v>2531.1</v>
      </c>
      <c r="N96" s="31">
        <v>2488</v>
      </c>
      <c r="O96" s="243">
        <v>8815800</v>
      </c>
      <c r="P96" s="244">
        <v>7.128658578380972E-3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186.95</v>
      </c>
      <c r="F97" s="38">
        <v>187.63333333333335</v>
      </c>
      <c r="G97" s="39">
        <v>184.8666666666667</v>
      </c>
      <c r="H97" s="39">
        <v>182.78333333333336</v>
      </c>
      <c r="I97" s="39">
        <v>180.01666666666671</v>
      </c>
      <c r="J97" s="39">
        <v>189.7166666666667</v>
      </c>
      <c r="K97" s="39">
        <v>192.48333333333335</v>
      </c>
      <c r="L97" s="39">
        <v>194.56666666666669</v>
      </c>
      <c r="M97" s="31">
        <v>190.4</v>
      </c>
      <c r="N97" s="31">
        <v>185.55</v>
      </c>
      <c r="O97" s="243">
        <v>65881800</v>
      </c>
      <c r="P97" s="244">
        <v>-1.110005358646559E-2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972.45</v>
      </c>
      <c r="F98" s="38">
        <v>971.81666666666661</v>
      </c>
      <c r="G98" s="39">
        <v>965.23333333333323</v>
      </c>
      <c r="H98" s="39">
        <v>958.01666666666665</v>
      </c>
      <c r="I98" s="39">
        <v>951.43333333333328</v>
      </c>
      <c r="J98" s="39">
        <v>979.03333333333319</v>
      </c>
      <c r="K98" s="39">
        <v>985.61666666666667</v>
      </c>
      <c r="L98" s="39">
        <v>992.83333333333314</v>
      </c>
      <c r="M98" s="31">
        <v>978.4</v>
      </c>
      <c r="N98" s="31">
        <v>964.6</v>
      </c>
      <c r="O98" s="243">
        <v>89580400</v>
      </c>
      <c r="P98" s="244">
        <v>-2.4194593770254298E-2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1354.65</v>
      </c>
      <c r="F99" s="38">
        <v>1353.9833333333333</v>
      </c>
      <c r="G99" s="39">
        <v>1340.9666666666667</v>
      </c>
      <c r="H99" s="39">
        <v>1327.2833333333333</v>
      </c>
      <c r="I99" s="39">
        <v>1314.2666666666667</v>
      </c>
      <c r="J99" s="39">
        <v>1367.6666666666667</v>
      </c>
      <c r="K99" s="39">
        <v>1380.6833333333336</v>
      </c>
      <c r="L99" s="39">
        <v>1394.3666666666668</v>
      </c>
      <c r="M99" s="31">
        <v>1367</v>
      </c>
      <c r="N99" s="31">
        <v>1340.3</v>
      </c>
      <c r="O99" s="243">
        <v>3171000</v>
      </c>
      <c r="P99" s="244">
        <v>-1.552312946289972E-2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559.6</v>
      </c>
      <c r="F100" s="38">
        <v>559.35</v>
      </c>
      <c r="G100" s="39">
        <v>547.75</v>
      </c>
      <c r="H100" s="39">
        <v>535.9</v>
      </c>
      <c r="I100" s="39">
        <v>524.29999999999995</v>
      </c>
      <c r="J100" s="39">
        <v>571.20000000000005</v>
      </c>
      <c r="K100" s="39">
        <v>582.80000000000018</v>
      </c>
      <c r="L100" s="39">
        <v>594.65000000000009</v>
      </c>
      <c r="M100" s="31">
        <v>570.95000000000005</v>
      </c>
      <c r="N100" s="31">
        <v>547.5</v>
      </c>
      <c r="O100" s="243">
        <v>6942000</v>
      </c>
      <c r="P100" s="244">
        <v>-4.8128342245989303E-2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10.55</v>
      </c>
      <c r="F101" s="38">
        <v>10.700000000000001</v>
      </c>
      <c r="G101" s="39">
        <v>10.350000000000001</v>
      </c>
      <c r="H101" s="39">
        <v>10.15</v>
      </c>
      <c r="I101" s="39">
        <v>9.8000000000000007</v>
      </c>
      <c r="J101" s="39">
        <v>10.900000000000002</v>
      </c>
      <c r="K101" s="39">
        <v>11.25</v>
      </c>
      <c r="L101" s="39">
        <v>11.450000000000003</v>
      </c>
      <c r="M101" s="31">
        <v>11.05</v>
      </c>
      <c r="N101" s="31">
        <v>10.5</v>
      </c>
      <c r="O101" s="243">
        <v>1122560000</v>
      </c>
      <c r="P101" s="244">
        <v>3.3284241531664212E-2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129.25</v>
      </c>
      <c r="F102" s="38">
        <v>128.86666666666667</v>
      </c>
      <c r="G102" s="39">
        <v>127.93333333333334</v>
      </c>
      <c r="H102" s="39">
        <v>126.61666666666666</v>
      </c>
      <c r="I102" s="39">
        <v>125.68333333333332</v>
      </c>
      <c r="J102" s="39">
        <v>130.18333333333334</v>
      </c>
      <c r="K102" s="39">
        <v>131.11666666666667</v>
      </c>
      <c r="L102" s="39">
        <v>132.43333333333337</v>
      </c>
      <c r="M102" s="31">
        <v>129.80000000000001</v>
      </c>
      <c r="N102" s="31">
        <v>127.55</v>
      </c>
      <c r="O102" s="243">
        <v>105800000</v>
      </c>
      <c r="P102" s="244">
        <v>3.1288518062008155E-3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94.9</v>
      </c>
      <c r="F103" s="38">
        <v>94.850000000000009</v>
      </c>
      <c r="G103" s="39">
        <v>94.050000000000011</v>
      </c>
      <c r="H103" s="39">
        <v>93.2</v>
      </c>
      <c r="I103" s="39">
        <v>92.4</v>
      </c>
      <c r="J103" s="39">
        <v>95.700000000000017</v>
      </c>
      <c r="K103" s="39">
        <v>96.5</v>
      </c>
      <c r="L103" s="39">
        <v>97.350000000000023</v>
      </c>
      <c r="M103" s="31">
        <v>95.65</v>
      </c>
      <c r="N103" s="31">
        <v>94</v>
      </c>
      <c r="O103" s="243">
        <v>296460000</v>
      </c>
      <c r="P103" s="244">
        <v>2.4041450777202072E-2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142.69999999999999</v>
      </c>
      <c r="F104" s="38">
        <v>141.85</v>
      </c>
      <c r="G104" s="39">
        <v>139.54999999999998</v>
      </c>
      <c r="H104" s="39">
        <v>136.39999999999998</v>
      </c>
      <c r="I104" s="39">
        <v>134.09999999999997</v>
      </c>
      <c r="J104" s="39">
        <v>145</v>
      </c>
      <c r="K104" s="39">
        <v>147.30000000000001</v>
      </c>
      <c r="L104" s="39">
        <v>150.45000000000002</v>
      </c>
      <c r="M104" s="31">
        <v>144.15</v>
      </c>
      <c r="N104" s="31">
        <v>138.69999999999999</v>
      </c>
      <c r="O104" s="243">
        <v>72806250</v>
      </c>
      <c r="P104" s="244">
        <v>0.16950786097223058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483.35</v>
      </c>
      <c r="F105" s="38">
        <v>483.45</v>
      </c>
      <c r="G105" s="39">
        <v>477.9</v>
      </c>
      <c r="H105" s="39">
        <v>472.45</v>
      </c>
      <c r="I105" s="39">
        <v>466.9</v>
      </c>
      <c r="J105" s="39">
        <v>488.9</v>
      </c>
      <c r="K105" s="39">
        <v>494.45000000000005</v>
      </c>
      <c r="L105" s="39">
        <v>499.9</v>
      </c>
      <c r="M105" s="31">
        <v>489</v>
      </c>
      <c r="N105" s="31">
        <v>478</v>
      </c>
      <c r="O105" s="243">
        <v>12787500</v>
      </c>
      <c r="P105" s="244">
        <v>6.1886275405343687E-2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430.35</v>
      </c>
      <c r="F106" s="38">
        <v>431.01666666666665</v>
      </c>
      <c r="G106" s="39">
        <v>428.58333333333331</v>
      </c>
      <c r="H106" s="39">
        <v>426.81666666666666</v>
      </c>
      <c r="I106" s="39">
        <v>424.38333333333333</v>
      </c>
      <c r="J106" s="39">
        <v>432.7833333333333</v>
      </c>
      <c r="K106" s="39">
        <v>435.2166666666667</v>
      </c>
      <c r="L106" s="39">
        <v>436.98333333333329</v>
      </c>
      <c r="M106" s="31">
        <v>433.45</v>
      </c>
      <c r="N106" s="31">
        <v>429.25</v>
      </c>
      <c r="O106" s="243">
        <v>18886000</v>
      </c>
      <c r="P106" s="244">
        <v>-2.074043347505963E-2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248.2</v>
      </c>
      <c r="F107" s="38">
        <v>249.38333333333335</v>
      </c>
      <c r="G107" s="39">
        <v>244.3666666666667</v>
      </c>
      <c r="H107" s="39">
        <v>240.53333333333336</v>
      </c>
      <c r="I107" s="39">
        <v>235.51666666666671</v>
      </c>
      <c r="J107" s="39">
        <v>253.2166666666667</v>
      </c>
      <c r="K107" s="39">
        <v>258.23333333333335</v>
      </c>
      <c r="L107" s="39">
        <v>262.06666666666672</v>
      </c>
      <c r="M107" s="31">
        <v>254.4</v>
      </c>
      <c r="N107" s="31">
        <v>245.55</v>
      </c>
      <c r="O107" s="243">
        <v>25087900</v>
      </c>
      <c r="P107" s="244">
        <v>-1.8381935776693521E-2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3233.3</v>
      </c>
      <c r="F108" s="38">
        <v>3245.4333333333329</v>
      </c>
      <c r="G108" s="39">
        <v>3215.8666666666659</v>
      </c>
      <c r="H108" s="39">
        <v>3198.4333333333329</v>
      </c>
      <c r="I108" s="39">
        <v>3168.8666666666659</v>
      </c>
      <c r="J108" s="39">
        <v>3262.8666666666659</v>
      </c>
      <c r="K108" s="39">
        <v>3292.4333333333325</v>
      </c>
      <c r="L108" s="39">
        <v>3309.8666666666659</v>
      </c>
      <c r="M108" s="31">
        <v>3275</v>
      </c>
      <c r="N108" s="31">
        <v>3228</v>
      </c>
      <c r="O108" s="243">
        <v>633000</v>
      </c>
      <c r="P108" s="244">
        <v>-1.419782300047326E-3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2484.1</v>
      </c>
      <c r="F109" s="38">
        <v>2487.3666666666663</v>
      </c>
      <c r="G109" s="39">
        <v>2456.7833333333328</v>
      </c>
      <c r="H109" s="39">
        <v>2429.4666666666667</v>
      </c>
      <c r="I109" s="39">
        <v>2398.8833333333332</v>
      </c>
      <c r="J109" s="39">
        <v>2514.6833333333325</v>
      </c>
      <c r="K109" s="39">
        <v>2545.2666666666655</v>
      </c>
      <c r="L109" s="39">
        <v>2572.5833333333321</v>
      </c>
      <c r="M109" s="31">
        <v>2517.9499999999998</v>
      </c>
      <c r="N109" s="31">
        <v>2460.0500000000002</v>
      </c>
      <c r="O109" s="243">
        <v>6197700</v>
      </c>
      <c r="P109" s="244">
        <v>-1.0442113330459357E-2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1452.75</v>
      </c>
      <c r="F110" s="38">
        <v>1453.6333333333332</v>
      </c>
      <c r="G110" s="39">
        <v>1439.8666666666663</v>
      </c>
      <c r="H110" s="39">
        <v>1426.9833333333331</v>
      </c>
      <c r="I110" s="39">
        <v>1413.2166666666662</v>
      </c>
      <c r="J110" s="39">
        <v>1466.5166666666664</v>
      </c>
      <c r="K110" s="39">
        <v>1480.2833333333333</v>
      </c>
      <c r="L110" s="39">
        <v>1493.1666666666665</v>
      </c>
      <c r="M110" s="31">
        <v>1467.4</v>
      </c>
      <c r="N110" s="31">
        <v>1440.75</v>
      </c>
      <c r="O110" s="243">
        <v>21598500</v>
      </c>
      <c r="P110" s="244">
        <v>1.9350119168416832E-2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188.45</v>
      </c>
      <c r="F111" s="38">
        <v>188.86666666666667</v>
      </c>
      <c r="G111" s="39">
        <v>185.23333333333335</v>
      </c>
      <c r="H111" s="39">
        <v>182.01666666666668</v>
      </c>
      <c r="I111" s="39">
        <v>178.38333333333335</v>
      </c>
      <c r="J111" s="39">
        <v>192.08333333333334</v>
      </c>
      <c r="K111" s="39">
        <v>195.71666666666667</v>
      </c>
      <c r="L111" s="39">
        <v>198.93333333333334</v>
      </c>
      <c r="M111" s="31">
        <v>192.5</v>
      </c>
      <c r="N111" s="31">
        <v>185.65</v>
      </c>
      <c r="O111" s="243">
        <v>85863600</v>
      </c>
      <c r="P111" s="244">
        <v>-7.1942446043165471E-3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1474.2</v>
      </c>
      <c r="F112" s="38">
        <v>1474.0666666666666</v>
      </c>
      <c r="G112" s="39">
        <v>1467.1333333333332</v>
      </c>
      <c r="H112" s="39">
        <v>1460.0666666666666</v>
      </c>
      <c r="I112" s="39">
        <v>1453.1333333333332</v>
      </c>
      <c r="J112" s="39">
        <v>1481.1333333333332</v>
      </c>
      <c r="K112" s="39">
        <v>1488.0666666666666</v>
      </c>
      <c r="L112" s="39">
        <v>1495.1333333333332</v>
      </c>
      <c r="M112" s="31">
        <v>1481</v>
      </c>
      <c r="N112" s="31">
        <v>1467</v>
      </c>
      <c r="O112" s="243">
        <v>23096000</v>
      </c>
      <c r="P112" s="244">
        <v>-7.1361017969220186E-3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94.45</v>
      </c>
      <c r="F113" s="38">
        <v>93.916666666666671</v>
      </c>
      <c r="G113" s="39">
        <v>92.333333333333343</v>
      </c>
      <c r="H113" s="39">
        <v>90.216666666666669</v>
      </c>
      <c r="I113" s="39">
        <v>88.63333333333334</v>
      </c>
      <c r="J113" s="39">
        <v>96.033333333333346</v>
      </c>
      <c r="K113" s="39">
        <v>97.616666666666688</v>
      </c>
      <c r="L113" s="39">
        <v>99.733333333333348</v>
      </c>
      <c r="M113" s="31">
        <v>95.5</v>
      </c>
      <c r="N113" s="31">
        <v>91.8</v>
      </c>
      <c r="O113" s="243">
        <v>109619250</v>
      </c>
      <c r="P113" s="244">
        <v>5.8164705882352938E-2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897.9</v>
      </c>
      <c r="F114" s="38">
        <v>897.6</v>
      </c>
      <c r="G114" s="39">
        <v>890.2</v>
      </c>
      <c r="H114" s="39">
        <v>882.5</v>
      </c>
      <c r="I114" s="39">
        <v>875.1</v>
      </c>
      <c r="J114" s="39">
        <v>905.30000000000007</v>
      </c>
      <c r="K114" s="39">
        <v>912.69999999999993</v>
      </c>
      <c r="L114" s="39">
        <v>920.40000000000009</v>
      </c>
      <c r="M114" s="31">
        <v>905</v>
      </c>
      <c r="N114" s="31">
        <v>889.9</v>
      </c>
      <c r="O114" s="243">
        <v>1567150</v>
      </c>
      <c r="P114" s="244">
        <v>-3.289209787404733E-2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727.45</v>
      </c>
      <c r="F115" s="38">
        <v>733.25</v>
      </c>
      <c r="G115" s="39">
        <v>704.5</v>
      </c>
      <c r="H115" s="39">
        <v>681.55</v>
      </c>
      <c r="I115" s="39">
        <v>652.79999999999995</v>
      </c>
      <c r="J115" s="39">
        <v>756.2</v>
      </c>
      <c r="K115" s="39">
        <v>784.95</v>
      </c>
      <c r="L115" s="39">
        <v>807.90000000000009</v>
      </c>
      <c r="M115" s="31">
        <v>762</v>
      </c>
      <c r="N115" s="31">
        <v>710.3</v>
      </c>
      <c r="O115" s="243">
        <v>16256625</v>
      </c>
      <c r="P115" s="244">
        <v>0.11065279770444764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444.8</v>
      </c>
      <c r="F116" s="38">
        <v>445.75</v>
      </c>
      <c r="G116" s="39">
        <v>442.95</v>
      </c>
      <c r="H116" s="39">
        <v>441.09999999999997</v>
      </c>
      <c r="I116" s="39">
        <v>438.29999999999995</v>
      </c>
      <c r="J116" s="39">
        <v>447.6</v>
      </c>
      <c r="K116" s="39">
        <v>450.4</v>
      </c>
      <c r="L116" s="39">
        <v>452.25000000000006</v>
      </c>
      <c r="M116" s="31">
        <v>448.55</v>
      </c>
      <c r="N116" s="31">
        <v>443.9</v>
      </c>
      <c r="O116" s="243">
        <v>70163200</v>
      </c>
      <c r="P116" s="244">
        <v>4.0947610795926605E-2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700.75</v>
      </c>
      <c r="F117" s="38">
        <v>702.11666666666679</v>
      </c>
      <c r="G117" s="39">
        <v>695.8333333333336</v>
      </c>
      <c r="H117" s="39">
        <v>690.91666666666686</v>
      </c>
      <c r="I117" s="39">
        <v>684.63333333333367</v>
      </c>
      <c r="J117" s="39">
        <v>707.03333333333353</v>
      </c>
      <c r="K117" s="39">
        <v>713.31666666666683</v>
      </c>
      <c r="L117" s="39">
        <v>718.23333333333346</v>
      </c>
      <c r="M117" s="31">
        <v>708.4</v>
      </c>
      <c r="N117" s="31">
        <v>697.2</v>
      </c>
      <c r="O117" s="243">
        <v>23966250</v>
      </c>
      <c r="P117" s="244">
        <v>-1.231197197609726E-2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3317.1</v>
      </c>
      <c r="F118" s="38">
        <v>3327.0166666666664</v>
      </c>
      <c r="G118" s="39">
        <v>3296.1833333333329</v>
      </c>
      <c r="H118" s="39">
        <v>3275.2666666666664</v>
      </c>
      <c r="I118" s="39">
        <v>3244.4333333333329</v>
      </c>
      <c r="J118" s="39">
        <v>3347.9333333333329</v>
      </c>
      <c r="K118" s="39">
        <v>3378.7666666666669</v>
      </c>
      <c r="L118" s="39">
        <v>3399.6833333333329</v>
      </c>
      <c r="M118" s="31">
        <v>3357.85</v>
      </c>
      <c r="N118" s="31">
        <v>3306.1</v>
      </c>
      <c r="O118" s="243">
        <v>734250</v>
      </c>
      <c r="P118" s="244">
        <v>3.4059945504087192E-4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816.95</v>
      </c>
      <c r="F119" s="38">
        <v>818.16666666666663</v>
      </c>
      <c r="G119" s="39">
        <v>810.98333333333323</v>
      </c>
      <c r="H119" s="39">
        <v>805.01666666666665</v>
      </c>
      <c r="I119" s="39">
        <v>797.83333333333326</v>
      </c>
      <c r="J119" s="39">
        <v>824.13333333333321</v>
      </c>
      <c r="K119" s="39">
        <v>831.31666666666661</v>
      </c>
      <c r="L119" s="39">
        <v>837.28333333333319</v>
      </c>
      <c r="M119" s="31">
        <v>825.35</v>
      </c>
      <c r="N119" s="31">
        <v>812.2</v>
      </c>
      <c r="O119" s="243">
        <v>17774100</v>
      </c>
      <c r="P119" s="244">
        <v>-3.3191364370685858E-2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530.9</v>
      </c>
      <c r="F120" s="38">
        <v>530.91666666666663</v>
      </c>
      <c r="G120" s="39">
        <v>525.58333333333326</v>
      </c>
      <c r="H120" s="39">
        <v>520.26666666666665</v>
      </c>
      <c r="I120" s="39">
        <v>514.93333333333328</v>
      </c>
      <c r="J120" s="39">
        <v>536.23333333333323</v>
      </c>
      <c r="K120" s="39">
        <v>541.56666666666649</v>
      </c>
      <c r="L120" s="39">
        <v>546.88333333333321</v>
      </c>
      <c r="M120" s="31">
        <v>536.25</v>
      </c>
      <c r="N120" s="31">
        <v>525.6</v>
      </c>
      <c r="O120" s="243">
        <v>16780000</v>
      </c>
      <c r="P120" s="244">
        <v>1.5277567690213281E-2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1796.35</v>
      </c>
      <c r="F121" s="38">
        <v>1797.3166666666666</v>
      </c>
      <c r="G121" s="39">
        <v>1785.8333333333333</v>
      </c>
      <c r="H121" s="39">
        <v>1775.3166666666666</v>
      </c>
      <c r="I121" s="39">
        <v>1763.8333333333333</v>
      </c>
      <c r="J121" s="39">
        <v>1807.8333333333333</v>
      </c>
      <c r="K121" s="39">
        <v>1819.3166666666668</v>
      </c>
      <c r="L121" s="39">
        <v>1829.8333333333333</v>
      </c>
      <c r="M121" s="31">
        <v>1808.8</v>
      </c>
      <c r="N121" s="31">
        <v>1786.8</v>
      </c>
      <c r="O121" s="243">
        <v>29476000</v>
      </c>
      <c r="P121" s="244">
        <v>-1.9701746684226629E-2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130</v>
      </c>
      <c r="F122" s="38">
        <v>130.18333333333334</v>
      </c>
      <c r="G122" s="39">
        <v>129.36666666666667</v>
      </c>
      <c r="H122" s="39">
        <v>128.73333333333335</v>
      </c>
      <c r="I122" s="39">
        <v>127.91666666666669</v>
      </c>
      <c r="J122" s="39">
        <v>130.81666666666666</v>
      </c>
      <c r="K122" s="39">
        <v>131.63333333333333</v>
      </c>
      <c r="L122" s="39">
        <v>132.26666666666665</v>
      </c>
      <c r="M122" s="31">
        <v>131</v>
      </c>
      <c r="N122" s="31">
        <v>129.55000000000001</v>
      </c>
      <c r="O122" s="243">
        <v>67135252</v>
      </c>
      <c r="P122" s="244">
        <v>-6.4712097200211307E-3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2213.5500000000002</v>
      </c>
      <c r="F123" s="38">
        <v>2234.3666666666668</v>
      </c>
      <c r="G123" s="39">
        <v>2190.2333333333336</v>
      </c>
      <c r="H123" s="39">
        <v>2166.916666666667</v>
      </c>
      <c r="I123" s="39">
        <v>2122.7833333333338</v>
      </c>
      <c r="J123" s="39">
        <v>2257.6833333333334</v>
      </c>
      <c r="K123" s="39">
        <v>2301.8166666666666</v>
      </c>
      <c r="L123" s="39">
        <v>2325.1333333333332</v>
      </c>
      <c r="M123" s="31">
        <v>2278.5</v>
      </c>
      <c r="N123" s="31">
        <v>2211.0500000000002</v>
      </c>
      <c r="O123" s="243">
        <v>709800</v>
      </c>
      <c r="P123" s="244">
        <v>8.5321100917431197E-2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409.8</v>
      </c>
      <c r="F124" s="38">
        <v>407.61666666666662</v>
      </c>
      <c r="G124" s="39">
        <v>404.43333333333322</v>
      </c>
      <c r="H124" s="39">
        <v>399.06666666666661</v>
      </c>
      <c r="I124" s="39">
        <v>395.88333333333321</v>
      </c>
      <c r="J124" s="39">
        <v>412.98333333333323</v>
      </c>
      <c r="K124" s="39">
        <v>416.16666666666663</v>
      </c>
      <c r="L124" s="39">
        <v>421.53333333333325</v>
      </c>
      <c r="M124" s="31">
        <v>410.8</v>
      </c>
      <c r="N124" s="31">
        <v>402.25</v>
      </c>
      <c r="O124" s="243">
        <v>10813700</v>
      </c>
      <c r="P124" s="244">
        <v>-3.6027568922305762E-3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455.2</v>
      </c>
      <c r="F125" s="38">
        <v>455.45</v>
      </c>
      <c r="G125" s="39">
        <v>451.54999999999995</v>
      </c>
      <c r="H125" s="39">
        <v>447.9</v>
      </c>
      <c r="I125" s="39">
        <v>443.99999999999994</v>
      </c>
      <c r="J125" s="39">
        <v>459.09999999999997</v>
      </c>
      <c r="K125" s="39">
        <v>462.99999999999994</v>
      </c>
      <c r="L125" s="39">
        <v>466.65</v>
      </c>
      <c r="M125" s="31">
        <v>459.35</v>
      </c>
      <c r="N125" s="31">
        <v>451.8</v>
      </c>
      <c r="O125" s="243">
        <v>21212000</v>
      </c>
      <c r="P125" s="244">
        <v>1.3183034008406572E-2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2901.1</v>
      </c>
      <c r="F126" s="38">
        <v>2900.4333333333329</v>
      </c>
      <c r="G126" s="39">
        <v>2872.8666666666659</v>
      </c>
      <c r="H126" s="39">
        <v>2844.6333333333328</v>
      </c>
      <c r="I126" s="39">
        <v>2817.0666666666657</v>
      </c>
      <c r="J126" s="39">
        <v>2928.6666666666661</v>
      </c>
      <c r="K126" s="39">
        <v>2956.2333333333327</v>
      </c>
      <c r="L126" s="39">
        <v>2984.4666666666662</v>
      </c>
      <c r="M126" s="31">
        <v>2928</v>
      </c>
      <c r="N126" s="31">
        <v>2872.2</v>
      </c>
      <c r="O126" s="243">
        <v>7526700</v>
      </c>
      <c r="P126" s="244">
        <v>1.9505059124710473E-2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5492.95</v>
      </c>
      <c r="F127" s="38">
        <v>5493.1166666666659</v>
      </c>
      <c r="G127" s="39">
        <v>5458.8333333333321</v>
      </c>
      <c r="H127" s="39">
        <v>5424.7166666666662</v>
      </c>
      <c r="I127" s="39">
        <v>5390.4333333333325</v>
      </c>
      <c r="J127" s="39">
        <v>5527.2333333333318</v>
      </c>
      <c r="K127" s="39">
        <v>5561.5166666666664</v>
      </c>
      <c r="L127" s="39">
        <v>5595.6333333333314</v>
      </c>
      <c r="M127" s="31">
        <v>5527.4</v>
      </c>
      <c r="N127" s="31">
        <v>5459</v>
      </c>
      <c r="O127" s="243">
        <v>1598550</v>
      </c>
      <c r="P127" s="244">
        <v>-1.324074074074074E-2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4638</v>
      </c>
      <c r="F128" s="38">
        <v>4637.9833333333336</v>
      </c>
      <c r="G128" s="39">
        <v>4610.0166666666673</v>
      </c>
      <c r="H128" s="39">
        <v>4582.0333333333338</v>
      </c>
      <c r="I128" s="39">
        <v>4554.0666666666675</v>
      </c>
      <c r="J128" s="39">
        <v>4665.9666666666672</v>
      </c>
      <c r="K128" s="39">
        <v>4693.9333333333343</v>
      </c>
      <c r="L128" s="39">
        <v>4721.916666666667</v>
      </c>
      <c r="M128" s="31">
        <v>4665.95</v>
      </c>
      <c r="N128" s="31">
        <v>4610</v>
      </c>
      <c r="O128" s="243">
        <v>739800</v>
      </c>
      <c r="P128" s="244">
        <v>-6.4464141821112004E-3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1134.25</v>
      </c>
      <c r="F129" s="38">
        <v>1135.75</v>
      </c>
      <c r="G129" s="39">
        <v>1122.5999999999999</v>
      </c>
      <c r="H129" s="39">
        <v>1110.9499999999998</v>
      </c>
      <c r="I129" s="39">
        <v>1097.7999999999997</v>
      </c>
      <c r="J129" s="39">
        <v>1147.4000000000001</v>
      </c>
      <c r="K129" s="39">
        <v>1160.5500000000002</v>
      </c>
      <c r="L129" s="39">
        <v>1172.2000000000003</v>
      </c>
      <c r="M129" s="31">
        <v>1148.9000000000001</v>
      </c>
      <c r="N129" s="31">
        <v>1124.0999999999999</v>
      </c>
      <c r="O129" s="243">
        <v>6766850</v>
      </c>
      <c r="P129" s="244">
        <v>-1.5580561394831211E-2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1574.9</v>
      </c>
      <c r="F130" s="38">
        <v>1575.5833333333333</v>
      </c>
      <c r="G130" s="39">
        <v>1567.7166666666665</v>
      </c>
      <c r="H130" s="39">
        <v>1560.5333333333333</v>
      </c>
      <c r="I130" s="39">
        <v>1552.6666666666665</v>
      </c>
      <c r="J130" s="39">
        <v>1582.7666666666664</v>
      </c>
      <c r="K130" s="39">
        <v>1590.6333333333332</v>
      </c>
      <c r="L130" s="39">
        <v>1597.8166666666664</v>
      </c>
      <c r="M130" s="31">
        <v>1583.45</v>
      </c>
      <c r="N130" s="31">
        <v>1568.4</v>
      </c>
      <c r="O130" s="243">
        <v>14976500</v>
      </c>
      <c r="P130" s="244">
        <v>1.8227679421283078E-2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300.75</v>
      </c>
      <c r="F131" s="38">
        <v>300.58333333333331</v>
      </c>
      <c r="G131" s="39">
        <v>297.26666666666665</v>
      </c>
      <c r="H131" s="39">
        <v>293.78333333333336</v>
      </c>
      <c r="I131" s="39">
        <v>290.4666666666667</v>
      </c>
      <c r="J131" s="39">
        <v>304.06666666666661</v>
      </c>
      <c r="K131" s="39">
        <v>307.38333333333333</v>
      </c>
      <c r="L131" s="39">
        <v>310.86666666666656</v>
      </c>
      <c r="M131" s="31">
        <v>303.89999999999998</v>
      </c>
      <c r="N131" s="31">
        <v>297.10000000000002</v>
      </c>
      <c r="O131" s="243">
        <v>42432000</v>
      </c>
      <c r="P131" s="244">
        <v>-1.0263108788953163E-2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144.9</v>
      </c>
      <c r="F132" s="38">
        <v>145.63333333333335</v>
      </c>
      <c r="G132" s="39">
        <v>143.7166666666667</v>
      </c>
      <c r="H132" s="39">
        <v>142.53333333333333</v>
      </c>
      <c r="I132" s="39">
        <v>140.61666666666667</v>
      </c>
      <c r="J132" s="39">
        <v>146.81666666666672</v>
      </c>
      <c r="K132" s="39">
        <v>148.73333333333341</v>
      </c>
      <c r="L132" s="39">
        <v>149.91666666666674</v>
      </c>
      <c r="M132" s="31">
        <v>147.55000000000001</v>
      </c>
      <c r="N132" s="31">
        <v>144.44999999999999</v>
      </c>
      <c r="O132" s="243">
        <v>79752000</v>
      </c>
      <c r="P132" s="244">
        <v>-2.1639923450610922E-2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588.95000000000005</v>
      </c>
      <c r="F133" s="38">
        <v>588.81666666666672</v>
      </c>
      <c r="G133" s="39">
        <v>586.08333333333348</v>
      </c>
      <c r="H133" s="39">
        <v>583.21666666666681</v>
      </c>
      <c r="I133" s="39">
        <v>580.48333333333358</v>
      </c>
      <c r="J133" s="39">
        <v>591.68333333333339</v>
      </c>
      <c r="K133" s="39">
        <v>594.41666666666674</v>
      </c>
      <c r="L133" s="39">
        <v>597.2833333333333</v>
      </c>
      <c r="M133" s="31">
        <v>591.54999999999995</v>
      </c>
      <c r="N133" s="31">
        <v>585.95000000000005</v>
      </c>
      <c r="O133" s="243">
        <v>11881200</v>
      </c>
      <c r="P133" s="244">
        <v>4.0563837339012273E-3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10352.75</v>
      </c>
      <c r="F134" s="38">
        <v>10370.1</v>
      </c>
      <c r="G134" s="39">
        <v>10317.75</v>
      </c>
      <c r="H134" s="39">
        <v>10282.75</v>
      </c>
      <c r="I134" s="39">
        <v>10230.4</v>
      </c>
      <c r="J134" s="39">
        <v>10405.1</v>
      </c>
      <c r="K134" s="39">
        <v>10457.450000000003</v>
      </c>
      <c r="L134" s="39">
        <v>10492.45</v>
      </c>
      <c r="M134" s="31">
        <v>10422.450000000001</v>
      </c>
      <c r="N134" s="31">
        <v>10335.1</v>
      </c>
      <c r="O134" s="243">
        <v>2856200</v>
      </c>
      <c r="P134" s="244">
        <v>-1.5001551884677725E-2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1059.7</v>
      </c>
      <c r="F135" s="38">
        <v>1060.5</v>
      </c>
      <c r="G135" s="39">
        <v>1053</v>
      </c>
      <c r="H135" s="39">
        <v>1046.3</v>
      </c>
      <c r="I135" s="39">
        <v>1038.8</v>
      </c>
      <c r="J135" s="39">
        <v>1067.2</v>
      </c>
      <c r="K135" s="39">
        <v>1074.7</v>
      </c>
      <c r="L135" s="39">
        <v>1081.4000000000001</v>
      </c>
      <c r="M135" s="31">
        <v>1068</v>
      </c>
      <c r="N135" s="31">
        <v>1053.8</v>
      </c>
      <c r="O135" s="243">
        <v>10927700</v>
      </c>
      <c r="P135" s="244">
        <v>-8.8253968253968248E-3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1793.5</v>
      </c>
      <c r="F136" s="38">
        <v>1790.8500000000001</v>
      </c>
      <c r="G136" s="39">
        <v>1773.4500000000003</v>
      </c>
      <c r="H136" s="39">
        <v>1753.4</v>
      </c>
      <c r="I136" s="39">
        <v>1736.0000000000002</v>
      </c>
      <c r="J136" s="39">
        <v>1810.9000000000003</v>
      </c>
      <c r="K136" s="39">
        <v>1828.3000000000004</v>
      </c>
      <c r="L136" s="39">
        <v>1848.3500000000004</v>
      </c>
      <c r="M136" s="31">
        <v>1808.25</v>
      </c>
      <c r="N136" s="31">
        <v>1770.8</v>
      </c>
      <c r="O136" s="243">
        <v>3034000</v>
      </c>
      <c r="P136" s="244">
        <v>-2.2677490014173431E-2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1422.85</v>
      </c>
      <c r="F137" s="38">
        <v>1430.2</v>
      </c>
      <c r="G137" s="39">
        <v>1411.4</v>
      </c>
      <c r="H137" s="39">
        <v>1399.95</v>
      </c>
      <c r="I137" s="39">
        <v>1381.15</v>
      </c>
      <c r="J137" s="39">
        <v>1441.65</v>
      </c>
      <c r="K137" s="39">
        <v>1460.4499999999998</v>
      </c>
      <c r="L137" s="39">
        <v>1471.9</v>
      </c>
      <c r="M137" s="31">
        <v>1449</v>
      </c>
      <c r="N137" s="31">
        <v>1418.75</v>
      </c>
      <c r="O137" s="243">
        <v>1848400</v>
      </c>
      <c r="P137" s="244">
        <v>-2.055955913522679E-2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939.85</v>
      </c>
      <c r="F138" s="38">
        <v>941.19999999999993</v>
      </c>
      <c r="G138" s="39">
        <v>929.39999999999986</v>
      </c>
      <c r="H138" s="39">
        <v>918.94999999999993</v>
      </c>
      <c r="I138" s="39">
        <v>907.14999999999986</v>
      </c>
      <c r="J138" s="39">
        <v>951.64999999999986</v>
      </c>
      <c r="K138" s="39">
        <v>963.44999999999982</v>
      </c>
      <c r="L138" s="39">
        <v>973.89999999999986</v>
      </c>
      <c r="M138" s="31">
        <v>953</v>
      </c>
      <c r="N138" s="31">
        <v>930.75</v>
      </c>
      <c r="O138" s="243">
        <v>6613600</v>
      </c>
      <c r="P138" s="244">
        <v>-2.2235363690124188E-2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1060.05</v>
      </c>
      <c r="F139" s="38">
        <v>1060.7</v>
      </c>
      <c r="G139" s="39">
        <v>1056.9000000000001</v>
      </c>
      <c r="H139" s="39">
        <v>1053.75</v>
      </c>
      <c r="I139" s="39">
        <v>1049.95</v>
      </c>
      <c r="J139" s="39">
        <v>1063.8500000000001</v>
      </c>
      <c r="K139" s="39">
        <v>1067.6499999999999</v>
      </c>
      <c r="L139" s="39">
        <v>1070.8000000000002</v>
      </c>
      <c r="M139" s="31">
        <v>1064.5</v>
      </c>
      <c r="N139" s="31">
        <v>1057.55</v>
      </c>
      <c r="O139" s="243">
        <v>2472000</v>
      </c>
      <c r="P139" s="244">
        <v>-1.9358933671850206E-2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99.95</v>
      </c>
      <c r="F140" s="38">
        <v>100.13333333333333</v>
      </c>
      <c r="G140" s="39">
        <v>99.466666666666654</v>
      </c>
      <c r="H140" s="39">
        <v>98.983333333333334</v>
      </c>
      <c r="I140" s="39">
        <v>98.316666666666663</v>
      </c>
      <c r="J140" s="39">
        <v>100.61666666666665</v>
      </c>
      <c r="K140" s="39">
        <v>101.28333333333333</v>
      </c>
      <c r="L140" s="39">
        <v>101.76666666666664</v>
      </c>
      <c r="M140" s="31">
        <v>100.8</v>
      </c>
      <c r="N140" s="31">
        <v>99.65</v>
      </c>
      <c r="O140" s="243">
        <v>79796900</v>
      </c>
      <c r="P140" s="244">
        <v>8.0142475512021366E-4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2470.75</v>
      </c>
      <c r="F141" s="38">
        <v>2466.3666666666668</v>
      </c>
      <c r="G141" s="39">
        <v>2449.3833333333337</v>
      </c>
      <c r="H141" s="39">
        <v>2428.0166666666669</v>
      </c>
      <c r="I141" s="39">
        <v>2411.0333333333338</v>
      </c>
      <c r="J141" s="39">
        <v>2487.7333333333336</v>
      </c>
      <c r="K141" s="39">
        <v>2504.7166666666672</v>
      </c>
      <c r="L141" s="39">
        <v>2526.0833333333335</v>
      </c>
      <c r="M141" s="31">
        <v>2483.35</v>
      </c>
      <c r="N141" s="31">
        <v>2445</v>
      </c>
      <c r="O141" s="243">
        <v>2670800</v>
      </c>
      <c r="P141" s="244">
        <v>1.7602682313495391E-2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109075.05</v>
      </c>
      <c r="F142" s="38">
        <v>109258.05</v>
      </c>
      <c r="G142" s="39">
        <v>108817.15000000001</v>
      </c>
      <c r="H142" s="39">
        <v>108559.25</v>
      </c>
      <c r="I142" s="39">
        <v>108118.35</v>
      </c>
      <c r="J142" s="39">
        <v>109515.95000000001</v>
      </c>
      <c r="K142" s="39">
        <v>109956.85</v>
      </c>
      <c r="L142" s="39">
        <v>110214.75000000001</v>
      </c>
      <c r="M142" s="31">
        <v>109698.95</v>
      </c>
      <c r="N142" s="31">
        <v>109000.15</v>
      </c>
      <c r="O142" s="243">
        <v>35030</v>
      </c>
      <c r="P142" s="244">
        <v>-8.771929824561403E-3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1283.8499999999999</v>
      </c>
      <c r="F143" s="38">
        <v>1282.45</v>
      </c>
      <c r="G143" s="39">
        <v>1274.7</v>
      </c>
      <c r="H143" s="39">
        <v>1265.55</v>
      </c>
      <c r="I143" s="39">
        <v>1257.8</v>
      </c>
      <c r="J143" s="39">
        <v>1291.6000000000001</v>
      </c>
      <c r="K143" s="39">
        <v>1299.3500000000001</v>
      </c>
      <c r="L143" s="39">
        <v>1308.5000000000002</v>
      </c>
      <c r="M143" s="31">
        <v>1290.2</v>
      </c>
      <c r="N143" s="31">
        <v>1273.3</v>
      </c>
      <c r="O143" s="243">
        <v>6471850</v>
      </c>
      <c r="P143" s="244">
        <v>4.5245005975755506E-3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99.95</v>
      </c>
      <c r="F144" s="38">
        <v>100.38333333333333</v>
      </c>
      <c r="G144" s="39">
        <v>98.966666666666654</v>
      </c>
      <c r="H144" s="39">
        <v>97.983333333333334</v>
      </c>
      <c r="I144" s="39">
        <v>96.566666666666663</v>
      </c>
      <c r="J144" s="39">
        <v>101.36666666666665</v>
      </c>
      <c r="K144" s="39">
        <v>102.78333333333333</v>
      </c>
      <c r="L144" s="39">
        <v>103.76666666666664</v>
      </c>
      <c r="M144" s="31">
        <v>101.8</v>
      </c>
      <c r="N144" s="31">
        <v>99.4</v>
      </c>
      <c r="O144" s="243">
        <v>71812500</v>
      </c>
      <c r="P144" s="244">
        <v>1.9593227558300501E-2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4483.8999999999996</v>
      </c>
      <c r="F145" s="38">
        <v>4477.45</v>
      </c>
      <c r="G145" s="39">
        <v>4449.8999999999996</v>
      </c>
      <c r="H145" s="39">
        <v>4415.8999999999996</v>
      </c>
      <c r="I145" s="39">
        <v>4388.3499999999995</v>
      </c>
      <c r="J145" s="39">
        <v>4511.45</v>
      </c>
      <c r="K145" s="39">
        <v>4539.0000000000009</v>
      </c>
      <c r="L145" s="39">
        <v>4573</v>
      </c>
      <c r="M145" s="31">
        <v>4505</v>
      </c>
      <c r="N145" s="31">
        <v>4443.45</v>
      </c>
      <c r="O145" s="243">
        <v>1501350</v>
      </c>
      <c r="P145" s="244">
        <v>-1.8340525696351511E-2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4668.6499999999996</v>
      </c>
      <c r="F146" s="38">
        <v>4689.4666666666662</v>
      </c>
      <c r="G146" s="39">
        <v>4640.3333333333321</v>
      </c>
      <c r="H146" s="39">
        <v>4612.0166666666655</v>
      </c>
      <c r="I146" s="39">
        <v>4562.8833333333314</v>
      </c>
      <c r="J146" s="39">
        <v>4717.7833333333328</v>
      </c>
      <c r="K146" s="39">
        <v>4766.9166666666661</v>
      </c>
      <c r="L146" s="39">
        <v>4795.2333333333336</v>
      </c>
      <c r="M146" s="31">
        <v>4738.6000000000004</v>
      </c>
      <c r="N146" s="31">
        <v>4661.1499999999996</v>
      </c>
      <c r="O146" s="243">
        <v>697200</v>
      </c>
      <c r="P146" s="244">
        <v>-2.3324227778945158E-2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21984.65</v>
      </c>
      <c r="F147" s="38">
        <v>22018.866666666669</v>
      </c>
      <c r="G147" s="39">
        <v>21876.833333333336</v>
      </c>
      <c r="H147" s="39">
        <v>21769.016666666666</v>
      </c>
      <c r="I147" s="39">
        <v>21626.983333333334</v>
      </c>
      <c r="J147" s="39">
        <v>22126.683333333338</v>
      </c>
      <c r="K147" s="39">
        <v>22268.716666666671</v>
      </c>
      <c r="L147" s="39">
        <v>22376.53333333334</v>
      </c>
      <c r="M147" s="31">
        <v>22160.9</v>
      </c>
      <c r="N147" s="31">
        <v>21911.05</v>
      </c>
      <c r="O147" s="243">
        <v>334280</v>
      </c>
      <c r="P147" s="244">
        <v>1.6048632218844984E-2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142.75</v>
      </c>
      <c r="F148" s="38">
        <v>143.68333333333334</v>
      </c>
      <c r="G148" s="39">
        <v>141.11666666666667</v>
      </c>
      <c r="H148" s="39">
        <v>139.48333333333335</v>
      </c>
      <c r="I148" s="39">
        <v>136.91666666666669</v>
      </c>
      <c r="J148" s="39">
        <v>145.31666666666666</v>
      </c>
      <c r="K148" s="39">
        <v>147.88333333333333</v>
      </c>
      <c r="L148" s="39">
        <v>149.51666666666665</v>
      </c>
      <c r="M148" s="31">
        <v>146.25</v>
      </c>
      <c r="N148" s="31">
        <v>142.05000000000001</v>
      </c>
      <c r="O148" s="243">
        <v>111861000</v>
      </c>
      <c r="P148" s="244">
        <v>-1.6070297656744774E-2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241.1</v>
      </c>
      <c r="F149" s="38">
        <v>240.51666666666665</v>
      </c>
      <c r="G149" s="39">
        <v>236.43333333333331</v>
      </c>
      <c r="H149" s="39">
        <v>231.76666666666665</v>
      </c>
      <c r="I149" s="39">
        <v>227.68333333333331</v>
      </c>
      <c r="J149" s="39">
        <v>245.18333333333331</v>
      </c>
      <c r="K149" s="39">
        <v>249.26666666666668</v>
      </c>
      <c r="L149" s="39">
        <v>253.93333333333331</v>
      </c>
      <c r="M149" s="31">
        <v>244.6</v>
      </c>
      <c r="N149" s="31">
        <v>235.85</v>
      </c>
      <c r="O149" s="243">
        <v>75228000</v>
      </c>
      <c r="P149" s="244">
        <v>6.2992793556591778E-2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1183.7</v>
      </c>
      <c r="F150" s="38">
        <v>1178.2666666666667</v>
      </c>
      <c r="G150" s="39">
        <v>1165.9333333333334</v>
      </c>
      <c r="H150" s="39">
        <v>1148.1666666666667</v>
      </c>
      <c r="I150" s="39">
        <v>1135.8333333333335</v>
      </c>
      <c r="J150" s="39">
        <v>1196.0333333333333</v>
      </c>
      <c r="K150" s="39">
        <v>1208.3666666666668</v>
      </c>
      <c r="L150" s="39">
        <v>1226.1333333333332</v>
      </c>
      <c r="M150" s="31">
        <v>1190.5999999999999</v>
      </c>
      <c r="N150" s="31">
        <v>1160.5</v>
      </c>
      <c r="O150" s="243">
        <v>6620600</v>
      </c>
      <c r="P150" s="244">
        <v>1.8741921585523482E-2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4362.6499999999996</v>
      </c>
      <c r="F151" s="38">
        <v>4334.95</v>
      </c>
      <c r="G151" s="39">
        <v>4292.95</v>
      </c>
      <c r="H151" s="39">
        <v>4223.25</v>
      </c>
      <c r="I151" s="39">
        <v>4181.25</v>
      </c>
      <c r="J151" s="39">
        <v>4404.6499999999996</v>
      </c>
      <c r="K151" s="39">
        <v>4446.6499999999996</v>
      </c>
      <c r="L151" s="39">
        <v>4516.3499999999995</v>
      </c>
      <c r="M151" s="31">
        <v>4376.95</v>
      </c>
      <c r="N151" s="31">
        <v>4265.25</v>
      </c>
      <c r="O151" s="243">
        <v>287200</v>
      </c>
      <c r="P151" s="244">
        <v>7.4850299401197598E-2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184.6</v>
      </c>
      <c r="F152" s="38">
        <v>183.95000000000002</v>
      </c>
      <c r="G152" s="39">
        <v>182.75000000000003</v>
      </c>
      <c r="H152" s="39">
        <v>180.9</v>
      </c>
      <c r="I152" s="39">
        <v>179.70000000000002</v>
      </c>
      <c r="J152" s="39">
        <v>185.80000000000004</v>
      </c>
      <c r="K152" s="39">
        <v>187.00000000000003</v>
      </c>
      <c r="L152" s="39">
        <v>188.85000000000005</v>
      </c>
      <c r="M152" s="31">
        <v>185.15</v>
      </c>
      <c r="N152" s="31">
        <v>182.1</v>
      </c>
      <c r="O152" s="243">
        <v>50073100</v>
      </c>
      <c r="P152" s="244">
        <v>0.10332541567695962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42024.2</v>
      </c>
      <c r="F153" s="38">
        <v>42332.200000000004</v>
      </c>
      <c r="G153" s="39">
        <v>41611.600000000006</v>
      </c>
      <c r="H153" s="39">
        <v>41199</v>
      </c>
      <c r="I153" s="39">
        <v>40478.400000000001</v>
      </c>
      <c r="J153" s="39">
        <v>42744.80000000001</v>
      </c>
      <c r="K153" s="39">
        <v>43465.4</v>
      </c>
      <c r="L153" s="39">
        <v>43878.000000000015</v>
      </c>
      <c r="M153" s="31">
        <v>43052.800000000003</v>
      </c>
      <c r="N153" s="31">
        <v>41919.599999999999</v>
      </c>
      <c r="O153" s="243">
        <v>161565</v>
      </c>
      <c r="P153" s="244">
        <v>-1.1562815453794622E-2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1093.6500000000001</v>
      </c>
      <c r="F154" s="38">
        <v>1091.2666666666667</v>
      </c>
      <c r="G154" s="39">
        <v>1083.0833333333333</v>
      </c>
      <c r="H154" s="39">
        <v>1072.5166666666667</v>
      </c>
      <c r="I154" s="39">
        <v>1064.3333333333333</v>
      </c>
      <c r="J154" s="39">
        <v>1101.8333333333333</v>
      </c>
      <c r="K154" s="39">
        <v>1110.0166666666667</v>
      </c>
      <c r="L154" s="39">
        <v>1120.5833333333333</v>
      </c>
      <c r="M154" s="31">
        <v>1099.45</v>
      </c>
      <c r="N154" s="31">
        <v>1080.7</v>
      </c>
      <c r="O154" s="243">
        <v>9729750</v>
      </c>
      <c r="P154" s="244">
        <v>1.6213712168004941E-3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5946.55</v>
      </c>
      <c r="F155" s="38">
        <v>5919.25</v>
      </c>
      <c r="G155" s="39">
        <v>5879.5</v>
      </c>
      <c r="H155" s="39">
        <v>5812.45</v>
      </c>
      <c r="I155" s="39">
        <v>5772.7</v>
      </c>
      <c r="J155" s="39">
        <v>5986.3</v>
      </c>
      <c r="K155" s="39">
        <v>6026.05</v>
      </c>
      <c r="L155" s="39">
        <v>6093.1</v>
      </c>
      <c r="M155" s="31">
        <v>5959</v>
      </c>
      <c r="N155" s="31">
        <v>5852.2</v>
      </c>
      <c r="O155" s="243">
        <v>1301125</v>
      </c>
      <c r="P155" s="244">
        <v>1.8214187893727744E-2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251.4</v>
      </c>
      <c r="F156" s="38">
        <v>251.7166666666667</v>
      </c>
      <c r="G156" s="39">
        <v>248.23333333333341</v>
      </c>
      <c r="H156" s="39">
        <v>245.06666666666672</v>
      </c>
      <c r="I156" s="39">
        <v>241.58333333333343</v>
      </c>
      <c r="J156" s="39">
        <v>254.88333333333338</v>
      </c>
      <c r="K156" s="39">
        <v>258.36666666666667</v>
      </c>
      <c r="L156" s="39">
        <v>261.53333333333336</v>
      </c>
      <c r="M156" s="31">
        <v>255.2</v>
      </c>
      <c r="N156" s="31">
        <v>248.55</v>
      </c>
      <c r="O156" s="243">
        <v>22074000</v>
      </c>
      <c r="P156" s="244">
        <v>4.6210720887245843E-2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306.64999999999998</v>
      </c>
      <c r="F157" s="38">
        <v>295.86666666666667</v>
      </c>
      <c r="G157" s="39">
        <v>282.63333333333333</v>
      </c>
      <c r="H157" s="39">
        <v>258.61666666666667</v>
      </c>
      <c r="I157" s="39">
        <v>245.38333333333333</v>
      </c>
      <c r="J157" s="39">
        <v>319.88333333333333</v>
      </c>
      <c r="K157" s="39">
        <v>333.11666666666667</v>
      </c>
      <c r="L157" s="39">
        <v>357.13333333333333</v>
      </c>
      <c r="M157" s="31">
        <v>309.10000000000002</v>
      </c>
      <c r="N157" s="31">
        <v>271.85000000000002</v>
      </c>
      <c r="O157" s="243">
        <v>72230000</v>
      </c>
      <c r="P157" s="244">
        <v>0.11451258012053955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2517.5500000000002</v>
      </c>
      <c r="F158" s="38">
        <v>2507.9833333333336</v>
      </c>
      <c r="G158" s="39">
        <v>2488.0666666666671</v>
      </c>
      <c r="H158" s="39">
        <v>2458.5833333333335</v>
      </c>
      <c r="I158" s="39">
        <v>2438.666666666667</v>
      </c>
      <c r="J158" s="39">
        <v>2537.4666666666672</v>
      </c>
      <c r="K158" s="39">
        <v>2557.3833333333332</v>
      </c>
      <c r="L158" s="39">
        <v>2586.8666666666672</v>
      </c>
      <c r="M158" s="31">
        <v>2527.9</v>
      </c>
      <c r="N158" s="31">
        <v>2478.5</v>
      </c>
      <c r="O158" s="243">
        <v>2666750</v>
      </c>
      <c r="P158" s="244">
        <v>-1.4977066367125339E-3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3673.15</v>
      </c>
      <c r="F159" s="38">
        <v>3671.9666666666667</v>
      </c>
      <c r="G159" s="39">
        <v>3653.9333333333334</v>
      </c>
      <c r="H159" s="39">
        <v>3634.7166666666667</v>
      </c>
      <c r="I159" s="39">
        <v>3616.6833333333334</v>
      </c>
      <c r="J159" s="39">
        <v>3691.1833333333334</v>
      </c>
      <c r="K159" s="39">
        <v>3709.2166666666672</v>
      </c>
      <c r="L159" s="39">
        <v>3728.4333333333334</v>
      </c>
      <c r="M159" s="31">
        <v>3690</v>
      </c>
      <c r="N159" s="31">
        <v>3652.75</v>
      </c>
      <c r="O159" s="243">
        <v>2616750</v>
      </c>
      <c r="P159" s="244">
        <v>2.5774206193649549E-2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67.05</v>
      </c>
      <c r="F160" s="38">
        <v>66.983333333333334</v>
      </c>
      <c r="G160" s="39">
        <v>66.466666666666669</v>
      </c>
      <c r="H160" s="39">
        <v>65.88333333333334</v>
      </c>
      <c r="I160" s="39">
        <v>65.366666666666674</v>
      </c>
      <c r="J160" s="39">
        <v>67.566666666666663</v>
      </c>
      <c r="K160" s="39">
        <v>68.083333333333343</v>
      </c>
      <c r="L160" s="39">
        <v>68.666666666666657</v>
      </c>
      <c r="M160" s="31">
        <v>67.5</v>
      </c>
      <c r="N160" s="31">
        <v>66.400000000000006</v>
      </c>
      <c r="O160" s="243">
        <v>330368000</v>
      </c>
      <c r="P160" s="244">
        <v>-5.1015718356466587E-2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5222.8999999999996</v>
      </c>
      <c r="F161" s="38">
        <v>5209.9333333333334</v>
      </c>
      <c r="G161" s="39">
        <v>5189.9666666666672</v>
      </c>
      <c r="H161" s="39">
        <v>5157.0333333333338</v>
      </c>
      <c r="I161" s="39">
        <v>5137.0666666666675</v>
      </c>
      <c r="J161" s="39">
        <v>5242.8666666666668</v>
      </c>
      <c r="K161" s="39">
        <v>5262.8333333333321</v>
      </c>
      <c r="L161" s="39">
        <v>5295.7666666666664</v>
      </c>
      <c r="M161" s="31">
        <v>5229.8999999999996</v>
      </c>
      <c r="N161" s="31">
        <v>5177</v>
      </c>
      <c r="O161" s="243">
        <v>1728900</v>
      </c>
      <c r="P161" s="244">
        <v>1.2295801861935711E-2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259.95</v>
      </c>
      <c r="F162" s="38">
        <v>260.3</v>
      </c>
      <c r="G162" s="39">
        <v>257.90000000000003</v>
      </c>
      <c r="H162" s="39">
        <v>255.85000000000002</v>
      </c>
      <c r="I162" s="39">
        <v>253.45000000000005</v>
      </c>
      <c r="J162" s="39">
        <v>262.35000000000002</v>
      </c>
      <c r="K162" s="39">
        <v>264.75</v>
      </c>
      <c r="L162" s="39">
        <v>266.8</v>
      </c>
      <c r="M162" s="31">
        <v>262.7</v>
      </c>
      <c r="N162" s="31">
        <v>258.25</v>
      </c>
      <c r="O162" s="243">
        <v>48726900</v>
      </c>
      <c r="P162" s="244">
        <v>6.9578616724945183E-2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1855.7</v>
      </c>
      <c r="F163" s="38">
        <v>1857.6666666666667</v>
      </c>
      <c r="G163" s="39">
        <v>1831.7833333333335</v>
      </c>
      <c r="H163" s="39">
        <v>1807.8666666666668</v>
      </c>
      <c r="I163" s="39">
        <v>1781.9833333333336</v>
      </c>
      <c r="J163" s="39">
        <v>1881.5833333333335</v>
      </c>
      <c r="K163" s="39">
        <v>1907.4666666666667</v>
      </c>
      <c r="L163" s="39">
        <v>1931.3833333333334</v>
      </c>
      <c r="M163" s="31">
        <v>1883.55</v>
      </c>
      <c r="N163" s="31">
        <v>1833.75</v>
      </c>
      <c r="O163" s="243">
        <v>4812775</v>
      </c>
      <c r="P163" s="244">
        <v>3.6371603856266435E-2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897.95</v>
      </c>
      <c r="F164" s="38">
        <v>894.26666666666677</v>
      </c>
      <c r="G164" s="39">
        <v>888.83333333333348</v>
      </c>
      <c r="H164" s="39">
        <v>879.7166666666667</v>
      </c>
      <c r="I164" s="39">
        <v>874.28333333333342</v>
      </c>
      <c r="J164" s="39">
        <v>903.38333333333355</v>
      </c>
      <c r="K164" s="39">
        <v>908.81666666666672</v>
      </c>
      <c r="L164" s="39">
        <v>917.93333333333362</v>
      </c>
      <c r="M164" s="31">
        <v>899.7</v>
      </c>
      <c r="N164" s="31">
        <v>885.15</v>
      </c>
      <c r="O164" s="243">
        <v>3531750</v>
      </c>
      <c r="P164" s="244">
        <v>-6.9311663479923518E-3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233.8</v>
      </c>
      <c r="F165" s="38">
        <v>233.98333333333335</v>
      </c>
      <c r="G165" s="39">
        <v>229.3666666666667</v>
      </c>
      <c r="H165" s="39">
        <v>224.93333333333337</v>
      </c>
      <c r="I165" s="39">
        <v>220.31666666666672</v>
      </c>
      <c r="J165" s="39">
        <v>238.41666666666669</v>
      </c>
      <c r="K165" s="39">
        <v>243.03333333333336</v>
      </c>
      <c r="L165" s="39">
        <v>247.46666666666667</v>
      </c>
      <c r="M165" s="31">
        <v>238.6</v>
      </c>
      <c r="N165" s="31">
        <v>229.55</v>
      </c>
      <c r="O165" s="243">
        <v>46055000</v>
      </c>
      <c r="P165" s="244">
        <v>3.2391840394530372E-2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271.39999999999998</v>
      </c>
      <c r="F166" s="38">
        <v>263.66666666666663</v>
      </c>
      <c r="G166" s="39">
        <v>253.13333333333327</v>
      </c>
      <c r="H166" s="39">
        <v>234.86666666666665</v>
      </c>
      <c r="I166" s="39">
        <v>224.33333333333329</v>
      </c>
      <c r="J166" s="39">
        <v>281.93333333333328</v>
      </c>
      <c r="K166" s="39">
        <v>292.46666666666658</v>
      </c>
      <c r="L166" s="39">
        <v>310.73333333333323</v>
      </c>
      <c r="M166" s="31">
        <v>274.2</v>
      </c>
      <c r="N166" s="31">
        <v>245.4</v>
      </c>
      <c r="O166" s="243">
        <v>64672000</v>
      </c>
      <c r="P166" s="244">
        <v>8.6121187693134482E-2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2461.4</v>
      </c>
      <c r="F167" s="38">
        <v>2455.15</v>
      </c>
      <c r="G167" s="39">
        <v>2442.5500000000002</v>
      </c>
      <c r="H167" s="39">
        <v>2423.7000000000003</v>
      </c>
      <c r="I167" s="39">
        <v>2411.1000000000004</v>
      </c>
      <c r="J167" s="39">
        <v>2474</v>
      </c>
      <c r="K167" s="39">
        <v>2486.5999999999995</v>
      </c>
      <c r="L167" s="39">
        <v>2505.4499999999998</v>
      </c>
      <c r="M167" s="31">
        <v>2467.75</v>
      </c>
      <c r="N167" s="31">
        <v>2436.3000000000002</v>
      </c>
      <c r="O167" s="243">
        <v>45756500</v>
      </c>
      <c r="P167" s="244">
        <v>2.8351500168558266E-2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98.75</v>
      </c>
      <c r="F168" s="38">
        <v>98.716666666666654</v>
      </c>
      <c r="G168" s="39">
        <v>97.483333333333306</v>
      </c>
      <c r="H168" s="39">
        <v>96.216666666666654</v>
      </c>
      <c r="I168" s="39">
        <v>94.983333333333306</v>
      </c>
      <c r="J168" s="39">
        <v>99.983333333333306</v>
      </c>
      <c r="K168" s="39">
        <v>101.21666666666665</v>
      </c>
      <c r="L168" s="39">
        <v>102.48333333333331</v>
      </c>
      <c r="M168" s="31">
        <v>99.95</v>
      </c>
      <c r="N168" s="31">
        <v>97.45</v>
      </c>
      <c r="O168" s="243">
        <v>152056000</v>
      </c>
      <c r="P168" s="244">
        <v>-3.8350619782443716E-2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843.95</v>
      </c>
      <c r="F169" s="38">
        <v>844.81666666666661</v>
      </c>
      <c r="G169" s="39">
        <v>838.13333333333321</v>
      </c>
      <c r="H169" s="39">
        <v>832.31666666666661</v>
      </c>
      <c r="I169" s="39">
        <v>825.63333333333321</v>
      </c>
      <c r="J169" s="39">
        <v>850.63333333333321</v>
      </c>
      <c r="K169" s="39">
        <v>857.31666666666661</v>
      </c>
      <c r="L169" s="39">
        <v>863.13333333333321</v>
      </c>
      <c r="M169" s="31">
        <v>851.5</v>
      </c>
      <c r="N169" s="31">
        <v>839</v>
      </c>
      <c r="O169" s="243">
        <v>8153600</v>
      </c>
      <c r="P169" s="244">
        <v>6.0211232849669335E-3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1343.9</v>
      </c>
      <c r="F170" s="38">
        <v>1345.7333333333333</v>
      </c>
      <c r="G170" s="39">
        <v>1337.6666666666667</v>
      </c>
      <c r="H170" s="39">
        <v>1331.4333333333334</v>
      </c>
      <c r="I170" s="39">
        <v>1323.3666666666668</v>
      </c>
      <c r="J170" s="39">
        <v>1351.9666666666667</v>
      </c>
      <c r="K170" s="39">
        <v>1360.0333333333333</v>
      </c>
      <c r="L170" s="39">
        <v>1366.2666666666667</v>
      </c>
      <c r="M170" s="31">
        <v>1353.8</v>
      </c>
      <c r="N170" s="31">
        <v>1339.5</v>
      </c>
      <c r="O170" s="243">
        <v>9660000</v>
      </c>
      <c r="P170" s="244">
        <v>-3.5639412997903561E-2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585.1</v>
      </c>
      <c r="F171" s="38">
        <v>586.01666666666677</v>
      </c>
      <c r="G171" s="39">
        <v>581.58333333333348</v>
      </c>
      <c r="H171" s="39">
        <v>578.06666666666672</v>
      </c>
      <c r="I171" s="39">
        <v>573.63333333333344</v>
      </c>
      <c r="J171" s="39">
        <v>589.53333333333353</v>
      </c>
      <c r="K171" s="39">
        <v>593.9666666666667</v>
      </c>
      <c r="L171" s="39">
        <v>597.48333333333358</v>
      </c>
      <c r="M171" s="31">
        <v>590.45000000000005</v>
      </c>
      <c r="N171" s="31">
        <v>582.5</v>
      </c>
      <c r="O171" s="243">
        <v>94636500</v>
      </c>
      <c r="P171" s="244">
        <v>-6.3470564147793491E-3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26000.45</v>
      </c>
      <c r="F172" s="38">
        <v>25828.649999999998</v>
      </c>
      <c r="G172" s="39">
        <v>25576.799999999996</v>
      </c>
      <c r="H172" s="39">
        <v>25153.149999999998</v>
      </c>
      <c r="I172" s="39">
        <v>24901.299999999996</v>
      </c>
      <c r="J172" s="39">
        <v>26252.299999999996</v>
      </c>
      <c r="K172" s="39">
        <v>26504.149999999994</v>
      </c>
      <c r="L172" s="39">
        <v>26927.799999999996</v>
      </c>
      <c r="M172" s="31">
        <v>26080.5</v>
      </c>
      <c r="N172" s="31">
        <v>25405</v>
      </c>
      <c r="O172" s="243">
        <v>167725</v>
      </c>
      <c r="P172" s="244">
        <v>-1.6419879783023016E-2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3964.6</v>
      </c>
      <c r="F173" s="38">
        <v>3969.0499999999997</v>
      </c>
      <c r="G173" s="39">
        <v>3944.7499999999995</v>
      </c>
      <c r="H173" s="39">
        <v>3924.8999999999996</v>
      </c>
      <c r="I173" s="39">
        <v>3900.5999999999995</v>
      </c>
      <c r="J173" s="39">
        <v>3988.8999999999996</v>
      </c>
      <c r="K173" s="39">
        <v>4013.2</v>
      </c>
      <c r="L173" s="39">
        <v>4033.0499999999997</v>
      </c>
      <c r="M173" s="31">
        <v>3993.35</v>
      </c>
      <c r="N173" s="31">
        <v>3949.2</v>
      </c>
      <c r="O173" s="243">
        <v>1713525</v>
      </c>
      <c r="P173" s="244">
        <v>-5.2681992337164753E-3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2445.5</v>
      </c>
      <c r="F174" s="38">
        <v>2457.1</v>
      </c>
      <c r="G174" s="39">
        <v>2429.5</v>
      </c>
      <c r="H174" s="39">
        <v>2413.5</v>
      </c>
      <c r="I174" s="39">
        <v>2385.9</v>
      </c>
      <c r="J174" s="39">
        <v>2473.1</v>
      </c>
      <c r="K174" s="39">
        <v>2500.6999999999994</v>
      </c>
      <c r="L174" s="39">
        <v>2516.6999999999998</v>
      </c>
      <c r="M174" s="31">
        <v>2484.6999999999998</v>
      </c>
      <c r="N174" s="31">
        <v>2441.1</v>
      </c>
      <c r="O174" s="243">
        <v>3039000</v>
      </c>
      <c r="P174" s="244">
        <v>-5.0386688539957813E-2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1962.65</v>
      </c>
      <c r="F175" s="38">
        <v>1945.5666666666666</v>
      </c>
      <c r="G175" s="39">
        <v>1924.7833333333333</v>
      </c>
      <c r="H175" s="39">
        <v>1886.9166666666667</v>
      </c>
      <c r="I175" s="39">
        <v>1866.1333333333334</v>
      </c>
      <c r="J175" s="39">
        <v>1983.4333333333332</v>
      </c>
      <c r="K175" s="39">
        <v>2004.2166666666665</v>
      </c>
      <c r="L175" s="39">
        <v>2042.083333333333</v>
      </c>
      <c r="M175" s="31">
        <v>1966.35</v>
      </c>
      <c r="N175" s="31">
        <v>1907.7</v>
      </c>
      <c r="O175" s="243">
        <v>7330200</v>
      </c>
      <c r="P175" s="244">
        <v>2.1061429168407857E-2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1135.8</v>
      </c>
      <c r="F176" s="38">
        <v>1137.6166666666666</v>
      </c>
      <c r="G176" s="39">
        <v>1131.833333333333</v>
      </c>
      <c r="H176" s="39">
        <v>1127.8666666666666</v>
      </c>
      <c r="I176" s="39">
        <v>1122.083333333333</v>
      </c>
      <c r="J176" s="39">
        <v>1141.583333333333</v>
      </c>
      <c r="K176" s="39">
        <v>1147.3666666666663</v>
      </c>
      <c r="L176" s="39">
        <v>1151.333333333333</v>
      </c>
      <c r="M176" s="31">
        <v>1143.4000000000001</v>
      </c>
      <c r="N176" s="31">
        <v>1133.6500000000001</v>
      </c>
      <c r="O176" s="243">
        <v>23806300</v>
      </c>
      <c r="P176" s="244">
        <v>6.898389388915206E-3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621.9</v>
      </c>
      <c r="F177" s="38">
        <v>623.65</v>
      </c>
      <c r="G177" s="39">
        <v>618.44999999999993</v>
      </c>
      <c r="H177" s="39">
        <v>615</v>
      </c>
      <c r="I177" s="39">
        <v>609.79999999999995</v>
      </c>
      <c r="J177" s="39">
        <v>627.09999999999991</v>
      </c>
      <c r="K177" s="39">
        <v>632.29999999999995</v>
      </c>
      <c r="L177" s="39">
        <v>635.74999999999989</v>
      </c>
      <c r="M177" s="31">
        <v>628.85</v>
      </c>
      <c r="N177" s="31">
        <v>620.20000000000005</v>
      </c>
      <c r="O177" s="243">
        <v>7977000</v>
      </c>
      <c r="P177" s="244">
        <v>-1.1891490152359718E-2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842.45</v>
      </c>
      <c r="F178" s="38">
        <v>844.66666666666663</v>
      </c>
      <c r="G178" s="39">
        <v>837.18333333333328</v>
      </c>
      <c r="H178" s="39">
        <v>831.91666666666663</v>
      </c>
      <c r="I178" s="39">
        <v>824.43333333333328</v>
      </c>
      <c r="J178" s="39">
        <v>849.93333333333328</v>
      </c>
      <c r="K178" s="39">
        <v>857.41666666666663</v>
      </c>
      <c r="L178" s="39">
        <v>862.68333333333328</v>
      </c>
      <c r="M178" s="31">
        <v>852.15</v>
      </c>
      <c r="N178" s="31">
        <v>839.4</v>
      </c>
      <c r="O178" s="243">
        <v>4256000</v>
      </c>
      <c r="P178" s="244">
        <v>-2.564102564102564E-2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1089.55</v>
      </c>
      <c r="F179" s="38">
        <v>1091.7833333333335</v>
      </c>
      <c r="G179" s="39">
        <v>1084.0666666666671</v>
      </c>
      <c r="H179" s="39">
        <v>1078.5833333333335</v>
      </c>
      <c r="I179" s="39">
        <v>1070.866666666667</v>
      </c>
      <c r="J179" s="39">
        <v>1097.2666666666671</v>
      </c>
      <c r="K179" s="39">
        <v>1104.9833333333338</v>
      </c>
      <c r="L179" s="39">
        <v>1110.4666666666672</v>
      </c>
      <c r="M179" s="31">
        <v>1099.5</v>
      </c>
      <c r="N179" s="31">
        <v>1086.3</v>
      </c>
      <c r="O179" s="243">
        <v>8394100</v>
      </c>
      <c r="P179" s="244">
        <v>-4.4357469015003257E-3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1892.7</v>
      </c>
      <c r="F180" s="38">
        <v>1892.1499999999999</v>
      </c>
      <c r="G180" s="39">
        <v>1876.2999999999997</v>
      </c>
      <c r="H180" s="39">
        <v>1859.8999999999999</v>
      </c>
      <c r="I180" s="39">
        <v>1844.0499999999997</v>
      </c>
      <c r="J180" s="39">
        <v>1908.5499999999997</v>
      </c>
      <c r="K180" s="39">
        <v>1924.3999999999996</v>
      </c>
      <c r="L180" s="39">
        <v>1940.7999999999997</v>
      </c>
      <c r="M180" s="31">
        <v>1908</v>
      </c>
      <c r="N180" s="31">
        <v>1875.75</v>
      </c>
      <c r="O180" s="243">
        <v>6868500</v>
      </c>
      <c r="P180" s="244">
        <v>6.4473587808630672E-3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856.85</v>
      </c>
      <c r="F181" s="38">
        <v>860.23333333333323</v>
      </c>
      <c r="G181" s="39">
        <v>852.61666666666645</v>
      </c>
      <c r="H181" s="39">
        <v>848.38333333333321</v>
      </c>
      <c r="I181" s="39">
        <v>840.76666666666642</v>
      </c>
      <c r="J181" s="39">
        <v>864.46666666666647</v>
      </c>
      <c r="K181" s="39">
        <v>872.08333333333326</v>
      </c>
      <c r="L181" s="39">
        <v>876.31666666666649</v>
      </c>
      <c r="M181" s="31">
        <v>867.85</v>
      </c>
      <c r="N181" s="31">
        <v>856</v>
      </c>
      <c r="O181" s="243">
        <v>10454400</v>
      </c>
      <c r="P181" s="244">
        <v>8.5959885386819486E-3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630.29999999999995</v>
      </c>
      <c r="F182" s="38">
        <v>626.2833333333333</v>
      </c>
      <c r="G182" s="39">
        <v>620.56666666666661</v>
      </c>
      <c r="H182" s="39">
        <v>610.83333333333326</v>
      </c>
      <c r="I182" s="39">
        <v>605.11666666666656</v>
      </c>
      <c r="J182" s="39">
        <v>636.01666666666665</v>
      </c>
      <c r="K182" s="39">
        <v>641.73333333333335</v>
      </c>
      <c r="L182" s="39">
        <v>651.4666666666667</v>
      </c>
      <c r="M182" s="31">
        <v>632</v>
      </c>
      <c r="N182" s="31">
        <v>616.54999999999995</v>
      </c>
      <c r="O182" s="243">
        <v>66291000</v>
      </c>
      <c r="P182" s="244">
        <v>2.8884858672092714E-2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270.05</v>
      </c>
      <c r="F183" s="38">
        <v>270.68333333333334</v>
      </c>
      <c r="G183" s="39">
        <v>263.91666666666669</v>
      </c>
      <c r="H183" s="39">
        <v>257.78333333333336</v>
      </c>
      <c r="I183" s="39">
        <v>251.01666666666671</v>
      </c>
      <c r="J183" s="39">
        <v>276.81666666666666</v>
      </c>
      <c r="K183" s="39">
        <v>283.58333333333331</v>
      </c>
      <c r="L183" s="39">
        <v>289.71666666666664</v>
      </c>
      <c r="M183" s="31">
        <v>277.45</v>
      </c>
      <c r="N183" s="31">
        <v>264.55</v>
      </c>
      <c r="O183" s="243">
        <v>97014375</v>
      </c>
      <c r="P183" s="244">
        <v>-2.4038298305775304E-2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129.75</v>
      </c>
      <c r="F184" s="38">
        <v>130.33333333333334</v>
      </c>
      <c r="G184" s="39">
        <v>128.81666666666669</v>
      </c>
      <c r="H184" s="39">
        <v>127.88333333333335</v>
      </c>
      <c r="I184" s="39">
        <v>126.3666666666667</v>
      </c>
      <c r="J184" s="39">
        <v>131.26666666666668</v>
      </c>
      <c r="K184" s="39">
        <v>132.78333333333333</v>
      </c>
      <c r="L184" s="39">
        <v>133.71666666666667</v>
      </c>
      <c r="M184" s="31">
        <v>131.85</v>
      </c>
      <c r="N184" s="31">
        <v>129.4</v>
      </c>
      <c r="O184" s="243">
        <v>216051000</v>
      </c>
      <c r="P184" s="244">
        <v>7.2565963229826403E-3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3458.75</v>
      </c>
      <c r="F185" s="38">
        <v>3464.1166666666668</v>
      </c>
      <c r="G185" s="39">
        <v>3447.4333333333334</v>
      </c>
      <c r="H185" s="39">
        <v>3436.1166666666668</v>
      </c>
      <c r="I185" s="39">
        <v>3419.4333333333334</v>
      </c>
      <c r="J185" s="39">
        <v>3475.4333333333334</v>
      </c>
      <c r="K185" s="39">
        <v>3492.1166666666668</v>
      </c>
      <c r="L185" s="39">
        <v>3503.4333333333334</v>
      </c>
      <c r="M185" s="31">
        <v>3480.8</v>
      </c>
      <c r="N185" s="31">
        <v>3452.8</v>
      </c>
      <c r="O185" s="243">
        <v>10326750</v>
      </c>
      <c r="P185" s="244">
        <v>1.2699502316801099E-2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1264.95</v>
      </c>
      <c r="F186" s="38">
        <v>1269.7166666666667</v>
      </c>
      <c r="G186" s="39">
        <v>1257.2333333333333</v>
      </c>
      <c r="H186" s="39">
        <v>1249.5166666666667</v>
      </c>
      <c r="I186" s="39">
        <v>1237.0333333333333</v>
      </c>
      <c r="J186" s="39">
        <v>1277.4333333333334</v>
      </c>
      <c r="K186" s="39">
        <v>1289.916666666667</v>
      </c>
      <c r="L186" s="39">
        <v>1297.6333333333334</v>
      </c>
      <c r="M186" s="31">
        <v>1282.2</v>
      </c>
      <c r="N186" s="31">
        <v>1262</v>
      </c>
      <c r="O186" s="243">
        <v>12661800</v>
      </c>
      <c r="P186" s="244">
        <v>1.7257170402506627E-2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3202.35</v>
      </c>
      <c r="F187" s="38">
        <v>3196.0333333333333</v>
      </c>
      <c r="G187" s="39">
        <v>3182.0666666666666</v>
      </c>
      <c r="H187" s="39">
        <v>3161.7833333333333</v>
      </c>
      <c r="I187" s="39">
        <v>3147.8166666666666</v>
      </c>
      <c r="J187" s="39">
        <v>3216.3166666666666</v>
      </c>
      <c r="K187" s="39">
        <v>3230.2833333333328</v>
      </c>
      <c r="L187" s="39">
        <v>3250.5666666666666</v>
      </c>
      <c r="M187" s="31">
        <v>3210</v>
      </c>
      <c r="N187" s="31">
        <v>3175.75</v>
      </c>
      <c r="O187" s="243">
        <v>4853250</v>
      </c>
      <c r="P187" s="244">
        <v>1.7372848046537222E-2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1882.3</v>
      </c>
      <c r="F188" s="38">
        <v>1890.3999999999999</v>
      </c>
      <c r="G188" s="39">
        <v>1863.8999999999996</v>
      </c>
      <c r="H188" s="39">
        <v>1845.4999999999998</v>
      </c>
      <c r="I188" s="39">
        <v>1818.9999999999995</v>
      </c>
      <c r="J188" s="39">
        <v>1908.7999999999997</v>
      </c>
      <c r="K188" s="39">
        <v>1935.3000000000002</v>
      </c>
      <c r="L188" s="39">
        <v>1953.6999999999998</v>
      </c>
      <c r="M188" s="31">
        <v>1916.9</v>
      </c>
      <c r="N188" s="31">
        <v>1872</v>
      </c>
      <c r="O188" s="243">
        <v>1957500</v>
      </c>
      <c r="P188" s="244">
        <v>-2.5477707006369425E-3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2092.35</v>
      </c>
      <c r="F189" s="38">
        <v>2100.5333333333333</v>
      </c>
      <c r="G189" s="39">
        <v>2066.4666666666667</v>
      </c>
      <c r="H189" s="39">
        <v>2040.5833333333335</v>
      </c>
      <c r="I189" s="39">
        <v>2006.5166666666669</v>
      </c>
      <c r="J189" s="39">
        <v>2126.4166666666665</v>
      </c>
      <c r="K189" s="39">
        <v>2160.4833333333331</v>
      </c>
      <c r="L189" s="39">
        <v>2186.3666666666663</v>
      </c>
      <c r="M189" s="31">
        <v>2134.6</v>
      </c>
      <c r="N189" s="31">
        <v>2074.65</v>
      </c>
      <c r="O189" s="243">
        <v>3550400</v>
      </c>
      <c r="P189" s="244">
        <v>-1.9009725906277631E-2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1485.4</v>
      </c>
      <c r="F190" s="38">
        <v>1482.7333333333333</v>
      </c>
      <c r="G190" s="39">
        <v>1477.4666666666667</v>
      </c>
      <c r="H190" s="39">
        <v>1469.5333333333333</v>
      </c>
      <c r="I190" s="39">
        <v>1464.2666666666667</v>
      </c>
      <c r="J190" s="39">
        <v>1490.6666666666667</v>
      </c>
      <c r="K190" s="39">
        <v>1495.9333333333336</v>
      </c>
      <c r="L190" s="39">
        <v>1503.8666666666668</v>
      </c>
      <c r="M190" s="31">
        <v>1488</v>
      </c>
      <c r="N190" s="31">
        <v>1474.8</v>
      </c>
      <c r="O190" s="243">
        <v>7259700</v>
      </c>
      <c r="P190" s="244">
        <v>-7.5598086124401918E-3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1684.8</v>
      </c>
      <c r="F191" s="38">
        <v>1681.3333333333333</v>
      </c>
      <c r="G191" s="39">
        <v>1669.6666666666665</v>
      </c>
      <c r="H191" s="39">
        <v>1654.5333333333333</v>
      </c>
      <c r="I191" s="39">
        <v>1642.8666666666666</v>
      </c>
      <c r="J191" s="39">
        <v>1696.4666666666665</v>
      </c>
      <c r="K191" s="39">
        <v>1708.133333333333</v>
      </c>
      <c r="L191" s="39">
        <v>1723.2666666666664</v>
      </c>
      <c r="M191" s="31">
        <v>1693</v>
      </c>
      <c r="N191" s="31">
        <v>1666.2</v>
      </c>
      <c r="O191" s="243">
        <v>2180800</v>
      </c>
      <c r="P191" s="244">
        <v>-4.8018159594901341E-2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8462.4500000000007</v>
      </c>
      <c r="F192" s="38">
        <v>8489.15</v>
      </c>
      <c r="G192" s="39">
        <v>8413.2999999999993</v>
      </c>
      <c r="H192" s="39">
        <v>8364.15</v>
      </c>
      <c r="I192" s="39">
        <v>8288.2999999999993</v>
      </c>
      <c r="J192" s="39">
        <v>8538.2999999999993</v>
      </c>
      <c r="K192" s="39">
        <v>8614.1500000000015</v>
      </c>
      <c r="L192" s="39">
        <v>8663.2999999999993</v>
      </c>
      <c r="M192" s="31">
        <v>8565</v>
      </c>
      <c r="N192" s="31">
        <v>8440</v>
      </c>
      <c r="O192" s="243">
        <v>1429000</v>
      </c>
      <c r="P192" s="244">
        <v>1.5708294832610704E-2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609.70000000000005</v>
      </c>
      <c r="F193" s="38">
        <v>612.36666666666667</v>
      </c>
      <c r="G193" s="39">
        <v>606.38333333333333</v>
      </c>
      <c r="H193" s="39">
        <v>603.06666666666661</v>
      </c>
      <c r="I193" s="39">
        <v>597.08333333333326</v>
      </c>
      <c r="J193" s="39">
        <v>615.68333333333339</v>
      </c>
      <c r="K193" s="39">
        <v>621.66666666666674</v>
      </c>
      <c r="L193" s="39">
        <v>624.98333333333346</v>
      </c>
      <c r="M193" s="31">
        <v>618.35</v>
      </c>
      <c r="N193" s="31">
        <v>609.04999999999995</v>
      </c>
      <c r="O193" s="243">
        <v>39062400</v>
      </c>
      <c r="P193" s="244">
        <v>1.2535382126971291E-2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238.5</v>
      </c>
      <c r="F194" s="38">
        <v>238.76666666666665</v>
      </c>
      <c r="G194" s="39">
        <v>237.0333333333333</v>
      </c>
      <c r="H194" s="39">
        <v>235.56666666666666</v>
      </c>
      <c r="I194" s="39">
        <v>233.83333333333331</v>
      </c>
      <c r="J194" s="39">
        <v>240.23333333333329</v>
      </c>
      <c r="K194" s="39">
        <v>241.96666666666664</v>
      </c>
      <c r="L194" s="39">
        <v>243.43333333333328</v>
      </c>
      <c r="M194" s="31">
        <v>240.5</v>
      </c>
      <c r="N194" s="31">
        <v>237.3</v>
      </c>
      <c r="O194" s="243">
        <v>59232000</v>
      </c>
      <c r="P194" s="244">
        <v>1.3309610976152188E-2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908.15</v>
      </c>
      <c r="F195" s="38">
        <v>905.98333333333323</v>
      </c>
      <c r="G195" s="39">
        <v>899.96666666666647</v>
      </c>
      <c r="H195" s="39">
        <v>891.78333333333319</v>
      </c>
      <c r="I195" s="39">
        <v>885.76666666666642</v>
      </c>
      <c r="J195" s="39">
        <v>914.16666666666652</v>
      </c>
      <c r="K195" s="39">
        <v>920.18333333333317</v>
      </c>
      <c r="L195" s="39">
        <v>928.36666666666656</v>
      </c>
      <c r="M195" s="31">
        <v>912</v>
      </c>
      <c r="N195" s="31">
        <v>897.8</v>
      </c>
      <c r="O195" s="243">
        <v>7052400</v>
      </c>
      <c r="P195" s="244">
        <v>3.331868131868132E-2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432.05</v>
      </c>
      <c r="F196" s="38">
        <v>433</v>
      </c>
      <c r="G196" s="39">
        <v>430.35</v>
      </c>
      <c r="H196" s="39">
        <v>428.65000000000003</v>
      </c>
      <c r="I196" s="39">
        <v>426.00000000000006</v>
      </c>
      <c r="J196" s="39">
        <v>434.7</v>
      </c>
      <c r="K196" s="39">
        <v>437.34999999999997</v>
      </c>
      <c r="L196" s="39">
        <v>439.04999999999995</v>
      </c>
      <c r="M196" s="31">
        <v>435.65</v>
      </c>
      <c r="N196" s="31">
        <v>431.3</v>
      </c>
      <c r="O196" s="243">
        <v>37342500</v>
      </c>
      <c r="P196" s="244">
        <v>2.0077852898996107E-2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278.25</v>
      </c>
      <c r="F197" s="38">
        <v>280.5333333333333</v>
      </c>
      <c r="G197" s="39">
        <v>274.16666666666663</v>
      </c>
      <c r="H197" s="39">
        <v>270.08333333333331</v>
      </c>
      <c r="I197" s="39">
        <v>263.71666666666664</v>
      </c>
      <c r="J197" s="39">
        <v>284.61666666666662</v>
      </c>
      <c r="K197" s="39">
        <v>290.98333333333329</v>
      </c>
      <c r="L197" s="39">
        <v>295.06666666666661</v>
      </c>
      <c r="M197" s="31">
        <v>286.89999999999998</v>
      </c>
      <c r="N197" s="31">
        <v>276.45</v>
      </c>
      <c r="O197" s="243">
        <v>94959000</v>
      </c>
      <c r="P197" s="244">
        <v>1.8991548760801443E-3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631</v>
      </c>
      <c r="F198" s="38">
        <v>630.88333333333333</v>
      </c>
      <c r="G198" s="39">
        <v>625.01666666666665</v>
      </c>
      <c r="H198" s="39">
        <v>619.0333333333333</v>
      </c>
      <c r="I198" s="39">
        <v>613.16666666666663</v>
      </c>
      <c r="J198" s="39">
        <v>636.86666666666667</v>
      </c>
      <c r="K198" s="39">
        <v>642.73333333333323</v>
      </c>
      <c r="L198" s="39">
        <v>648.7166666666667</v>
      </c>
      <c r="M198" s="31">
        <v>636.75</v>
      </c>
      <c r="N198" s="31">
        <v>624.9</v>
      </c>
      <c r="O198" s="243">
        <v>7057800</v>
      </c>
      <c r="P198" s="244">
        <v>-5.3272450532724502E-3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20" t="s">
        <v>16</v>
      </c>
      <c r="B8" s="322"/>
      <c r="C8" s="326" t="s">
        <v>20</v>
      </c>
      <c r="D8" s="326" t="s">
        <v>21</v>
      </c>
      <c r="E8" s="317" t="s">
        <v>22</v>
      </c>
      <c r="F8" s="318"/>
      <c r="G8" s="319"/>
      <c r="H8" s="317" t="s">
        <v>23</v>
      </c>
      <c r="I8" s="318"/>
      <c r="J8" s="319"/>
      <c r="K8" s="26"/>
      <c r="L8" s="53"/>
      <c r="M8" s="53"/>
      <c r="N8" s="1"/>
      <c r="O8" s="1"/>
    </row>
    <row r="9" spans="1:15" ht="36" customHeight="1">
      <c r="A9" s="324"/>
      <c r="B9" s="325"/>
      <c r="C9" s="325"/>
      <c r="D9" s="32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19819.95</v>
      </c>
      <c r="D10" s="35">
        <v>19804.716666666671</v>
      </c>
      <c r="E10" s="35">
        <v>19742.28333333334</v>
      </c>
      <c r="F10" s="35">
        <v>19664.616666666669</v>
      </c>
      <c r="G10" s="35">
        <v>19602.183333333338</v>
      </c>
      <c r="H10" s="35">
        <v>19882.383333333342</v>
      </c>
      <c r="I10" s="35">
        <v>19944.816666666669</v>
      </c>
      <c r="J10" s="35">
        <v>20022.483333333344</v>
      </c>
      <c r="K10" s="35">
        <v>19867.150000000001</v>
      </c>
      <c r="L10" s="35">
        <v>19727.05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45156.4</v>
      </c>
      <c r="D11" s="35">
        <v>45117.299999999996</v>
      </c>
      <c r="E11" s="35">
        <v>44851.249999999993</v>
      </c>
      <c r="F11" s="35">
        <v>44546.1</v>
      </c>
      <c r="G11" s="35">
        <v>44280.049999999996</v>
      </c>
      <c r="H11" s="35">
        <v>45422.44999999999</v>
      </c>
      <c r="I11" s="35">
        <v>45688.499999999993</v>
      </c>
      <c r="J11" s="35">
        <v>45993.649999999987</v>
      </c>
      <c r="K11" s="35">
        <v>45383.35</v>
      </c>
      <c r="L11" s="35">
        <v>44812.15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3828.3</v>
      </c>
      <c r="D12" s="38">
        <v>3812.7833333333333</v>
      </c>
      <c r="E12" s="38">
        <v>3776.0666666666666</v>
      </c>
      <c r="F12" s="38">
        <v>3723.8333333333335</v>
      </c>
      <c r="G12" s="38">
        <v>3687.1166666666668</v>
      </c>
      <c r="H12" s="38">
        <v>3865.0166666666664</v>
      </c>
      <c r="I12" s="38">
        <v>3901.7333333333327</v>
      </c>
      <c r="J12" s="38">
        <v>3953.9666666666662</v>
      </c>
      <c r="K12" s="38">
        <v>3849.5</v>
      </c>
      <c r="L12" s="38">
        <v>3760.55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6229.15</v>
      </c>
      <c r="D13" s="38">
        <v>6210.05</v>
      </c>
      <c r="E13" s="38">
        <v>6177.35</v>
      </c>
      <c r="F13" s="38">
        <v>6125.55</v>
      </c>
      <c r="G13" s="38">
        <v>6092.85</v>
      </c>
      <c r="H13" s="38">
        <v>6261.85</v>
      </c>
      <c r="I13" s="38">
        <v>6294.5499999999993</v>
      </c>
      <c r="J13" s="38">
        <v>6346.35</v>
      </c>
      <c r="K13" s="38">
        <v>6242.75</v>
      </c>
      <c r="L13" s="38">
        <v>6158.25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32415.65</v>
      </c>
      <c r="D14" s="38">
        <v>32443.433333333334</v>
      </c>
      <c r="E14" s="38">
        <v>32325.616666666669</v>
      </c>
      <c r="F14" s="38">
        <v>32235.583333333336</v>
      </c>
      <c r="G14" s="38">
        <v>32117.76666666667</v>
      </c>
      <c r="H14" s="38">
        <v>32533.466666666667</v>
      </c>
      <c r="I14" s="38">
        <v>32651.283333333333</v>
      </c>
      <c r="J14" s="38">
        <v>32741.316666666666</v>
      </c>
      <c r="K14" s="38">
        <v>32561.25</v>
      </c>
      <c r="L14" s="38">
        <v>32353.4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5965.9</v>
      </c>
      <c r="D15" s="38">
        <v>5924.1333333333323</v>
      </c>
      <c r="E15" s="38">
        <v>5854.5666666666648</v>
      </c>
      <c r="F15" s="38">
        <v>5743.2333333333327</v>
      </c>
      <c r="G15" s="38">
        <v>5673.6666666666652</v>
      </c>
      <c r="H15" s="38">
        <v>6035.4666666666644</v>
      </c>
      <c r="I15" s="38">
        <v>6105.0333333333319</v>
      </c>
      <c r="J15" s="38">
        <v>6216.3666666666641</v>
      </c>
      <c r="K15" s="38">
        <v>5993.7</v>
      </c>
      <c r="L15" s="38">
        <v>5812.8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11647.15</v>
      </c>
      <c r="D16" s="38">
        <v>11608.266666666668</v>
      </c>
      <c r="E16" s="38">
        <v>11559.683333333336</v>
      </c>
      <c r="F16" s="38">
        <v>11472.216666666667</v>
      </c>
      <c r="G16" s="38">
        <v>11423.633333333335</v>
      </c>
      <c r="H16" s="38">
        <v>11695.733333333337</v>
      </c>
      <c r="I16" s="38">
        <v>11744.316666666669</v>
      </c>
      <c r="J16" s="38">
        <v>11831.783333333338</v>
      </c>
      <c r="K16" s="38">
        <v>11656.85</v>
      </c>
      <c r="L16" s="38">
        <v>11520.8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4458.55</v>
      </c>
      <c r="D17" s="38">
        <v>4469.5166666666664</v>
      </c>
      <c r="E17" s="38">
        <v>4424.0333333333328</v>
      </c>
      <c r="F17" s="38">
        <v>4389.5166666666664</v>
      </c>
      <c r="G17" s="38">
        <v>4344.0333333333328</v>
      </c>
      <c r="H17" s="38">
        <v>4504.0333333333328</v>
      </c>
      <c r="I17" s="38">
        <v>4549.5166666666664</v>
      </c>
      <c r="J17" s="38">
        <v>4584.0333333333328</v>
      </c>
      <c r="K17" s="31">
        <v>4515</v>
      </c>
      <c r="L17" s="31">
        <v>4435</v>
      </c>
      <c r="M17" s="31">
        <v>2.3127200000000001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23002.3</v>
      </c>
      <c r="D18" s="38">
        <v>22985.45</v>
      </c>
      <c r="E18" s="38">
        <v>22816.9</v>
      </c>
      <c r="F18" s="38">
        <v>22631.5</v>
      </c>
      <c r="G18" s="38">
        <v>22462.95</v>
      </c>
      <c r="H18" s="38">
        <v>23170.850000000002</v>
      </c>
      <c r="I18" s="38">
        <v>23339.399999999998</v>
      </c>
      <c r="J18" s="38">
        <v>23524.800000000003</v>
      </c>
      <c r="K18" s="31">
        <v>23154</v>
      </c>
      <c r="L18" s="31">
        <v>22800.05</v>
      </c>
      <c r="M18" s="31">
        <v>8.7249999999999994E-2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186.9</v>
      </c>
      <c r="D19" s="38">
        <v>187.41666666666666</v>
      </c>
      <c r="E19" s="38">
        <v>185.98333333333332</v>
      </c>
      <c r="F19" s="38">
        <v>185.06666666666666</v>
      </c>
      <c r="G19" s="38">
        <v>183.63333333333333</v>
      </c>
      <c r="H19" s="38">
        <v>188.33333333333331</v>
      </c>
      <c r="I19" s="38">
        <v>189.76666666666665</v>
      </c>
      <c r="J19" s="38">
        <v>190.68333333333331</v>
      </c>
      <c r="K19" s="31">
        <v>188.85</v>
      </c>
      <c r="L19" s="31">
        <v>186.5</v>
      </c>
      <c r="M19" s="31">
        <v>26.133590000000002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229.35</v>
      </c>
      <c r="D20" s="38">
        <v>230.33333333333334</v>
      </c>
      <c r="E20" s="38">
        <v>228.01666666666668</v>
      </c>
      <c r="F20" s="38">
        <v>226.68333333333334</v>
      </c>
      <c r="G20" s="38">
        <v>224.36666666666667</v>
      </c>
      <c r="H20" s="38">
        <v>231.66666666666669</v>
      </c>
      <c r="I20" s="38">
        <v>233.98333333333335</v>
      </c>
      <c r="J20" s="38">
        <v>235.31666666666669</v>
      </c>
      <c r="K20" s="31">
        <v>232.65</v>
      </c>
      <c r="L20" s="31">
        <v>229</v>
      </c>
      <c r="M20" s="31">
        <v>22.533930000000002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2024.25</v>
      </c>
      <c r="D21" s="38">
        <v>2032.4166666666667</v>
      </c>
      <c r="E21" s="38">
        <v>2007.8333333333335</v>
      </c>
      <c r="F21" s="38">
        <v>1991.4166666666667</v>
      </c>
      <c r="G21" s="38">
        <v>1966.8333333333335</v>
      </c>
      <c r="H21" s="38">
        <v>2048.8333333333335</v>
      </c>
      <c r="I21" s="38">
        <v>2073.416666666667</v>
      </c>
      <c r="J21" s="38">
        <v>2089.8333333333335</v>
      </c>
      <c r="K21" s="31">
        <v>2057</v>
      </c>
      <c r="L21" s="31">
        <v>2016</v>
      </c>
      <c r="M21" s="31">
        <v>6.5533299999999999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2519.3000000000002</v>
      </c>
      <c r="D22" s="38">
        <v>2521.3333333333335</v>
      </c>
      <c r="E22" s="38">
        <v>2504.0666666666671</v>
      </c>
      <c r="F22" s="38">
        <v>2488.8333333333335</v>
      </c>
      <c r="G22" s="38">
        <v>2471.5666666666671</v>
      </c>
      <c r="H22" s="38">
        <v>2536.5666666666671</v>
      </c>
      <c r="I22" s="38">
        <v>2553.8333333333335</v>
      </c>
      <c r="J22" s="38">
        <v>2569.0666666666671</v>
      </c>
      <c r="K22" s="31">
        <v>2538.6</v>
      </c>
      <c r="L22" s="31">
        <v>2506.1</v>
      </c>
      <c r="M22" s="31">
        <v>56.409730000000003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1001.2</v>
      </c>
      <c r="D23" s="38">
        <v>1003.85</v>
      </c>
      <c r="E23" s="38">
        <v>995.35</v>
      </c>
      <c r="F23" s="38">
        <v>989.5</v>
      </c>
      <c r="G23" s="38">
        <v>981</v>
      </c>
      <c r="H23" s="38">
        <v>1009.7</v>
      </c>
      <c r="I23" s="38">
        <v>1018.2</v>
      </c>
      <c r="J23" s="38">
        <v>1024.0500000000002</v>
      </c>
      <c r="K23" s="31">
        <v>1012.35</v>
      </c>
      <c r="L23" s="31">
        <v>998</v>
      </c>
      <c r="M23" s="31">
        <v>52.548990000000003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825</v>
      </c>
      <c r="D24" s="38">
        <v>821.31666666666661</v>
      </c>
      <c r="E24" s="38">
        <v>813.83333333333326</v>
      </c>
      <c r="F24" s="38">
        <v>802.66666666666663</v>
      </c>
      <c r="G24" s="38">
        <v>795.18333333333328</v>
      </c>
      <c r="H24" s="38">
        <v>832.48333333333323</v>
      </c>
      <c r="I24" s="38">
        <v>839.96666666666658</v>
      </c>
      <c r="J24" s="38">
        <v>851.13333333333321</v>
      </c>
      <c r="K24" s="31">
        <v>828.8</v>
      </c>
      <c r="L24" s="31">
        <v>810.15</v>
      </c>
      <c r="M24" s="31">
        <v>116.83222000000001</v>
      </c>
      <c r="N24" s="1"/>
      <c r="O24" s="1"/>
    </row>
    <row r="25" spans="1:15" ht="12.75" customHeight="1">
      <c r="A25" s="56">
        <v>16</v>
      </c>
      <c r="B25" s="58" t="s">
        <v>844</v>
      </c>
      <c r="C25" s="31">
        <v>369.15</v>
      </c>
      <c r="D25" s="38">
        <v>366.18333333333334</v>
      </c>
      <c r="E25" s="38">
        <v>359.9666666666667</v>
      </c>
      <c r="F25" s="38">
        <v>350.78333333333336</v>
      </c>
      <c r="G25" s="38">
        <v>344.56666666666672</v>
      </c>
      <c r="H25" s="38">
        <v>375.36666666666667</v>
      </c>
      <c r="I25" s="38">
        <v>381.58333333333326</v>
      </c>
      <c r="J25" s="38">
        <v>390.76666666666665</v>
      </c>
      <c r="K25" s="31">
        <v>372.4</v>
      </c>
      <c r="L25" s="31">
        <v>357</v>
      </c>
      <c r="M25" s="31">
        <v>260.73228999999998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3621.25</v>
      </c>
      <c r="D26" s="38">
        <v>3630.2166666666667</v>
      </c>
      <c r="E26" s="38">
        <v>3603.4833333333336</v>
      </c>
      <c r="F26" s="38">
        <v>3585.7166666666667</v>
      </c>
      <c r="G26" s="38">
        <v>3558.9833333333336</v>
      </c>
      <c r="H26" s="38">
        <v>3647.9833333333336</v>
      </c>
      <c r="I26" s="38">
        <v>3674.7166666666662</v>
      </c>
      <c r="J26" s="38">
        <v>3692.4833333333336</v>
      </c>
      <c r="K26" s="31">
        <v>3656.95</v>
      </c>
      <c r="L26" s="31">
        <v>3612.45</v>
      </c>
      <c r="M26" s="31">
        <v>1.1977100000000001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439.2</v>
      </c>
      <c r="D27" s="38">
        <v>439.09999999999997</v>
      </c>
      <c r="E27" s="38">
        <v>436.99999999999994</v>
      </c>
      <c r="F27" s="38">
        <v>434.79999999999995</v>
      </c>
      <c r="G27" s="38">
        <v>432.69999999999993</v>
      </c>
      <c r="H27" s="38">
        <v>441.29999999999995</v>
      </c>
      <c r="I27" s="38">
        <v>443.4</v>
      </c>
      <c r="J27" s="38">
        <v>445.59999999999997</v>
      </c>
      <c r="K27" s="31">
        <v>441.2</v>
      </c>
      <c r="L27" s="31">
        <v>436.9</v>
      </c>
      <c r="M27" s="31">
        <v>19.134499999999999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4985.1499999999996</v>
      </c>
      <c r="D28" s="38">
        <v>5004.3</v>
      </c>
      <c r="E28" s="38">
        <v>4958.8</v>
      </c>
      <c r="F28" s="38">
        <v>4932.45</v>
      </c>
      <c r="G28" s="38">
        <v>4886.95</v>
      </c>
      <c r="H28" s="38">
        <v>5030.6500000000005</v>
      </c>
      <c r="I28" s="38">
        <v>5076.1500000000005</v>
      </c>
      <c r="J28" s="38">
        <v>5102.5000000000009</v>
      </c>
      <c r="K28" s="31">
        <v>5049.8</v>
      </c>
      <c r="L28" s="31">
        <v>4977.95</v>
      </c>
      <c r="M28" s="31">
        <v>2.9267099999999999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381.65</v>
      </c>
      <c r="D29" s="38">
        <v>383.15000000000003</v>
      </c>
      <c r="E29" s="38">
        <v>379.55000000000007</v>
      </c>
      <c r="F29" s="38">
        <v>377.45000000000005</v>
      </c>
      <c r="G29" s="38">
        <v>373.85000000000008</v>
      </c>
      <c r="H29" s="38">
        <v>385.25000000000006</v>
      </c>
      <c r="I29" s="38">
        <v>388.85000000000008</v>
      </c>
      <c r="J29" s="38">
        <v>390.95000000000005</v>
      </c>
      <c r="K29" s="31">
        <v>386.75</v>
      </c>
      <c r="L29" s="31">
        <v>381.05</v>
      </c>
      <c r="M29" s="31">
        <v>13.30195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183.6</v>
      </c>
      <c r="D30" s="38">
        <v>183.9</v>
      </c>
      <c r="E30" s="38">
        <v>182.3</v>
      </c>
      <c r="F30" s="38">
        <v>181</v>
      </c>
      <c r="G30" s="38">
        <v>179.4</v>
      </c>
      <c r="H30" s="38">
        <v>185.20000000000002</v>
      </c>
      <c r="I30" s="38">
        <v>186.79999999999998</v>
      </c>
      <c r="J30" s="38">
        <v>188.10000000000002</v>
      </c>
      <c r="K30" s="31">
        <v>185.5</v>
      </c>
      <c r="L30" s="31">
        <v>182.6</v>
      </c>
      <c r="M30" s="31">
        <v>103.89774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3238.05</v>
      </c>
      <c r="D31" s="38">
        <v>3244.3666666666668</v>
      </c>
      <c r="E31" s="38">
        <v>3225.6833333333334</v>
      </c>
      <c r="F31" s="38">
        <v>3213.3166666666666</v>
      </c>
      <c r="G31" s="38">
        <v>3194.6333333333332</v>
      </c>
      <c r="H31" s="38">
        <v>3256.7333333333336</v>
      </c>
      <c r="I31" s="38">
        <v>3275.416666666667</v>
      </c>
      <c r="J31" s="38">
        <v>3287.7833333333338</v>
      </c>
      <c r="K31" s="31">
        <v>3263.05</v>
      </c>
      <c r="L31" s="31">
        <v>3232</v>
      </c>
      <c r="M31" s="31">
        <v>3.9591799999999999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1909.3</v>
      </c>
      <c r="D32" s="38">
        <v>1906.3</v>
      </c>
      <c r="E32" s="38">
        <v>1896.1499999999999</v>
      </c>
      <c r="F32" s="38">
        <v>1883</v>
      </c>
      <c r="G32" s="38">
        <v>1872.85</v>
      </c>
      <c r="H32" s="38">
        <v>1919.4499999999998</v>
      </c>
      <c r="I32" s="38">
        <v>1929.6</v>
      </c>
      <c r="J32" s="38">
        <v>1942.7499999999998</v>
      </c>
      <c r="K32" s="31">
        <v>1916.45</v>
      </c>
      <c r="L32" s="31">
        <v>1893.15</v>
      </c>
      <c r="M32" s="31">
        <v>8.3801699999999997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644.79999999999995</v>
      </c>
      <c r="D33" s="38">
        <v>647.11666666666667</v>
      </c>
      <c r="E33" s="38">
        <v>640.73333333333335</v>
      </c>
      <c r="F33" s="38">
        <v>636.66666666666663</v>
      </c>
      <c r="G33" s="38">
        <v>630.2833333333333</v>
      </c>
      <c r="H33" s="38">
        <v>651.18333333333339</v>
      </c>
      <c r="I33" s="38">
        <v>657.56666666666683</v>
      </c>
      <c r="J33" s="38">
        <v>661.63333333333344</v>
      </c>
      <c r="K33" s="31">
        <v>653.5</v>
      </c>
      <c r="L33" s="31">
        <v>643.04999999999995</v>
      </c>
      <c r="M33" s="31">
        <v>5.6225699999999996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734.9</v>
      </c>
      <c r="D34" s="38">
        <v>731.94999999999993</v>
      </c>
      <c r="E34" s="38">
        <v>726.94999999999982</v>
      </c>
      <c r="F34" s="38">
        <v>718.99999999999989</v>
      </c>
      <c r="G34" s="38">
        <v>713.99999999999977</v>
      </c>
      <c r="H34" s="38">
        <v>739.89999999999986</v>
      </c>
      <c r="I34" s="38">
        <v>744.90000000000009</v>
      </c>
      <c r="J34" s="38">
        <v>752.84999999999991</v>
      </c>
      <c r="K34" s="31">
        <v>736.95</v>
      </c>
      <c r="L34" s="31">
        <v>724</v>
      </c>
      <c r="M34" s="31">
        <v>13.87523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858.5</v>
      </c>
      <c r="D35" s="38">
        <v>857.43333333333339</v>
      </c>
      <c r="E35" s="38">
        <v>851.06666666666683</v>
      </c>
      <c r="F35" s="38">
        <v>843.63333333333344</v>
      </c>
      <c r="G35" s="38">
        <v>837.26666666666688</v>
      </c>
      <c r="H35" s="38">
        <v>864.86666666666679</v>
      </c>
      <c r="I35" s="38">
        <v>871.23333333333335</v>
      </c>
      <c r="J35" s="38">
        <v>878.66666666666674</v>
      </c>
      <c r="K35" s="31">
        <v>863.8</v>
      </c>
      <c r="L35" s="31">
        <v>850</v>
      </c>
      <c r="M35" s="31">
        <v>10.37792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354.6</v>
      </c>
      <c r="D36" s="38">
        <v>356.3</v>
      </c>
      <c r="E36" s="38">
        <v>350.8</v>
      </c>
      <c r="F36" s="38">
        <v>347</v>
      </c>
      <c r="G36" s="38">
        <v>341.5</v>
      </c>
      <c r="H36" s="38">
        <v>360.1</v>
      </c>
      <c r="I36" s="38">
        <v>365.6</v>
      </c>
      <c r="J36" s="38">
        <v>369.40000000000003</v>
      </c>
      <c r="K36" s="31">
        <v>361.8</v>
      </c>
      <c r="L36" s="31">
        <v>352.5</v>
      </c>
      <c r="M36" s="31">
        <v>22.932079999999999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980.3</v>
      </c>
      <c r="D37" s="38">
        <v>980.0333333333333</v>
      </c>
      <c r="E37" s="38">
        <v>972.76666666666665</v>
      </c>
      <c r="F37" s="38">
        <v>965.23333333333335</v>
      </c>
      <c r="G37" s="38">
        <v>957.9666666666667</v>
      </c>
      <c r="H37" s="38">
        <v>987.56666666666661</v>
      </c>
      <c r="I37" s="38">
        <v>994.83333333333326</v>
      </c>
      <c r="J37" s="38">
        <v>1002.3666666666666</v>
      </c>
      <c r="K37" s="31">
        <v>987.3</v>
      </c>
      <c r="L37" s="31">
        <v>972.5</v>
      </c>
      <c r="M37" s="31">
        <v>64.393510000000006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4759.55</v>
      </c>
      <c r="D38" s="38">
        <v>4748.9500000000007</v>
      </c>
      <c r="E38" s="38">
        <v>4713.3000000000011</v>
      </c>
      <c r="F38" s="38">
        <v>4667.05</v>
      </c>
      <c r="G38" s="38">
        <v>4631.4000000000005</v>
      </c>
      <c r="H38" s="38">
        <v>4795.2000000000016</v>
      </c>
      <c r="I38" s="38">
        <v>4830.8500000000013</v>
      </c>
      <c r="J38" s="38">
        <v>4877.1000000000022</v>
      </c>
      <c r="K38" s="31">
        <v>4784.6000000000004</v>
      </c>
      <c r="L38" s="31">
        <v>4702.7</v>
      </c>
      <c r="M38" s="31">
        <v>2.0976900000000001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1541</v>
      </c>
      <c r="D39" s="38">
        <v>1541.6166666666668</v>
      </c>
      <c r="E39" s="38">
        <v>1524.4333333333336</v>
      </c>
      <c r="F39" s="38">
        <v>1507.8666666666668</v>
      </c>
      <c r="G39" s="38">
        <v>1490.6833333333336</v>
      </c>
      <c r="H39" s="38">
        <v>1558.1833333333336</v>
      </c>
      <c r="I39" s="38">
        <v>1575.366666666667</v>
      </c>
      <c r="J39" s="38">
        <v>1591.9333333333336</v>
      </c>
      <c r="K39" s="31">
        <v>1558.8</v>
      </c>
      <c r="L39" s="31">
        <v>1525.05</v>
      </c>
      <c r="M39" s="31">
        <v>21.683540000000001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7141.8</v>
      </c>
      <c r="D40" s="38">
        <v>7167.4333333333334</v>
      </c>
      <c r="E40" s="38">
        <v>7102.3666666666668</v>
      </c>
      <c r="F40" s="38">
        <v>7062.9333333333334</v>
      </c>
      <c r="G40" s="38">
        <v>6997.8666666666668</v>
      </c>
      <c r="H40" s="38">
        <v>7206.8666666666668</v>
      </c>
      <c r="I40" s="38">
        <v>7271.9333333333343</v>
      </c>
      <c r="J40" s="38">
        <v>7311.3666666666668</v>
      </c>
      <c r="K40" s="31">
        <v>7232.5</v>
      </c>
      <c r="L40" s="31">
        <v>7128</v>
      </c>
      <c r="M40" s="31">
        <v>0.13932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7410.65</v>
      </c>
      <c r="D41" s="38">
        <v>7410.2</v>
      </c>
      <c r="E41" s="38">
        <v>7370.45</v>
      </c>
      <c r="F41" s="38">
        <v>7330.25</v>
      </c>
      <c r="G41" s="38">
        <v>7290.5</v>
      </c>
      <c r="H41" s="38">
        <v>7450.4</v>
      </c>
      <c r="I41" s="38">
        <v>7490.15</v>
      </c>
      <c r="J41" s="38">
        <v>7530.3499999999995</v>
      </c>
      <c r="K41" s="31">
        <v>7449.95</v>
      </c>
      <c r="L41" s="31">
        <v>7370</v>
      </c>
      <c r="M41" s="31">
        <v>6.2464199999999996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2402.4</v>
      </c>
      <c r="D42" s="38">
        <v>2401.2000000000003</v>
      </c>
      <c r="E42" s="38">
        <v>2387.4500000000007</v>
      </c>
      <c r="F42" s="38">
        <v>2372.5000000000005</v>
      </c>
      <c r="G42" s="38">
        <v>2358.7500000000009</v>
      </c>
      <c r="H42" s="38">
        <v>2416.1500000000005</v>
      </c>
      <c r="I42" s="38">
        <v>2429.8999999999996</v>
      </c>
      <c r="J42" s="38">
        <v>2444.8500000000004</v>
      </c>
      <c r="K42" s="31">
        <v>2414.9499999999998</v>
      </c>
      <c r="L42" s="31">
        <v>2386.25</v>
      </c>
      <c r="M42" s="31">
        <v>0.75007999999999997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243.4</v>
      </c>
      <c r="D43" s="38">
        <v>242.43333333333331</v>
      </c>
      <c r="E43" s="38">
        <v>239.11666666666662</v>
      </c>
      <c r="F43" s="38">
        <v>234.83333333333331</v>
      </c>
      <c r="G43" s="38">
        <v>231.51666666666662</v>
      </c>
      <c r="H43" s="38">
        <v>246.71666666666661</v>
      </c>
      <c r="I43" s="38">
        <v>250.03333333333327</v>
      </c>
      <c r="J43" s="38">
        <v>254.31666666666661</v>
      </c>
      <c r="K43" s="31">
        <v>245.75</v>
      </c>
      <c r="L43" s="31">
        <v>238.15</v>
      </c>
      <c r="M43" s="31">
        <v>152.57354000000001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197.8</v>
      </c>
      <c r="D44" s="38">
        <v>198</v>
      </c>
      <c r="E44" s="38">
        <v>196</v>
      </c>
      <c r="F44" s="38">
        <v>194.2</v>
      </c>
      <c r="G44" s="38">
        <v>192.2</v>
      </c>
      <c r="H44" s="38">
        <v>199.8</v>
      </c>
      <c r="I44" s="38">
        <v>201.8</v>
      </c>
      <c r="J44" s="38">
        <v>203.60000000000002</v>
      </c>
      <c r="K44" s="31">
        <v>200</v>
      </c>
      <c r="L44" s="31">
        <v>196.2</v>
      </c>
      <c r="M44" s="31">
        <v>153.79639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93</v>
      </c>
      <c r="D45" s="38">
        <v>93.149999999999991</v>
      </c>
      <c r="E45" s="38">
        <v>92.449999999999989</v>
      </c>
      <c r="F45" s="38">
        <v>91.899999999999991</v>
      </c>
      <c r="G45" s="38">
        <v>91.199999999999989</v>
      </c>
      <c r="H45" s="38">
        <v>93.699999999999989</v>
      </c>
      <c r="I45" s="38">
        <v>94.4</v>
      </c>
      <c r="J45" s="38">
        <v>94.949999999999989</v>
      </c>
      <c r="K45" s="31">
        <v>93.85</v>
      </c>
      <c r="L45" s="31">
        <v>92.6</v>
      </c>
      <c r="M45" s="31">
        <v>112.70995000000001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1723.45</v>
      </c>
      <c r="D46" s="38">
        <v>1728.4833333333333</v>
      </c>
      <c r="E46" s="38">
        <v>1712.1666666666667</v>
      </c>
      <c r="F46" s="38">
        <v>1700.8833333333334</v>
      </c>
      <c r="G46" s="38">
        <v>1684.5666666666668</v>
      </c>
      <c r="H46" s="38">
        <v>1739.7666666666667</v>
      </c>
      <c r="I46" s="38">
        <v>1756.0833333333333</v>
      </c>
      <c r="J46" s="38">
        <v>1767.3666666666666</v>
      </c>
      <c r="K46" s="31">
        <v>1744.8</v>
      </c>
      <c r="L46" s="31">
        <v>1717.2</v>
      </c>
      <c r="M46" s="31">
        <v>1.8400799999999999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143.30000000000001</v>
      </c>
      <c r="D47" s="38">
        <v>142.6</v>
      </c>
      <c r="E47" s="38">
        <v>140.89999999999998</v>
      </c>
      <c r="F47" s="38">
        <v>138.49999999999997</v>
      </c>
      <c r="G47" s="38">
        <v>136.79999999999995</v>
      </c>
      <c r="H47" s="38">
        <v>145</v>
      </c>
      <c r="I47" s="38">
        <v>146.69999999999999</v>
      </c>
      <c r="J47" s="38">
        <v>149.10000000000002</v>
      </c>
      <c r="K47" s="31">
        <v>144.30000000000001</v>
      </c>
      <c r="L47" s="31">
        <v>140.19999999999999</v>
      </c>
      <c r="M47" s="31">
        <v>165.79557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716.9</v>
      </c>
      <c r="D48" s="38">
        <v>715.0333333333333</v>
      </c>
      <c r="E48" s="38">
        <v>710.36666666666656</v>
      </c>
      <c r="F48" s="38">
        <v>703.83333333333326</v>
      </c>
      <c r="G48" s="38">
        <v>699.16666666666652</v>
      </c>
      <c r="H48" s="38">
        <v>721.56666666666661</v>
      </c>
      <c r="I48" s="38">
        <v>726.23333333333335</v>
      </c>
      <c r="J48" s="38">
        <v>732.76666666666665</v>
      </c>
      <c r="K48" s="31">
        <v>719.7</v>
      </c>
      <c r="L48" s="31">
        <v>708.5</v>
      </c>
      <c r="M48" s="31">
        <v>4.8183699999999998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1105.4000000000001</v>
      </c>
      <c r="D49" s="38">
        <v>1103.2</v>
      </c>
      <c r="E49" s="38">
        <v>1096.4000000000001</v>
      </c>
      <c r="F49" s="38">
        <v>1087.4000000000001</v>
      </c>
      <c r="G49" s="38">
        <v>1080.6000000000001</v>
      </c>
      <c r="H49" s="38">
        <v>1112.2</v>
      </c>
      <c r="I49" s="38">
        <v>1118.9999999999998</v>
      </c>
      <c r="J49" s="38">
        <v>1128</v>
      </c>
      <c r="K49" s="31">
        <v>1110</v>
      </c>
      <c r="L49" s="31">
        <v>1094.2</v>
      </c>
      <c r="M49" s="31">
        <v>6.6973599999999998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885.85</v>
      </c>
      <c r="D50" s="38">
        <v>884.88333333333333</v>
      </c>
      <c r="E50" s="38">
        <v>879.11666666666667</v>
      </c>
      <c r="F50" s="38">
        <v>872.38333333333333</v>
      </c>
      <c r="G50" s="38">
        <v>866.61666666666667</v>
      </c>
      <c r="H50" s="38">
        <v>891.61666666666667</v>
      </c>
      <c r="I50" s="38">
        <v>897.38333333333333</v>
      </c>
      <c r="J50" s="38">
        <v>904.11666666666667</v>
      </c>
      <c r="K50" s="31">
        <v>890.65</v>
      </c>
      <c r="L50" s="31">
        <v>878.15</v>
      </c>
      <c r="M50" s="31">
        <v>37.414700000000003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145.30000000000001</v>
      </c>
      <c r="D51" s="38">
        <v>143.43333333333337</v>
      </c>
      <c r="E51" s="38">
        <v>140.46666666666673</v>
      </c>
      <c r="F51" s="38">
        <v>135.63333333333335</v>
      </c>
      <c r="G51" s="38">
        <v>132.66666666666671</v>
      </c>
      <c r="H51" s="38">
        <v>148.26666666666674</v>
      </c>
      <c r="I51" s="38">
        <v>151.23333333333338</v>
      </c>
      <c r="J51" s="38">
        <v>156.06666666666675</v>
      </c>
      <c r="K51" s="31">
        <v>146.4</v>
      </c>
      <c r="L51" s="31">
        <v>138.6</v>
      </c>
      <c r="M51" s="31">
        <v>717.29474000000005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266.39999999999998</v>
      </c>
      <c r="D52" s="38">
        <v>267.18333333333334</v>
      </c>
      <c r="E52" s="38">
        <v>265.11666666666667</v>
      </c>
      <c r="F52" s="38">
        <v>263.83333333333331</v>
      </c>
      <c r="G52" s="38">
        <v>261.76666666666665</v>
      </c>
      <c r="H52" s="38">
        <v>268.4666666666667</v>
      </c>
      <c r="I52" s="38">
        <v>270.53333333333342</v>
      </c>
      <c r="J52" s="38">
        <v>271.81666666666672</v>
      </c>
      <c r="K52" s="31">
        <v>269.25</v>
      </c>
      <c r="L52" s="31">
        <v>265.89999999999998</v>
      </c>
      <c r="M52" s="31">
        <v>15.730689999999999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19403.25</v>
      </c>
      <c r="D53" s="38">
        <v>19346.083333333332</v>
      </c>
      <c r="E53" s="38">
        <v>19267.166666666664</v>
      </c>
      <c r="F53" s="38">
        <v>19131.083333333332</v>
      </c>
      <c r="G53" s="38">
        <v>19052.166666666664</v>
      </c>
      <c r="H53" s="38">
        <v>19482.166666666664</v>
      </c>
      <c r="I53" s="38">
        <v>19561.083333333328</v>
      </c>
      <c r="J53" s="38">
        <v>19697.166666666664</v>
      </c>
      <c r="K53" s="31">
        <v>19425</v>
      </c>
      <c r="L53" s="31">
        <v>19210</v>
      </c>
      <c r="M53" s="31">
        <v>0.1323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361.95</v>
      </c>
      <c r="D54" s="38">
        <v>360.16666666666669</v>
      </c>
      <c r="E54" s="38">
        <v>355.83333333333337</v>
      </c>
      <c r="F54" s="38">
        <v>349.7166666666667</v>
      </c>
      <c r="G54" s="38">
        <v>345.38333333333338</v>
      </c>
      <c r="H54" s="38">
        <v>366.28333333333336</v>
      </c>
      <c r="I54" s="38">
        <v>370.61666666666673</v>
      </c>
      <c r="J54" s="38">
        <v>376.73333333333335</v>
      </c>
      <c r="K54" s="31">
        <v>364.5</v>
      </c>
      <c r="L54" s="31">
        <v>354.05</v>
      </c>
      <c r="M54" s="31">
        <v>51.720649999999999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4540.5</v>
      </c>
      <c r="D55" s="38">
        <v>4534.3</v>
      </c>
      <c r="E55" s="38">
        <v>4520</v>
      </c>
      <c r="F55" s="38">
        <v>4499.5</v>
      </c>
      <c r="G55" s="38">
        <v>4485.2</v>
      </c>
      <c r="H55" s="38">
        <v>4554.8</v>
      </c>
      <c r="I55" s="38">
        <v>4569.1000000000013</v>
      </c>
      <c r="J55" s="38">
        <v>4589.6000000000004</v>
      </c>
      <c r="K55" s="31">
        <v>4548.6000000000004</v>
      </c>
      <c r="L55" s="31">
        <v>4513.8</v>
      </c>
      <c r="M55" s="31">
        <v>2.7829299999999999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339.1</v>
      </c>
      <c r="D56" s="38">
        <v>339.36666666666667</v>
      </c>
      <c r="E56" s="38">
        <v>335.23333333333335</v>
      </c>
      <c r="F56" s="38">
        <v>331.36666666666667</v>
      </c>
      <c r="G56" s="38">
        <v>327.23333333333335</v>
      </c>
      <c r="H56" s="38">
        <v>343.23333333333335</v>
      </c>
      <c r="I56" s="38">
        <v>347.36666666666667</v>
      </c>
      <c r="J56" s="38">
        <v>351.23333333333335</v>
      </c>
      <c r="K56" s="31">
        <v>343.5</v>
      </c>
      <c r="L56" s="31">
        <v>335.5</v>
      </c>
      <c r="M56" s="31">
        <v>72.605940000000004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455.25</v>
      </c>
      <c r="D57" s="38">
        <v>455.16666666666669</v>
      </c>
      <c r="E57" s="38">
        <v>450.63333333333338</v>
      </c>
      <c r="F57" s="38">
        <v>446.01666666666671</v>
      </c>
      <c r="G57" s="38">
        <v>441.48333333333341</v>
      </c>
      <c r="H57" s="38">
        <v>459.78333333333336</v>
      </c>
      <c r="I57" s="38">
        <v>464.31666666666666</v>
      </c>
      <c r="J57" s="38">
        <v>468.93333333333334</v>
      </c>
      <c r="K57" s="31">
        <v>459.7</v>
      </c>
      <c r="L57" s="31">
        <v>450.55</v>
      </c>
      <c r="M57" s="31">
        <v>25.87763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1175.95</v>
      </c>
      <c r="D58" s="38">
        <v>1164.8833333333334</v>
      </c>
      <c r="E58" s="38">
        <v>1143.0666666666668</v>
      </c>
      <c r="F58" s="38">
        <v>1110.1833333333334</v>
      </c>
      <c r="G58" s="38">
        <v>1088.3666666666668</v>
      </c>
      <c r="H58" s="38">
        <v>1197.7666666666669</v>
      </c>
      <c r="I58" s="38">
        <v>1219.5833333333335</v>
      </c>
      <c r="J58" s="38">
        <v>1252.4666666666669</v>
      </c>
      <c r="K58" s="31">
        <v>1186.7</v>
      </c>
      <c r="L58" s="31">
        <v>1132</v>
      </c>
      <c r="M58" s="31">
        <v>40.04318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1244.5999999999999</v>
      </c>
      <c r="D59" s="38">
        <v>1248.5333333333333</v>
      </c>
      <c r="E59" s="38">
        <v>1235.0666666666666</v>
      </c>
      <c r="F59" s="38">
        <v>1225.5333333333333</v>
      </c>
      <c r="G59" s="38">
        <v>1212.0666666666666</v>
      </c>
      <c r="H59" s="38">
        <v>1258.0666666666666</v>
      </c>
      <c r="I59" s="38">
        <v>1271.5333333333333</v>
      </c>
      <c r="J59" s="38">
        <v>1281.0666666666666</v>
      </c>
      <c r="K59" s="31">
        <v>1262</v>
      </c>
      <c r="L59" s="31">
        <v>1239</v>
      </c>
      <c r="M59" s="31">
        <v>7.8771000000000004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282.10000000000002</v>
      </c>
      <c r="D60" s="38">
        <v>279.14999999999998</v>
      </c>
      <c r="E60" s="38">
        <v>273.84999999999997</v>
      </c>
      <c r="F60" s="38">
        <v>265.59999999999997</v>
      </c>
      <c r="G60" s="38">
        <v>260.29999999999995</v>
      </c>
      <c r="H60" s="38">
        <v>287.39999999999998</v>
      </c>
      <c r="I60" s="38">
        <v>292.69999999999993</v>
      </c>
      <c r="J60" s="38">
        <v>300.95</v>
      </c>
      <c r="K60" s="31">
        <v>284.45</v>
      </c>
      <c r="L60" s="31">
        <v>270.89999999999998</v>
      </c>
      <c r="M60" s="31">
        <v>418.55412999999999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5550.6</v>
      </c>
      <c r="D61" s="38">
        <v>5568.3833333333341</v>
      </c>
      <c r="E61" s="38">
        <v>5511.7666666666682</v>
      </c>
      <c r="F61" s="38">
        <v>5472.9333333333343</v>
      </c>
      <c r="G61" s="38">
        <v>5416.3166666666684</v>
      </c>
      <c r="H61" s="38">
        <v>5607.2166666666681</v>
      </c>
      <c r="I61" s="38">
        <v>5663.8333333333348</v>
      </c>
      <c r="J61" s="38">
        <v>5702.6666666666679</v>
      </c>
      <c r="K61" s="31">
        <v>5625</v>
      </c>
      <c r="L61" s="31">
        <v>5529.55</v>
      </c>
      <c r="M61" s="31">
        <v>2.8086899999999999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2015.4</v>
      </c>
      <c r="D62" s="38">
        <v>2020.4166666666667</v>
      </c>
      <c r="E62" s="38">
        <v>2002.0833333333335</v>
      </c>
      <c r="F62" s="38">
        <v>1988.7666666666667</v>
      </c>
      <c r="G62" s="38">
        <v>1970.4333333333334</v>
      </c>
      <c r="H62" s="38">
        <v>2033.7333333333336</v>
      </c>
      <c r="I62" s="38">
        <v>2052.0666666666671</v>
      </c>
      <c r="J62" s="38">
        <v>2065.3833333333337</v>
      </c>
      <c r="K62" s="31">
        <v>2038.75</v>
      </c>
      <c r="L62" s="31">
        <v>2007.1</v>
      </c>
      <c r="M62" s="31">
        <v>2.9744799999999998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708.9</v>
      </c>
      <c r="D63" s="38">
        <v>705.6</v>
      </c>
      <c r="E63" s="38">
        <v>691.85</v>
      </c>
      <c r="F63" s="38">
        <v>674.8</v>
      </c>
      <c r="G63" s="38">
        <v>661.05</v>
      </c>
      <c r="H63" s="38">
        <v>722.65000000000009</v>
      </c>
      <c r="I63" s="38">
        <v>736.40000000000009</v>
      </c>
      <c r="J63" s="38">
        <v>753.45000000000016</v>
      </c>
      <c r="K63" s="31">
        <v>719.35</v>
      </c>
      <c r="L63" s="31">
        <v>688.55</v>
      </c>
      <c r="M63" s="31">
        <v>26.971399999999999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1124.2</v>
      </c>
      <c r="D64" s="38">
        <v>1131.6833333333332</v>
      </c>
      <c r="E64" s="38">
        <v>1114.3666666666663</v>
      </c>
      <c r="F64" s="38">
        <v>1104.5333333333331</v>
      </c>
      <c r="G64" s="38">
        <v>1087.2166666666662</v>
      </c>
      <c r="H64" s="38">
        <v>1141.5166666666664</v>
      </c>
      <c r="I64" s="38">
        <v>1158.8333333333335</v>
      </c>
      <c r="J64" s="38">
        <v>1168.6666666666665</v>
      </c>
      <c r="K64" s="31">
        <v>1149</v>
      </c>
      <c r="L64" s="31">
        <v>1121.8499999999999</v>
      </c>
      <c r="M64" s="31">
        <v>1.9839500000000001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316.2</v>
      </c>
      <c r="D65" s="38">
        <v>316.38333333333338</v>
      </c>
      <c r="E65" s="38">
        <v>313.26666666666677</v>
      </c>
      <c r="F65" s="38">
        <v>310.33333333333337</v>
      </c>
      <c r="G65" s="38">
        <v>307.21666666666675</v>
      </c>
      <c r="H65" s="38">
        <v>319.31666666666678</v>
      </c>
      <c r="I65" s="38">
        <v>322.43333333333345</v>
      </c>
      <c r="J65" s="38">
        <v>325.36666666666679</v>
      </c>
      <c r="K65" s="31">
        <v>319.5</v>
      </c>
      <c r="L65" s="31">
        <v>313.45</v>
      </c>
      <c r="M65" s="31">
        <v>36.749169999999999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1755.35</v>
      </c>
      <c r="D66" s="38">
        <v>1751.8499999999997</v>
      </c>
      <c r="E66" s="38">
        <v>1740.8999999999994</v>
      </c>
      <c r="F66" s="38">
        <v>1726.4499999999998</v>
      </c>
      <c r="G66" s="38">
        <v>1715.4999999999995</v>
      </c>
      <c r="H66" s="38">
        <v>1766.2999999999993</v>
      </c>
      <c r="I66" s="38">
        <v>1777.2499999999995</v>
      </c>
      <c r="J66" s="38">
        <v>1791.6999999999991</v>
      </c>
      <c r="K66" s="31">
        <v>1762.8</v>
      </c>
      <c r="L66" s="31">
        <v>1737.4</v>
      </c>
      <c r="M66" s="31">
        <v>11.051030000000001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567.1</v>
      </c>
      <c r="D67" s="38">
        <v>566.51666666666665</v>
      </c>
      <c r="E67" s="38">
        <v>564.13333333333333</v>
      </c>
      <c r="F67" s="38">
        <v>561.16666666666663</v>
      </c>
      <c r="G67" s="38">
        <v>558.7833333333333</v>
      </c>
      <c r="H67" s="38">
        <v>569.48333333333335</v>
      </c>
      <c r="I67" s="38">
        <v>571.86666666666656</v>
      </c>
      <c r="J67" s="38">
        <v>574.83333333333337</v>
      </c>
      <c r="K67" s="31">
        <v>568.9</v>
      </c>
      <c r="L67" s="31">
        <v>563.54999999999995</v>
      </c>
      <c r="M67" s="31">
        <v>6.9506899999999998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2322.1</v>
      </c>
      <c r="D68" s="38">
        <v>2312.35</v>
      </c>
      <c r="E68" s="38">
        <v>2297.2999999999997</v>
      </c>
      <c r="F68" s="38">
        <v>2272.5</v>
      </c>
      <c r="G68" s="38">
        <v>2257.4499999999998</v>
      </c>
      <c r="H68" s="38">
        <v>2337.1499999999996</v>
      </c>
      <c r="I68" s="38">
        <v>2352.1999999999998</v>
      </c>
      <c r="J68" s="38">
        <v>2376.9999999999995</v>
      </c>
      <c r="K68" s="31">
        <v>2327.4</v>
      </c>
      <c r="L68" s="31">
        <v>2287.5500000000002</v>
      </c>
      <c r="M68" s="31">
        <v>4.1687799999999999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2319.25</v>
      </c>
      <c r="D69" s="38">
        <v>2332.15</v>
      </c>
      <c r="E69" s="38">
        <v>2291.6000000000004</v>
      </c>
      <c r="F69" s="38">
        <v>2263.9500000000003</v>
      </c>
      <c r="G69" s="38">
        <v>2223.4000000000005</v>
      </c>
      <c r="H69" s="38">
        <v>2359.8000000000002</v>
      </c>
      <c r="I69" s="38">
        <v>2400.3500000000004</v>
      </c>
      <c r="J69" s="38">
        <v>2428</v>
      </c>
      <c r="K69" s="31">
        <v>2372.6999999999998</v>
      </c>
      <c r="L69" s="31">
        <v>2304.5</v>
      </c>
      <c r="M69" s="31">
        <v>5.3036599999999998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437.4</v>
      </c>
      <c r="D70" s="38">
        <v>440.0333333333333</v>
      </c>
      <c r="E70" s="38">
        <v>433.36666666666662</v>
      </c>
      <c r="F70" s="38">
        <v>429.33333333333331</v>
      </c>
      <c r="G70" s="38">
        <v>422.66666666666663</v>
      </c>
      <c r="H70" s="38">
        <v>444.06666666666661</v>
      </c>
      <c r="I70" s="38">
        <v>450.73333333333335</v>
      </c>
      <c r="J70" s="38">
        <v>454.76666666666659</v>
      </c>
      <c r="K70" s="31">
        <v>446.7</v>
      </c>
      <c r="L70" s="31">
        <v>436</v>
      </c>
      <c r="M70" s="31">
        <v>6.6770399999999999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222.45</v>
      </c>
      <c r="D71" s="38">
        <v>223.1</v>
      </c>
      <c r="E71" s="38">
        <v>220</v>
      </c>
      <c r="F71" s="38">
        <v>217.55</v>
      </c>
      <c r="G71" s="38">
        <v>214.45000000000002</v>
      </c>
      <c r="H71" s="38">
        <v>225.54999999999998</v>
      </c>
      <c r="I71" s="38">
        <v>228.64999999999995</v>
      </c>
      <c r="J71" s="38">
        <v>231.09999999999997</v>
      </c>
      <c r="K71" s="31">
        <v>226.2</v>
      </c>
      <c r="L71" s="31">
        <v>220.65</v>
      </c>
      <c r="M71" s="31">
        <v>30.917249999999999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3698.8</v>
      </c>
      <c r="D72" s="38">
        <v>3692.9166666666665</v>
      </c>
      <c r="E72" s="38">
        <v>3674.1333333333332</v>
      </c>
      <c r="F72" s="38">
        <v>3649.4666666666667</v>
      </c>
      <c r="G72" s="38">
        <v>3630.6833333333334</v>
      </c>
      <c r="H72" s="38">
        <v>3717.583333333333</v>
      </c>
      <c r="I72" s="38">
        <v>3736.3666666666668</v>
      </c>
      <c r="J72" s="38">
        <v>3761.0333333333328</v>
      </c>
      <c r="K72" s="31">
        <v>3711.7</v>
      </c>
      <c r="L72" s="31">
        <v>3668.25</v>
      </c>
      <c r="M72" s="31">
        <v>2.4737300000000002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5121.2</v>
      </c>
      <c r="D73" s="38">
        <v>5110.4000000000005</v>
      </c>
      <c r="E73" s="38">
        <v>5076.3500000000013</v>
      </c>
      <c r="F73" s="38">
        <v>5031.5000000000009</v>
      </c>
      <c r="G73" s="38">
        <v>4997.4500000000016</v>
      </c>
      <c r="H73" s="38">
        <v>5155.2500000000009</v>
      </c>
      <c r="I73" s="38">
        <v>5189.3</v>
      </c>
      <c r="J73" s="38">
        <v>5234.1500000000005</v>
      </c>
      <c r="K73" s="31">
        <v>5144.45</v>
      </c>
      <c r="L73" s="31">
        <v>5065.55</v>
      </c>
      <c r="M73" s="31">
        <v>4.0837399999999997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540</v>
      </c>
      <c r="D74" s="38">
        <v>538.61666666666667</v>
      </c>
      <c r="E74" s="38">
        <v>532.7833333333333</v>
      </c>
      <c r="F74" s="38">
        <v>525.56666666666661</v>
      </c>
      <c r="G74" s="38">
        <v>519.73333333333323</v>
      </c>
      <c r="H74" s="38">
        <v>545.83333333333337</v>
      </c>
      <c r="I74" s="38">
        <v>551.66666666666663</v>
      </c>
      <c r="J74" s="38">
        <v>558.88333333333344</v>
      </c>
      <c r="K74" s="31">
        <v>544.45000000000005</v>
      </c>
      <c r="L74" s="31">
        <v>531.4</v>
      </c>
      <c r="M74" s="31">
        <v>80.166960000000003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3782.4</v>
      </c>
      <c r="D75" s="38">
        <v>3794.4666666666667</v>
      </c>
      <c r="E75" s="38">
        <v>3763.9333333333334</v>
      </c>
      <c r="F75" s="38">
        <v>3745.4666666666667</v>
      </c>
      <c r="G75" s="38">
        <v>3714.9333333333334</v>
      </c>
      <c r="H75" s="38">
        <v>3812.9333333333334</v>
      </c>
      <c r="I75" s="38">
        <v>3843.4666666666672</v>
      </c>
      <c r="J75" s="38">
        <v>3861.9333333333334</v>
      </c>
      <c r="K75" s="31">
        <v>3825</v>
      </c>
      <c r="L75" s="31">
        <v>3776</v>
      </c>
      <c r="M75" s="31">
        <v>1.552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5583.8</v>
      </c>
      <c r="D76" s="38">
        <v>5595.8166666666666</v>
      </c>
      <c r="E76" s="38">
        <v>5557.9833333333336</v>
      </c>
      <c r="F76" s="38">
        <v>5532.166666666667</v>
      </c>
      <c r="G76" s="38">
        <v>5494.3333333333339</v>
      </c>
      <c r="H76" s="38">
        <v>5621.6333333333332</v>
      </c>
      <c r="I76" s="38">
        <v>5659.4666666666672</v>
      </c>
      <c r="J76" s="38">
        <v>5685.2833333333328</v>
      </c>
      <c r="K76" s="31">
        <v>5633.65</v>
      </c>
      <c r="L76" s="31">
        <v>5570</v>
      </c>
      <c r="M76" s="31">
        <v>1.8479000000000001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3370.9</v>
      </c>
      <c r="D77" s="38">
        <v>3381.1166666666668</v>
      </c>
      <c r="E77" s="38">
        <v>3355.8833333333337</v>
      </c>
      <c r="F77" s="38">
        <v>3340.8666666666668</v>
      </c>
      <c r="G77" s="38">
        <v>3315.6333333333337</v>
      </c>
      <c r="H77" s="38">
        <v>3396.1333333333337</v>
      </c>
      <c r="I77" s="38">
        <v>3421.3666666666672</v>
      </c>
      <c r="J77" s="38">
        <v>3436.3833333333337</v>
      </c>
      <c r="K77" s="31">
        <v>3406.35</v>
      </c>
      <c r="L77" s="31">
        <v>3366.1</v>
      </c>
      <c r="M77" s="31">
        <v>4.4850199999999996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3185.4</v>
      </c>
      <c r="D78" s="38">
        <v>3174.7666666666664</v>
      </c>
      <c r="E78" s="38">
        <v>3150.6333333333328</v>
      </c>
      <c r="F78" s="38">
        <v>3115.8666666666663</v>
      </c>
      <c r="G78" s="38">
        <v>3091.7333333333327</v>
      </c>
      <c r="H78" s="38">
        <v>3209.5333333333328</v>
      </c>
      <c r="I78" s="38">
        <v>3233.6666666666661</v>
      </c>
      <c r="J78" s="38">
        <v>3268.4333333333329</v>
      </c>
      <c r="K78" s="31">
        <v>3198.9</v>
      </c>
      <c r="L78" s="31">
        <v>3140</v>
      </c>
      <c r="M78" s="31">
        <v>3.13212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147.5</v>
      </c>
      <c r="D79" s="38">
        <v>146.95000000000002</v>
      </c>
      <c r="E79" s="38">
        <v>145.60000000000002</v>
      </c>
      <c r="F79" s="38">
        <v>143.70000000000002</v>
      </c>
      <c r="G79" s="38">
        <v>142.35000000000002</v>
      </c>
      <c r="H79" s="38">
        <v>148.85000000000002</v>
      </c>
      <c r="I79" s="38">
        <v>150.19999999999999</v>
      </c>
      <c r="J79" s="38">
        <v>152.10000000000002</v>
      </c>
      <c r="K79" s="31">
        <v>148.30000000000001</v>
      </c>
      <c r="L79" s="31">
        <v>145.05000000000001</v>
      </c>
      <c r="M79" s="31">
        <v>180.10920999999999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3067.3</v>
      </c>
      <c r="D80" s="38">
        <v>3065.9333333333329</v>
      </c>
      <c r="E80" s="38">
        <v>3016.8666666666659</v>
      </c>
      <c r="F80" s="38">
        <v>2966.4333333333329</v>
      </c>
      <c r="G80" s="38">
        <v>2917.3666666666659</v>
      </c>
      <c r="H80" s="38">
        <v>3116.3666666666659</v>
      </c>
      <c r="I80" s="38">
        <v>3165.4333333333325</v>
      </c>
      <c r="J80" s="38">
        <v>3215.8666666666659</v>
      </c>
      <c r="K80" s="31">
        <v>3115</v>
      </c>
      <c r="L80" s="31">
        <v>3015.5</v>
      </c>
      <c r="M80" s="31">
        <v>0.93220999999999998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339.3</v>
      </c>
      <c r="D81" s="38">
        <v>338.7833333333333</v>
      </c>
      <c r="E81" s="38">
        <v>334.81666666666661</v>
      </c>
      <c r="F81" s="38">
        <v>330.33333333333331</v>
      </c>
      <c r="G81" s="38">
        <v>326.36666666666662</v>
      </c>
      <c r="H81" s="38">
        <v>343.26666666666659</v>
      </c>
      <c r="I81" s="38">
        <v>347.23333333333329</v>
      </c>
      <c r="J81" s="38">
        <v>351.71666666666658</v>
      </c>
      <c r="K81" s="31">
        <v>342.75</v>
      </c>
      <c r="L81" s="31">
        <v>334.3</v>
      </c>
      <c r="M81" s="31">
        <v>23.336739999999999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128.05000000000001</v>
      </c>
      <c r="D82" s="38">
        <v>127.59999999999998</v>
      </c>
      <c r="E82" s="38">
        <v>126.34999999999997</v>
      </c>
      <c r="F82" s="38">
        <v>124.64999999999999</v>
      </c>
      <c r="G82" s="38">
        <v>123.39999999999998</v>
      </c>
      <c r="H82" s="38">
        <v>129.29999999999995</v>
      </c>
      <c r="I82" s="38">
        <v>130.54999999999998</v>
      </c>
      <c r="J82" s="38">
        <v>132.24999999999994</v>
      </c>
      <c r="K82" s="31">
        <v>128.85</v>
      </c>
      <c r="L82" s="31">
        <v>125.9</v>
      </c>
      <c r="M82" s="31">
        <v>202.10937999999999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1692.35</v>
      </c>
      <c r="D83" s="38">
        <v>1695.75</v>
      </c>
      <c r="E83" s="38">
        <v>1681.6</v>
      </c>
      <c r="F83" s="38">
        <v>1670.85</v>
      </c>
      <c r="G83" s="38">
        <v>1656.6999999999998</v>
      </c>
      <c r="H83" s="38">
        <v>1706.5</v>
      </c>
      <c r="I83" s="38">
        <v>1720.65</v>
      </c>
      <c r="J83" s="38">
        <v>1731.4</v>
      </c>
      <c r="K83" s="31">
        <v>1709.9</v>
      </c>
      <c r="L83" s="31">
        <v>1685</v>
      </c>
      <c r="M83" s="31">
        <v>1.51817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1020.3</v>
      </c>
      <c r="D84" s="38">
        <v>1018.2333333333332</v>
      </c>
      <c r="E84" s="38">
        <v>1012.9666666666665</v>
      </c>
      <c r="F84" s="38">
        <v>1005.6333333333332</v>
      </c>
      <c r="G84" s="38">
        <v>1000.3666666666664</v>
      </c>
      <c r="H84" s="38">
        <v>1025.5666666666666</v>
      </c>
      <c r="I84" s="38">
        <v>1030.833333333333</v>
      </c>
      <c r="J84" s="38">
        <v>1038.1666666666665</v>
      </c>
      <c r="K84" s="31">
        <v>1023.5</v>
      </c>
      <c r="L84" s="31">
        <v>1010.9</v>
      </c>
      <c r="M84" s="31">
        <v>3.2100599999999999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1693.25</v>
      </c>
      <c r="D85" s="38">
        <v>1682.7833333333335</v>
      </c>
      <c r="E85" s="38">
        <v>1663.5166666666671</v>
      </c>
      <c r="F85" s="38">
        <v>1633.7833333333335</v>
      </c>
      <c r="G85" s="38">
        <v>1614.5166666666671</v>
      </c>
      <c r="H85" s="38">
        <v>1712.5166666666671</v>
      </c>
      <c r="I85" s="38">
        <v>1731.7833333333335</v>
      </c>
      <c r="J85" s="38">
        <v>1761.5166666666671</v>
      </c>
      <c r="K85" s="31">
        <v>1702.05</v>
      </c>
      <c r="L85" s="31">
        <v>1653.05</v>
      </c>
      <c r="M85" s="31">
        <v>6.6945499999999996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1849.75</v>
      </c>
      <c r="D86" s="38">
        <v>1848.7</v>
      </c>
      <c r="E86" s="38">
        <v>1841.15</v>
      </c>
      <c r="F86" s="38">
        <v>1832.55</v>
      </c>
      <c r="G86" s="38">
        <v>1825</v>
      </c>
      <c r="H86" s="38">
        <v>1857.3000000000002</v>
      </c>
      <c r="I86" s="38">
        <v>1864.85</v>
      </c>
      <c r="J86" s="38">
        <v>1873.4500000000003</v>
      </c>
      <c r="K86" s="31">
        <v>1856.25</v>
      </c>
      <c r="L86" s="31">
        <v>1840.1</v>
      </c>
      <c r="M86" s="31">
        <v>3.64113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464.4</v>
      </c>
      <c r="D87" s="38">
        <v>464.7</v>
      </c>
      <c r="E87" s="38">
        <v>462.7</v>
      </c>
      <c r="F87" s="38">
        <v>461</v>
      </c>
      <c r="G87" s="38">
        <v>459</v>
      </c>
      <c r="H87" s="38">
        <v>466.4</v>
      </c>
      <c r="I87" s="38">
        <v>468.4</v>
      </c>
      <c r="J87" s="38">
        <v>470.09999999999997</v>
      </c>
      <c r="K87" s="31">
        <v>466.7</v>
      </c>
      <c r="L87" s="31">
        <v>463</v>
      </c>
      <c r="M87" s="31">
        <v>10.229480000000001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4105.55</v>
      </c>
      <c r="D88" s="38">
        <v>4098.4833333333336</v>
      </c>
      <c r="E88" s="38">
        <v>4058.0666666666675</v>
      </c>
      <c r="F88" s="38">
        <v>4010.5833333333339</v>
      </c>
      <c r="G88" s="38">
        <v>3970.1666666666679</v>
      </c>
      <c r="H88" s="38">
        <v>4145.9666666666672</v>
      </c>
      <c r="I88" s="38">
        <v>4186.3833333333332</v>
      </c>
      <c r="J88" s="38">
        <v>4233.8666666666668</v>
      </c>
      <c r="K88" s="31">
        <v>4138.8999999999996</v>
      </c>
      <c r="L88" s="31">
        <v>4051</v>
      </c>
      <c r="M88" s="31">
        <v>14.47738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1450.25</v>
      </c>
      <c r="D89" s="38">
        <v>1426.75</v>
      </c>
      <c r="E89" s="38">
        <v>1399.5</v>
      </c>
      <c r="F89" s="38">
        <v>1348.75</v>
      </c>
      <c r="G89" s="38">
        <v>1321.5</v>
      </c>
      <c r="H89" s="38">
        <v>1477.5</v>
      </c>
      <c r="I89" s="38">
        <v>1504.75</v>
      </c>
      <c r="J89" s="38">
        <v>1555.5</v>
      </c>
      <c r="K89" s="31">
        <v>1454</v>
      </c>
      <c r="L89" s="31">
        <v>1376</v>
      </c>
      <c r="M89" s="31">
        <v>43.776119999999999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1262.05</v>
      </c>
      <c r="D90" s="38">
        <v>1261.9666666666665</v>
      </c>
      <c r="E90" s="38">
        <v>1254.383333333333</v>
      </c>
      <c r="F90" s="38">
        <v>1246.7166666666665</v>
      </c>
      <c r="G90" s="38">
        <v>1239.133333333333</v>
      </c>
      <c r="H90" s="38">
        <v>1269.633333333333</v>
      </c>
      <c r="I90" s="38">
        <v>1277.2166666666665</v>
      </c>
      <c r="J90" s="38">
        <v>1284.883333333333</v>
      </c>
      <c r="K90" s="31">
        <v>1269.55</v>
      </c>
      <c r="L90" s="31">
        <v>1254.3</v>
      </c>
      <c r="M90" s="31">
        <v>22.807770000000001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2535.8000000000002</v>
      </c>
      <c r="D91" s="38">
        <v>2530.6</v>
      </c>
      <c r="E91" s="38">
        <v>2515.1999999999998</v>
      </c>
      <c r="F91" s="38">
        <v>2494.6</v>
      </c>
      <c r="G91" s="38">
        <v>2479.1999999999998</v>
      </c>
      <c r="H91" s="38">
        <v>2551.1999999999998</v>
      </c>
      <c r="I91" s="38">
        <v>2566.6000000000004</v>
      </c>
      <c r="J91" s="38">
        <v>2587.1999999999998</v>
      </c>
      <c r="K91" s="31">
        <v>2546</v>
      </c>
      <c r="L91" s="31">
        <v>2510</v>
      </c>
      <c r="M91" s="31">
        <v>3.2021500000000001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1623.4</v>
      </c>
      <c r="D92" s="38">
        <v>1621.3</v>
      </c>
      <c r="E92" s="38">
        <v>1609.6999999999998</v>
      </c>
      <c r="F92" s="38">
        <v>1595.9999999999998</v>
      </c>
      <c r="G92" s="38">
        <v>1584.3999999999996</v>
      </c>
      <c r="H92" s="38">
        <v>1635</v>
      </c>
      <c r="I92" s="38">
        <v>1646.6</v>
      </c>
      <c r="J92" s="38">
        <v>1660.3000000000002</v>
      </c>
      <c r="K92" s="31">
        <v>1632.9</v>
      </c>
      <c r="L92" s="31">
        <v>1607.6</v>
      </c>
      <c r="M92" s="31">
        <v>172.51105000000001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657.45</v>
      </c>
      <c r="D93" s="38">
        <v>657.06666666666672</v>
      </c>
      <c r="E93" s="38">
        <v>653.33333333333348</v>
      </c>
      <c r="F93" s="38">
        <v>649.21666666666681</v>
      </c>
      <c r="G93" s="38">
        <v>645.48333333333358</v>
      </c>
      <c r="H93" s="38">
        <v>661.18333333333339</v>
      </c>
      <c r="I93" s="38">
        <v>664.91666666666674</v>
      </c>
      <c r="J93" s="38">
        <v>669.0333333333333</v>
      </c>
      <c r="K93" s="31">
        <v>660.8</v>
      </c>
      <c r="L93" s="31">
        <v>652.95000000000005</v>
      </c>
      <c r="M93" s="31">
        <v>16.938510000000001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3008.75</v>
      </c>
      <c r="D94" s="38">
        <v>2998.6333333333332</v>
      </c>
      <c r="E94" s="38">
        <v>2970.2666666666664</v>
      </c>
      <c r="F94" s="38">
        <v>2931.7833333333333</v>
      </c>
      <c r="G94" s="38">
        <v>2903.4166666666665</v>
      </c>
      <c r="H94" s="38">
        <v>3037.1166666666663</v>
      </c>
      <c r="I94" s="38">
        <v>3065.4833333333331</v>
      </c>
      <c r="J94" s="38">
        <v>3103.9666666666662</v>
      </c>
      <c r="K94" s="31">
        <v>3027</v>
      </c>
      <c r="L94" s="31">
        <v>2960.15</v>
      </c>
      <c r="M94" s="31">
        <v>5.6935200000000004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476.15</v>
      </c>
      <c r="D95" s="38">
        <v>474.2166666666667</v>
      </c>
      <c r="E95" s="38">
        <v>469.63333333333338</v>
      </c>
      <c r="F95" s="38">
        <v>463.11666666666667</v>
      </c>
      <c r="G95" s="38">
        <v>458.53333333333336</v>
      </c>
      <c r="H95" s="38">
        <v>480.73333333333341</v>
      </c>
      <c r="I95" s="38">
        <v>485.31666666666666</v>
      </c>
      <c r="J95" s="38">
        <v>491.83333333333343</v>
      </c>
      <c r="K95" s="31">
        <v>478.8</v>
      </c>
      <c r="L95" s="31">
        <v>467.7</v>
      </c>
      <c r="M95" s="31">
        <v>56.379899999999999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260.39999999999998</v>
      </c>
      <c r="D96" s="38">
        <v>259.23333333333335</v>
      </c>
      <c r="E96" s="38">
        <v>255.16666666666669</v>
      </c>
      <c r="F96" s="38">
        <v>249.93333333333334</v>
      </c>
      <c r="G96" s="38">
        <v>245.86666666666667</v>
      </c>
      <c r="H96" s="38">
        <v>264.4666666666667</v>
      </c>
      <c r="I96" s="38">
        <v>268.5333333333333</v>
      </c>
      <c r="J96" s="38">
        <v>273.76666666666671</v>
      </c>
      <c r="K96" s="31">
        <v>263.3</v>
      </c>
      <c r="L96" s="31">
        <v>254</v>
      </c>
      <c r="M96" s="31">
        <v>57.513339999999999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2513.8000000000002</v>
      </c>
      <c r="D97" s="38">
        <v>2512.1333333333337</v>
      </c>
      <c r="E97" s="38">
        <v>2503.2166666666672</v>
      </c>
      <c r="F97" s="38">
        <v>2492.6333333333337</v>
      </c>
      <c r="G97" s="38">
        <v>2483.7166666666672</v>
      </c>
      <c r="H97" s="38">
        <v>2522.7166666666672</v>
      </c>
      <c r="I97" s="38">
        <v>2531.6333333333341</v>
      </c>
      <c r="J97" s="38">
        <v>2542.2166666666672</v>
      </c>
      <c r="K97" s="31">
        <v>2521.0500000000002</v>
      </c>
      <c r="L97" s="31">
        <v>2501.5500000000002</v>
      </c>
      <c r="M97" s="31">
        <v>10.18234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320.2</v>
      </c>
      <c r="D98" s="38">
        <v>321.01666666666665</v>
      </c>
      <c r="E98" s="38">
        <v>319.18333333333328</v>
      </c>
      <c r="F98" s="38">
        <v>318.16666666666663</v>
      </c>
      <c r="G98" s="38">
        <v>316.33333333333326</v>
      </c>
      <c r="H98" s="38">
        <v>322.0333333333333</v>
      </c>
      <c r="I98" s="38">
        <v>323.86666666666667</v>
      </c>
      <c r="J98" s="38">
        <v>324.88333333333333</v>
      </c>
      <c r="K98" s="31">
        <v>322.85000000000002</v>
      </c>
      <c r="L98" s="31">
        <v>320</v>
      </c>
      <c r="M98" s="31">
        <v>2.95099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39024.699999999997</v>
      </c>
      <c r="D99" s="38">
        <v>39053.216666666667</v>
      </c>
      <c r="E99" s="38">
        <v>38771.483333333337</v>
      </c>
      <c r="F99" s="38">
        <v>38518.26666666667</v>
      </c>
      <c r="G99" s="38">
        <v>38236.53333333334</v>
      </c>
      <c r="H99" s="38">
        <v>39306.433333333334</v>
      </c>
      <c r="I99" s="38">
        <v>39588.166666666657</v>
      </c>
      <c r="J99" s="38">
        <v>39841.383333333331</v>
      </c>
      <c r="K99" s="31">
        <v>39334.949999999997</v>
      </c>
      <c r="L99" s="31">
        <v>38800</v>
      </c>
      <c r="M99" s="31">
        <v>0.12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970.55</v>
      </c>
      <c r="D100" s="38">
        <v>968.93333333333339</v>
      </c>
      <c r="E100" s="38">
        <v>962.86666666666679</v>
      </c>
      <c r="F100" s="38">
        <v>955.18333333333339</v>
      </c>
      <c r="G100" s="38">
        <v>949.11666666666679</v>
      </c>
      <c r="H100" s="38">
        <v>976.61666666666679</v>
      </c>
      <c r="I100" s="38">
        <v>982.68333333333339</v>
      </c>
      <c r="J100" s="38">
        <v>990.36666666666679</v>
      </c>
      <c r="K100" s="31">
        <v>975</v>
      </c>
      <c r="L100" s="31">
        <v>961.25</v>
      </c>
      <c r="M100" s="31">
        <v>130.86914999999999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1349</v>
      </c>
      <c r="D101" s="38">
        <v>1351.2833333333333</v>
      </c>
      <c r="E101" s="38">
        <v>1341.1166666666666</v>
      </c>
      <c r="F101" s="38">
        <v>1333.2333333333333</v>
      </c>
      <c r="G101" s="38">
        <v>1323.0666666666666</v>
      </c>
      <c r="H101" s="38">
        <v>1359.1666666666665</v>
      </c>
      <c r="I101" s="38">
        <v>1369.3333333333335</v>
      </c>
      <c r="J101" s="38">
        <v>1377.2166666666665</v>
      </c>
      <c r="K101" s="31">
        <v>1361.45</v>
      </c>
      <c r="L101" s="31">
        <v>1343.4</v>
      </c>
      <c r="M101" s="31">
        <v>9.0254499999999993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556.70000000000005</v>
      </c>
      <c r="D102" s="38">
        <v>556.76666666666677</v>
      </c>
      <c r="E102" s="38">
        <v>545.68333333333351</v>
      </c>
      <c r="F102" s="38">
        <v>534.66666666666674</v>
      </c>
      <c r="G102" s="38">
        <v>523.58333333333348</v>
      </c>
      <c r="H102" s="38">
        <v>567.78333333333353</v>
      </c>
      <c r="I102" s="38">
        <v>578.86666666666679</v>
      </c>
      <c r="J102" s="38">
        <v>589.88333333333355</v>
      </c>
      <c r="K102" s="31">
        <v>567.85</v>
      </c>
      <c r="L102" s="31">
        <v>545.75</v>
      </c>
      <c r="M102" s="31">
        <v>27.440940000000001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10.5</v>
      </c>
      <c r="D103" s="38">
        <v>10.65</v>
      </c>
      <c r="E103" s="38">
        <v>10.3</v>
      </c>
      <c r="F103" s="38">
        <v>10.1</v>
      </c>
      <c r="G103" s="38">
        <v>9.75</v>
      </c>
      <c r="H103" s="38">
        <v>10.850000000000001</v>
      </c>
      <c r="I103" s="38">
        <v>11.2</v>
      </c>
      <c r="J103" s="38">
        <v>11.400000000000002</v>
      </c>
      <c r="K103" s="31">
        <v>11</v>
      </c>
      <c r="L103" s="31">
        <v>10.45</v>
      </c>
      <c r="M103" s="31">
        <v>3381.4208800000001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95.35</v>
      </c>
      <c r="D104" s="38">
        <v>95.683333333333323</v>
      </c>
      <c r="E104" s="38">
        <v>94.316666666666649</v>
      </c>
      <c r="F104" s="38">
        <v>93.283333333333331</v>
      </c>
      <c r="G104" s="38">
        <v>91.916666666666657</v>
      </c>
      <c r="H104" s="38">
        <v>96.71666666666664</v>
      </c>
      <c r="I104" s="38">
        <v>98.083333333333314</v>
      </c>
      <c r="J104" s="38">
        <v>99.116666666666632</v>
      </c>
      <c r="K104" s="31">
        <v>97.05</v>
      </c>
      <c r="L104" s="31">
        <v>94.65</v>
      </c>
      <c r="M104" s="31">
        <v>342.95404000000002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481.75</v>
      </c>
      <c r="D105" s="38">
        <v>481.5333333333333</v>
      </c>
      <c r="E105" s="38">
        <v>476.51666666666659</v>
      </c>
      <c r="F105" s="38">
        <v>471.2833333333333</v>
      </c>
      <c r="G105" s="38">
        <v>466.26666666666659</v>
      </c>
      <c r="H105" s="38">
        <v>486.76666666666659</v>
      </c>
      <c r="I105" s="38">
        <v>491.78333333333325</v>
      </c>
      <c r="J105" s="38">
        <v>497.01666666666659</v>
      </c>
      <c r="K105" s="31">
        <v>486.55</v>
      </c>
      <c r="L105" s="31">
        <v>476.3</v>
      </c>
      <c r="M105" s="31">
        <v>23.21331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429.55</v>
      </c>
      <c r="D106" s="38">
        <v>429.98333333333335</v>
      </c>
      <c r="E106" s="38">
        <v>427.56666666666672</v>
      </c>
      <c r="F106" s="38">
        <v>425.58333333333337</v>
      </c>
      <c r="G106" s="38">
        <v>423.16666666666674</v>
      </c>
      <c r="H106" s="38">
        <v>431.9666666666667</v>
      </c>
      <c r="I106" s="38">
        <v>434.38333333333333</v>
      </c>
      <c r="J106" s="38">
        <v>436.36666666666667</v>
      </c>
      <c r="K106" s="31">
        <v>432.4</v>
      </c>
      <c r="L106" s="31">
        <v>428</v>
      </c>
      <c r="M106" s="31">
        <v>23.269459999999999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389.15</v>
      </c>
      <c r="D107" s="38">
        <v>390.3</v>
      </c>
      <c r="E107" s="38">
        <v>385.85</v>
      </c>
      <c r="F107" s="38">
        <v>382.55</v>
      </c>
      <c r="G107" s="38">
        <v>378.1</v>
      </c>
      <c r="H107" s="38">
        <v>393.6</v>
      </c>
      <c r="I107" s="38">
        <v>398.04999999999995</v>
      </c>
      <c r="J107" s="38">
        <v>401.35</v>
      </c>
      <c r="K107" s="31">
        <v>394.75</v>
      </c>
      <c r="L107" s="31">
        <v>387</v>
      </c>
      <c r="M107" s="31">
        <v>7.5810000000000004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2473.5</v>
      </c>
      <c r="D108" s="38">
        <v>2477.3333333333335</v>
      </c>
      <c r="E108" s="38">
        <v>2445.666666666667</v>
      </c>
      <c r="F108" s="38">
        <v>2417.8333333333335</v>
      </c>
      <c r="G108" s="38">
        <v>2386.166666666667</v>
      </c>
      <c r="H108" s="38">
        <v>2505.166666666667</v>
      </c>
      <c r="I108" s="38">
        <v>2536.8333333333339</v>
      </c>
      <c r="J108" s="38">
        <v>2564.666666666667</v>
      </c>
      <c r="K108" s="31">
        <v>2509</v>
      </c>
      <c r="L108" s="31">
        <v>2449.5</v>
      </c>
      <c r="M108" s="31">
        <v>7.9736700000000003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1448.85</v>
      </c>
      <c r="D109" s="38">
        <v>1447.6333333333332</v>
      </c>
      <c r="E109" s="38">
        <v>1435.3166666666664</v>
      </c>
      <c r="F109" s="38">
        <v>1421.7833333333331</v>
      </c>
      <c r="G109" s="38">
        <v>1409.4666666666662</v>
      </c>
      <c r="H109" s="38">
        <v>1461.1666666666665</v>
      </c>
      <c r="I109" s="38">
        <v>1473.4833333333331</v>
      </c>
      <c r="J109" s="38">
        <v>1487.0166666666667</v>
      </c>
      <c r="K109" s="31">
        <v>1459.95</v>
      </c>
      <c r="L109" s="31">
        <v>1434.1</v>
      </c>
      <c r="M109" s="31">
        <v>28.626570000000001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188</v>
      </c>
      <c r="D110" s="38">
        <v>188.1</v>
      </c>
      <c r="E110" s="38">
        <v>184.7</v>
      </c>
      <c r="F110" s="38">
        <v>181.4</v>
      </c>
      <c r="G110" s="38">
        <v>178</v>
      </c>
      <c r="H110" s="38">
        <v>191.39999999999998</v>
      </c>
      <c r="I110" s="38">
        <v>194.8</v>
      </c>
      <c r="J110" s="38">
        <v>198.09999999999997</v>
      </c>
      <c r="K110" s="31">
        <v>191.5</v>
      </c>
      <c r="L110" s="31">
        <v>184.8</v>
      </c>
      <c r="M110" s="31">
        <v>149.85676000000001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1469.6</v>
      </c>
      <c r="D111" s="38">
        <v>1468.1833333333334</v>
      </c>
      <c r="E111" s="38">
        <v>1461.6166666666668</v>
      </c>
      <c r="F111" s="38">
        <v>1453.6333333333334</v>
      </c>
      <c r="G111" s="38">
        <v>1447.0666666666668</v>
      </c>
      <c r="H111" s="38">
        <v>1476.1666666666667</v>
      </c>
      <c r="I111" s="38">
        <v>1482.7333333333333</v>
      </c>
      <c r="J111" s="38">
        <v>1490.7166666666667</v>
      </c>
      <c r="K111" s="31">
        <v>1474.75</v>
      </c>
      <c r="L111" s="31">
        <v>1460.2</v>
      </c>
      <c r="M111" s="31">
        <v>31.258379999999999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94</v>
      </c>
      <c r="D112" s="38">
        <v>93.5</v>
      </c>
      <c r="E112" s="38">
        <v>92.05</v>
      </c>
      <c r="F112" s="38">
        <v>90.1</v>
      </c>
      <c r="G112" s="38">
        <v>88.649999999999991</v>
      </c>
      <c r="H112" s="38">
        <v>95.45</v>
      </c>
      <c r="I112" s="38">
        <v>96.899999999999991</v>
      </c>
      <c r="J112" s="38">
        <v>98.850000000000009</v>
      </c>
      <c r="K112" s="31">
        <v>94.95</v>
      </c>
      <c r="L112" s="31">
        <v>91.55</v>
      </c>
      <c r="M112" s="31">
        <v>292.94769000000002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902.85</v>
      </c>
      <c r="D113" s="38">
        <v>899.51666666666677</v>
      </c>
      <c r="E113" s="38">
        <v>892.63333333333355</v>
      </c>
      <c r="F113" s="38">
        <v>882.41666666666674</v>
      </c>
      <c r="G113" s="38">
        <v>875.53333333333353</v>
      </c>
      <c r="H113" s="38">
        <v>909.73333333333358</v>
      </c>
      <c r="I113" s="38">
        <v>916.61666666666679</v>
      </c>
      <c r="J113" s="38">
        <v>926.8333333333336</v>
      </c>
      <c r="K113" s="31">
        <v>906.4</v>
      </c>
      <c r="L113" s="31">
        <v>889.3</v>
      </c>
      <c r="M113" s="31">
        <v>3.00163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725.55</v>
      </c>
      <c r="D114" s="38">
        <v>730.2833333333333</v>
      </c>
      <c r="E114" s="38">
        <v>702.56666666666661</v>
      </c>
      <c r="F114" s="38">
        <v>679.58333333333326</v>
      </c>
      <c r="G114" s="38">
        <v>651.86666666666656</v>
      </c>
      <c r="H114" s="38">
        <v>753.26666666666665</v>
      </c>
      <c r="I114" s="38">
        <v>780.98333333333335</v>
      </c>
      <c r="J114" s="38">
        <v>803.9666666666667</v>
      </c>
      <c r="K114" s="31">
        <v>758</v>
      </c>
      <c r="L114" s="31">
        <v>707.3</v>
      </c>
      <c r="M114" s="31">
        <v>135.72298000000001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77.099999999999994</v>
      </c>
      <c r="D115" s="38">
        <v>76.566666666666677</v>
      </c>
      <c r="E115" s="38">
        <v>75.183333333333351</v>
      </c>
      <c r="F115" s="38">
        <v>73.26666666666668</v>
      </c>
      <c r="G115" s="38">
        <v>71.883333333333354</v>
      </c>
      <c r="H115" s="38">
        <v>78.483333333333348</v>
      </c>
      <c r="I115" s="38">
        <v>79.866666666666674</v>
      </c>
      <c r="J115" s="38">
        <v>81.783333333333346</v>
      </c>
      <c r="K115" s="31">
        <v>77.95</v>
      </c>
      <c r="L115" s="31">
        <v>74.650000000000006</v>
      </c>
      <c r="M115" s="31">
        <v>1792.8878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442.65</v>
      </c>
      <c r="D116" s="38">
        <v>444.13333333333338</v>
      </c>
      <c r="E116" s="38">
        <v>440.36666666666679</v>
      </c>
      <c r="F116" s="38">
        <v>438.08333333333343</v>
      </c>
      <c r="G116" s="38">
        <v>434.31666666666683</v>
      </c>
      <c r="H116" s="38">
        <v>446.41666666666674</v>
      </c>
      <c r="I116" s="38">
        <v>450.18333333333328</v>
      </c>
      <c r="J116" s="38">
        <v>452.4666666666667</v>
      </c>
      <c r="K116" s="31">
        <v>447.9</v>
      </c>
      <c r="L116" s="31">
        <v>441.85</v>
      </c>
      <c r="M116" s="31">
        <v>99.395169999999993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698.3</v>
      </c>
      <c r="D117" s="38">
        <v>700.30000000000007</v>
      </c>
      <c r="E117" s="38">
        <v>693.50000000000011</v>
      </c>
      <c r="F117" s="38">
        <v>688.7</v>
      </c>
      <c r="G117" s="38">
        <v>681.90000000000009</v>
      </c>
      <c r="H117" s="38">
        <v>705.10000000000014</v>
      </c>
      <c r="I117" s="38">
        <v>711.90000000000009</v>
      </c>
      <c r="J117" s="38">
        <v>716.70000000000016</v>
      </c>
      <c r="K117" s="31">
        <v>707.1</v>
      </c>
      <c r="L117" s="31">
        <v>695.5</v>
      </c>
      <c r="M117" s="31">
        <v>15.15441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394.55</v>
      </c>
      <c r="D118" s="38">
        <v>390.31666666666666</v>
      </c>
      <c r="E118" s="38">
        <v>383.33333333333331</v>
      </c>
      <c r="F118" s="38">
        <v>372.11666666666667</v>
      </c>
      <c r="G118" s="38">
        <v>365.13333333333333</v>
      </c>
      <c r="H118" s="38">
        <v>401.5333333333333</v>
      </c>
      <c r="I118" s="38">
        <v>408.51666666666665</v>
      </c>
      <c r="J118" s="38">
        <v>419.73333333333329</v>
      </c>
      <c r="K118" s="31">
        <v>397.3</v>
      </c>
      <c r="L118" s="31">
        <v>379.1</v>
      </c>
      <c r="M118" s="31">
        <v>59.09442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815.75</v>
      </c>
      <c r="D119" s="38">
        <v>816.7833333333333</v>
      </c>
      <c r="E119" s="38">
        <v>809.56666666666661</v>
      </c>
      <c r="F119" s="38">
        <v>803.38333333333333</v>
      </c>
      <c r="G119" s="38">
        <v>796.16666666666663</v>
      </c>
      <c r="H119" s="38">
        <v>822.96666666666658</v>
      </c>
      <c r="I119" s="38">
        <v>830.18333333333328</v>
      </c>
      <c r="J119" s="38">
        <v>836.36666666666656</v>
      </c>
      <c r="K119" s="31">
        <v>824</v>
      </c>
      <c r="L119" s="31">
        <v>810.6</v>
      </c>
      <c r="M119" s="31">
        <v>18.662199999999999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532.70000000000005</v>
      </c>
      <c r="D120" s="38">
        <v>531.73333333333335</v>
      </c>
      <c r="E120" s="38">
        <v>527.9666666666667</v>
      </c>
      <c r="F120" s="38">
        <v>523.23333333333335</v>
      </c>
      <c r="G120" s="38">
        <v>519.4666666666667</v>
      </c>
      <c r="H120" s="38">
        <v>536.4666666666667</v>
      </c>
      <c r="I120" s="38">
        <v>540.23333333333335</v>
      </c>
      <c r="J120" s="38">
        <v>544.9666666666667</v>
      </c>
      <c r="K120" s="31">
        <v>535.5</v>
      </c>
      <c r="L120" s="31">
        <v>527</v>
      </c>
      <c r="M120" s="31">
        <v>15.660299999999999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1793.2</v>
      </c>
      <c r="D121" s="38">
        <v>1793.25</v>
      </c>
      <c r="E121" s="38">
        <v>1781.5</v>
      </c>
      <c r="F121" s="38">
        <v>1769.8</v>
      </c>
      <c r="G121" s="38">
        <v>1758.05</v>
      </c>
      <c r="H121" s="38">
        <v>1804.95</v>
      </c>
      <c r="I121" s="38">
        <v>1816.7</v>
      </c>
      <c r="J121" s="38">
        <v>1828.4</v>
      </c>
      <c r="K121" s="31">
        <v>1805</v>
      </c>
      <c r="L121" s="31">
        <v>1781.55</v>
      </c>
      <c r="M121" s="31">
        <v>23.861820000000002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129.35</v>
      </c>
      <c r="D122" s="38">
        <v>129.58333333333334</v>
      </c>
      <c r="E122" s="38">
        <v>128.76666666666668</v>
      </c>
      <c r="F122" s="38">
        <v>128.18333333333334</v>
      </c>
      <c r="G122" s="38">
        <v>127.36666666666667</v>
      </c>
      <c r="H122" s="38">
        <v>130.16666666666669</v>
      </c>
      <c r="I122" s="38">
        <v>130.98333333333335</v>
      </c>
      <c r="J122" s="38">
        <v>131.56666666666669</v>
      </c>
      <c r="K122" s="31">
        <v>130.4</v>
      </c>
      <c r="L122" s="31">
        <v>129</v>
      </c>
      <c r="M122" s="31">
        <v>33.114229999999999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2217.4</v>
      </c>
      <c r="D123" s="38">
        <v>2232.7666666666669</v>
      </c>
      <c r="E123" s="38">
        <v>2195.7333333333336</v>
      </c>
      <c r="F123" s="38">
        <v>2174.0666666666666</v>
      </c>
      <c r="G123" s="38">
        <v>2137.0333333333333</v>
      </c>
      <c r="H123" s="38">
        <v>2254.4333333333338</v>
      </c>
      <c r="I123" s="38">
        <v>2291.4666666666676</v>
      </c>
      <c r="J123" s="38">
        <v>2313.1333333333341</v>
      </c>
      <c r="K123" s="31">
        <v>2269.8000000000002</v>
      </c>
      <c r="L123" s="31">
        <v>2211.1</v>
      </c>
      <c r="M123" s="31">
        <v>1.6522300000000001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410.25</v>
      </c>
      <c r="D124" s="38">
        <v>407.63333333333338</v>
      </c>
      <c r="E124" s="38">
        <v>403.76666666666677</v>
      </c>
      <c r="F124" s="38">
        <v>397.28333333333336</v>
      </c>
      <c r="G124" s="38">
        <v>393.41666666666674</v>
      </c>
      <c r="H124" s="38">
        <v>414.11666666666679</v>
      </c>
      <c r="I124" s="38">
        <v>417.98333333333346</v>
      </c>
      <c r="J124" s="38">
        <v>424.46666666666681</v>
      </c>
      <c r="K124" s="31">
        <v>411.5</v>
      </c>
      <c r="L124" s="31">
        <v>401.15</v>
      </c>
      <c r="M124" s="31">
        <v>24.282730000000001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452.95</v>
      </c>
      <c r="D125" s="38">
        <v>453.38333333333338</v>
      </c>
      <c r="E125" s="38">
        <v>449.76666666666677</v>
      </c>
      <c r="F125" s="38">
        <v>446.58333333333337</v>
      </c>
      <c r="G125" s="38">
        <v>442.96666666666675</v>
      </c>
      <c r="H125" s="38">
        <v>456.56666666666678</v>
      </c>
      <c r="I125" s="38">
        <v>460.18333333333345</v>
      </c>
      <c r="J125" s="38">
        <v>463.36666666666679</v>
      </c>
      <c r="K125" s="31">
        <v>457</v>
      </c>
      <c r="L125" s="31">
        <v>450.2</v>
      </c>
      <c r="M125" s="31">
        <v>31.61673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674.15</v>
      </c>
      <c r="D126" s="38">
        <v>677.38333333333333</v>
      </c>
      <c r="E126" s="38">
        <v>669.9666666666667</v>
      </c>
      <c r="F126" s="38">
        <v>665.78333333333342</v>
      </c>
      <c r="G126" s="38">
        <v>658.36666666666679</v>
      </c>
      <c r="H126" s="38">
        <v>681.56666666666661</v>
      </c>
      <c r="I126" s="38">
        <v>688.98333333333335</v>
      </c>
      <c r="J126" s="38">
        <v>693.16666666666652</v>
      </c>
      <c r="K126" s="31">
        <v>684.8</v>
      </c>
      <c r="L126" s="31">
        <v>673.2</v>
      </c>
      <c r="M126" s="31">
        <v>15.78942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2901.6</v>
      </c>
      <c r="D127" s="38">
        <v>2900.9166666666665</v>
      </c>
      <c r="E127" s="38">
        <v>2873.1333333333332</v>
      </c>
      <c r="F127" s="38">
        <v>2844.6666666666665</v>
      </c>
      <c r="G127" s="38">
        <v>2816.8833333333332</v>
      </c>
      <c r="H127" s="38">
        <v>2929.3833333333332</v>
      </c>
      <c r="I127" s="38">
        <v>2957.166666666667</v>
      </c>
      <c r="J127" s="38">
        <v>2985.6333333333332</v>
      </c>
      <c r="K127" s="31">
        <v>2928.7</v>
      </c>
      <c r="L127" s="31">
        <v>2872.45</v>
      </c>
      <c r="M127" s="31">
        <v>36.385100000000001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5478.5</v>
      </c>
      <c r="D128" s="38">
        <v>5476.5</v>
      </c>
      <c r="E128" s="38">
        <v>5452</v>
      </c>
      <c r="F128" s="38">
        <v>5425.5</v>
      </c>
      <c r="G128" s="38">
        <v>5401</v>
      </c>
      <c r="H128" s="38">
        <v>5503</v>
      </c>
      <c r="I128" s="38">
        <v>5527.5</v>
      </c>
      <c r="J128" s="38">
        <v>5554</v>
      </c>
      <c r="K128" s="31">
        <v>5501</v>
      </c>
      <c r="L128" s="31">
        <v>5450</v>
      </c>
      <c r="M128" s="31">
        <v>2.4439199999999999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4654.2</v>
      </c>
      <c r="D129" s="38">
        <v>4655.4000000000005</v>
      </c>
      <c r="E129" s="38">
        <v>4621.8000000000011</v>
      </c>
      <c r="F129" s="38">
        <v>4589.4000000000005</v>
      </c>
      <c r="G129" s="38">
        <v>4555.8000000000011</v>
      </c>
      <c r="H129" s="38">
        <v>4687.8000000000011</v>
      </c>
      <c r="I129" s="38">
        <v>4721.4000000000015</v>
      </c>
      <c r="J129" s="38">
        <v>4753.8000000000011</v>
      </c>
      <c r="K129" s="31">
        <v>4689</v>
      </c>
      <c r="L129" s="31">
        <v>4623</v>
      </c>
      <c r="M129" s="31">
        <v>1.3309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1128.5999999999999</v>
      </c>
      <c r="D130" s="38">
        <v>1130.2333333333333</v>
      </c>
      <c r="E130" s="38">
        <v>1117.0166666666667</v>
      </c>
      <c r="F130" s="38">
        <v>1105.4333333333334</v>
      </c>
      <c r="G130" s="38">
        <v>1092.2166666666667</v>
      </c>
      <c r="H130" s="38">
        <v>1141.8166666666666</v>
      </c>
      <c r="I130" s="38">
        <v>1155.0333333333333</v>
      </c>
      <c r="J130" s="38">
        <v>1166.6166666666666</v>
      </c>
      <c r="K130" s="31">
        <v>1143.45</v>
      </c>
      <c r="L130" s="31">
        <v>1118.6500000000001</v>
      </c>
      <c r="M130" s="31">
        <v>5.7821199999999999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1567.55</v>
      </c>
      <c r="D131" s="38">
        <v>1568.5166666666667</v>
      </c>
      <c r="E131" s="38">
        <v>1559.0333333333333</v>
      </c>
      <c r="F131" s="38">
        <v>1550.5166666666667</v>
      </c>
      <c r="G131" s="38">
        <v>1541.0333333333333</v>
      </c>
      <c r="H131" s="38">
        <v>1577.0333333333333</v>
      </c>
      <c r="I131" s="38">
        <v>1586.5166666666664</v>
      </c>
      <c r="J131" s="38">
        <v>1595.0333333333333</v>
      </c>
      <c r="K131" s="31">
        <v>1578</v>
      </c>
      <c r="L131" s="31">
        <v>1560</v>
      </c>
      <c r="M131" s="31">
        <v>12.239100000000001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301.64999999999998</v>
      </c>
      <c r="D132" s="38">
        <v>303.14999999999998</v>
      </c>
      <c r="E132" s="38">
        <v>298.84999999999997</v>
      </c>
      <c r="F132" s="38">
        <v>296.05</v>
      </c>
      <c r="G132" s="38">
        <v>291.75</v>
      </c>
      <c r="H132" s="38">
        <v>305.94999999999993</v>
      </c>
      <c r="I132" s="38">
        <v>310.24999999999989</v>
      </c>
      <c r="J132" s="38">
        <v>313.0499999999999</v>
      </c>
      <c r="K132" s="31">
        <v>307.45</v>
      </c>
      <c r="L132" s="31">
        <v>300.35000000000002</v>
      </c>
      <c r="M132" s="31">
        <v>47.816670000000002</v>
      </c>
      <c r="N132" s="1"/>
      <c r="O132" s="1"/>
    </row>
    <row r="133" spans="1:15" ht="12.75" customHeight="1">
      <c r="A133" s="56">
        <v>124</v>
      </c>
      <c r="B133" s="58" t="s">
        <v>867</v>
      </c>
      <c r="C133" s="31">
        <v>1756.55</v>
      </c>
      <c r="D133" s="38">
        <v>1766.1666666666667</v>
      </c>
      <c r="E133" s="38">
        <v>1743.3833333333334</v>
      </c>
      <c r="F133" s="38">
        <v>1730.2166666666667</v>
      </c>
      <c r="G133" s="38">
        <v>1707.4333333333334</v>
      </c>
      <c r="H133" s="38">
        <v>1779.3333333333335</v>
      </c>
      <c r="I133" s="38">
        <v>1802.1166666666668</v>
      </c>
      <c r="J133" s="38">
        <v>1815.2833333333335</v>
      </c>
      <c r="K133" s="31">
        <v>1788.95</v>
      </c>
      <c r="L133" s="31">
        <v>1753</v>
      </c>
      <c r="M133" s="31">
        <v>5.4156199999999997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586.65</v>
      </c>
      <c r="D134" s="38">
        <v>586.13333333333333</v>
      </c>
      <c r="E134" s="38">
        <v>583.26666666666665</v>
      </c>
      <c r="F134" s="38">
        <v>579.88333333333333</v>
      </c>
      <c r="G134" s="38">
        <v>577.01666666666665</v>
      </c>
      <c r="H134" s="38">
        <v>589.51666666666665</v>
      </c>
      <c r="I134" s="38">
        <v>592.38333333333321</v>
      </c>
      <c r="J134" s="38">
        <v>595.76666666666665</v>
      </c>
      <c r="K134" s="31">
        <v>589</v>
      </c>
      <c r="L134" s="31">
        <v>582.75</v>
      </c>
      <c r="M134" s="31">
        <v>4.4393399999999996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10332</v>
      </c>
      <c r="D135" s="38">
        <v>10344</v>
      </c>
      <c r="E135" s="38">
        <v>10288</v>
      </c>
      <c r="F135" s="38">
        <v>10244</v>
      </c>
      <c r="G135" s="38">
        <v>10188</v>
      </c>
      <c r="H135" s="38">
        <v>10388</v>
      </c>
      <c r="I135" s="38">
        <v>10444</v>
      </c>
      <c r="J135" s="38">
        <v>10488</v>
      </c>
      <c r="K135" s="31">
        <v>10400</v>
      </c>
      <c r="L135" s="31">
        <v>10300</v>
      </c>
      <c r="M135" s="31">
        <v>4.3972100000000003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603</v>
      </c>
      <c r="D136" s="38">
        <v>601.63333333333333</v>
      </c>
      <c r="E136" s="38">
        <v>594.4666666666667</v>
      </c>
      <c r="F136" s="38">
        <v>585.93333333333339</v>
      </c>
      <c r="G136" s="38">
        <v>578.76666666666677</v>
      </c>
      <c r="H136" s="38">
        <v>610.16666666666663</v>
      </c>
      <c r="I136" s="38">
        <v>617.33333333333337</v>
      </c>
      <c r="J136" s="38">
        <v>625.86666666666656</v>
      </c>
      <c r="K136" s="31">
        <v>608.79999999999995</v>
      </c>
      <c r="L136" s="31">
        <v>593.1</v>
      </c>
      <c r="M136" s="31">
        <v>13.054449999999999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1055.2</v>
      </c>
      <c r="D137" s="38">
        <v>1055.4166666666667</v>
      </c>
      <c r="E137" s="38">
        <v>1047.8333333333335</v>
      </c>
      <c r="F137" s="38">
        <v>1040.4666666666667</v>
      </c>
      <c r="G137" s="38">
        <v>1032.8833333333334</v>
      </c>
      <c r="H137" s="38">
        <v>1062.7833333333335</v>
      </c>
      <c r="I137" s="38">
        <v>1070.366666666667</v>
      </c>
      <c r="J137" s="38">
        <v>1077.7333333333336</v>
      </c>
      <c r="K137" s="31">
        <v>1063</v>
      </c>
      <c r="L137" s="31">
        <v>1048.05</v>
      </c>
      <c r="M137" s="31">
        <v>6.71258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935.5</v>
      </c>
      <c r="D138" s="38">
        <v>937.94999999999993</v>
      </c>
      <c r="E138" s="38">
        <v>925.19999999999982</v>
      </c>
      <c r="F138" s="38">
        <v>914.89999999999986</v>
      </c>
      <c r="G138" s="38">
        <v>902.14999999999975</v>
      </c>
      <c r="H138" s="38">
        <v>948.24999999999989</v>
      </c>
      <c r="I138" s="38">
        <v>961.00000000000011</v>
      </c>
      <c r="J138" s="38">
        <v>971.3</v>
      </c>
      <c r="K138" s="31">
        <v>950.7</v>
      </c>
      <c r="L138" s="31">
        <v>927.65</v>
      </c>
      <c r="M138" s="31">
        <v>13.236179999999999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99.55</v>
      </c>
      <c r="D139" s="38">
        <v>99.716666666666654</v>
      </c>
      <c r="E139" s="38">
        <v>99.133333333333312</v>
      </c>
      <c r="F139" s="38">
        <v>98.716666666666654</v>
      </c>
      <c r="G139" s="38">
        <v>98.133333333333312</v>
      </c>
      <c r="H139" s="38">
        <v>100.13333333333331</v>
      </c>
      <c r="I139" s="38">
        <v>100.71666666666665</v>
      </c>
      <c r="J139" s="38">
        <v>101.13333333333331</v>
      </c>
      <c r="K139" s="31">
        <v>100.3</v>
      </c>
      <c r="L139" s="31">
        <v>99.3</v>
      </c>
      <c r="M139" s="31">
        <v>64.949640000000002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2466.15</v>
      </c>
      <c r="D140" s="38">
        <v>2464.65</v>
      </c>
      <c r="E140" s="38">
        <v>2444.3000000000002</v>
      </c>
      <c r="F140" s="38">
        <v>2422.4500000000003</v>
      </c>
      <c r="G140" s="38">
        <v>2402.1000000000004</v>
      </c>
      <c r="H140" s="38">
        <v>2486.5</v>
      </c>
      <c r="I140" s="38">
        <v>2506.8499999999995</v>
      </c>
      <c r="J140" s="38">
        <v>2528.6999999999998</v>
      </c>
      <c r="K140" s="31">
        <v>2485</v>
      </c>
      <c r="L140" s="31">
        <v>2442.8000000000002</v>
      </c>
      <c r="M140" s="31">
        <v>1.9873099999999999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108858.4</v>
      </c>
      <c r="D141" s="38">
        <v>108959.78333333333</v>
      </c>
      <c r="E141" s="38">
        <v>108498.81666666665</v>
      </c>
      <c r="F141" s="38">
        <v>108139.23333333332</v>
      </c>
      <c r="G141" s="38">
        <v>107678.26666666665</v>
      </c>
      <c r="H141" s="38">
        <v>109319.36666666665</v>
      </c>
      <c r="I141" s="38">
        <v>109780.33333333333</v>
      </c>
      <c r="J141" s="38">
        <v>110139.91666666666</v>
      </c>
      <c r="K141" s="31">
        <v>109420.75</v>
      </c>
      <c r="L141" s="31">
        <v>108600.2</v>
      </c>
      <c r="M141" s="31">
        <v>2.6519999999999998E-2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66.7</v>
      </c>
      <c r="D142" s="38">
        <v>66.5</v>
      </c>
      <c r="E142" s="38">
        <v>66</v>
      </c>
      <c r="F142" s="38">
        <v>65.3</v>
      </c>
      <c r="G142" s="38">
        <v>64.8</v>
      </c>
      <c r="H142" s="38">
        <v>67.2</v>
      </c>
      <c r="I142" s="38">
        <v>67.7</v>
      </c>
      <c r="J142" s="38">
        <v>68.400000000000006</v>
      </c>
      <c r="K142" s="31">
        <v>67</v>
      </c>
      <c r="L142" s="31">
        <v>65.8</v>
      </c>
      <c r="M142" s="31">
        <v>61.594560000000001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1284.2</v>
      </c>
      <c r="D143" s="38">
        <v>1284.0666666666668</v>
      </c>
      <c r="E143" s="38">
        <v>1276.9833333333336</v>
      </c>
      <c r="F143" s="38">
        <v>1269.7666666666667</v>
      </c>
      <c r="G143" s="38">
        <v>1262.6833333333334</v>
      </c>
      <c r="H143" s="38">
        <v>1291.2833333333338</v>
      </c>
      <c r="I143" s="38">
        <v>1298.3666666666672</v>
      </c>
      <c r="J143" s="38">
        <v>1305.5833333333339</v>
      </c>
      <c r="K143" s="31">
        <v>1291.1500000000001</v>
      </c>
      <c r="L143" s="31">
        <v>1276.8499999999999</v>
      </c>
      <c r="M143" s="31">
        <v>1.6379600000000001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4477.75</v>
      </c>
      <c r="D144" s="38">
        <v>4465.8833333333341</v>
      </c>
      <c r="E144" s="38">
        <v>4441.9166666666679</v>
      </c>
      <c r="F144" s="38">
        <v>4406.0833333333339</v>
      </c>
      <c r="G144" s="38">
        <v>4382.1166666666677</v>
      </c>
      <c r="H144" s="38">
        <v>4501.7166666666681</v>
      </c>
      <c r="I144" s="38">
        <v>4525.6833333333334</v>
      </c>
      <c r="J144" s="38">
        <v>4561.5166666666682</v>
      </c>
      <c r="K144" s="31">
        <v>4489.8500000000004</v>
      </c>
      <c r="L144" s="31">
        <v>4430.05</v>
      </c>
      <c r="M144" s="31">
        <v>1.90981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4662.45</v>
      </c>
      <c r="D145" s="38">
        <v>4678.9000000000005</v>
      </c>
      <c r="E145" s="38">
        <v>4633.5500000000011</v>
      </c>
      <c r="F145" s="38">
        <v>4604.6500000000005</v>
      </c>
      <c r="G145" s="38">
        <v>4559.3000000000011</v>
      </c>
      <c r="H145" s="38">
        <v>4707.8000000000011</v>
      </c>
      <c r="I145" s="38">
        <v>4753.1500000000015</v>
      </c>
      <c r="J145" s="38">
        <v>4782.0500000000011</v>
      </c>
      <c r="K145" s="31">
        <v>4724.25</v>
      </c>
      <c r="L145" s="31">
        <v>4650</v>
      </c>
      <c r="M145" s="31">
        <v>0.73909000000000002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21883.25</v>
      </c>
      <c r="D146" s="38">
        <v>21897.533333333336</v>
      </c>
      <c r="E146" s="38">
        <v>21815.716666666674</v>
      </c>
      <c r="F146" s="38">
        <v>21748.183333333338</v>
      </c>
      <c r="G146" s="38">
        <v>21666.366666666676</v>
      </c>
      <c r="H146" s="38">
        <v>21965.066666666673</v>
      </c>
      <c r="I146" s="38">
        <v>22046.883333333331</v>
      </c>
      <c r="J146" s="38">
        <v>22114.416666666672</v>
      </c>
      <c r="K146" s="31">
        <v>21979.35</v>
      </c>
      <c r="L146" s="31">
        <v>21830</v>
      </c>
      <c r="M146" s="31">
        <v>0.30476999999999999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52.8</v>
      </c>
      <c r="D147" s="38">
        <v>53.083333333333336</v>
      </c>
      <c r="E147" s="38">
        <v>51.916666666666671</v>
      </c>
      <c r="F147" s="38">
        <v>51.033333333333339</v>
      </c>
      <c r="G147" s="38">
        <v>49.866666666666674</v>
      </c>
      <c r="H147" s="38">
        <v>53.966666666666669</v>
      </c>
      <c r="I147" s="38">
        <v>55.13333333333334</v>
      </c>
      <c r="J147" s="38">
        <v>56.016666666666666</v>
      </c>
      <c r="K147" s="31">
        <v>54.25</v>
      </c>
      <c r="L147" s="31">
        <v>52.2</v>
      </c>
      <c r="M147" s="31">
        <v>327.92462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142.4</v>
      </c>
      <c r="D148" s="38">
        <v>143.25</v>
      </c>
      <c r="E148" s="38">
        <v>140.9</v>
      </c>
      <c r="F148" s="38">
        <v>139.4</v>
      </c>
      <c r="G148" s="38">
        <v>137.05000000000001</v>
      </c>
      <c r="H148" s="38">
        <v>144.75</v>
      </c>
      <c r="I148" s="38">
        <v>147.10000000000002</v>
      </c>
      <c r="J148" s="38">
        <v>148.6</v>
      </c>
      <c r="K148" s="31">
        <v>145.6</v>
      </c>
      <c r="L148" s="31">
        <v>141.75</v>
      </c>
      <c r="M148" s="31">
        <v>135.72408999999999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240.25</v>
      </c>
      <c r="D149" s="38">
        <v>239.61666666666667</v>
      </c>
      <c r="E149" s="38">
        <v>235.63333333333335</v>
      </c>
      <c r="F149" s="38">
        <v>231.01666666666668</v>
      </c>
      <c r="G149" s="38">
        <v>227.03333333333336</v>
      </c>
      <c r="H149" s="38">
        <v>244.23333333333335</v>
      </c>
      <c r="I149" s="38">
        <v>248.2166666666667</v>
      </c>
      <c r="J149" s="38">
        <v>252.83333333333334</v>
      </c>
      <c r="K149" s="31">
        <v>243.6</v>
      </c>
      <c r="L149" s="31">
        <v>235</v>
      </c>
      <c r="M149" s="31">
        <v>288.56420000000003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146.05000000000001</v>
      </c>
      <c r="D150" s="38">
        <v>145.98333333333335</v>
      </c>
      <c r="E150" s="38">
        <v>144.06666666666669</v>
      </c>
      <c r="F150" s="38">
        <v>142.08333333333334</v>
      </c>
      <c r="G150" s="38">
        <v>140.16666666666669</v>
      </c>
      <c r="H150" s="38">
        <v>147.9666666666667</v>
      </c>
      <c r="I150" s="38">
        <v>149.88333333333333</v>
      </c>
      <c r="J150" s="38">
        <v>151.8666666666667</v>
      </c>
      <c r="K150" s="31">
        <v>147.9</v>
      </c>
      <c r="L150" s="31">
        <v>144</v>
      </c>
      <c r="M150" s="31">
        <v>51.0212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1179.5999999999999</v>
      </c>
      <c r="D151" s="38">
        <v>1173.8333333333333</v>
      </c>
      <c r="E151" s="38">
        <v>1160.1666666666665</v>
      </c>
      <c r="F151" s="38">
        <v>1140.7333333333333</v>
      </c>
      <c r="G151" s="38">
        <v>1127.0666666666666</v>
      </c>
      <c r="H151" s="38">
        <v>1193.2666666666664</v>
      </c>
      <c r="I151" s="38">
        <v>1206.9333333333329</v>
      </c>
      <c r="J151" s="38">
        <v>1226.3666666666663</v>
      </c>
      <c r="K151" s="31">
        <v>1187.5</v>
      </c>
      <c r="L151" s="31">
        <v>1154.4000000000001</v>
      </c>
      <c r="M151" s="31">
        <v>6.0294999999999996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4347.75</v>
      </c>
      <c r="D152" s="38">
        <v>4321.9333333333334</v>
      </c>
      <c r="E152" s="38">
        <v>4280.3166666666666</v>
      </c>
      <c r="F152" s="38">
        <v>4212.8833333333332</v>
      </c>
      <c r="G152" s="38">
        <v>4171.2666666666664</v>
      </c>
      <c r="H152" s="38">
        <v>4389.3666666666668</v>
      </c>
      <c r="I152" s="38">
        <v>4430.9833333333336</v>
      </c>
      <c r="J152" s="38">
        <v>4498.416666666667</v>
      </c>
      <c r="K152" s="31">
        <v>4363.55</v>
      </c>
      <c r="L152" s="31">
        <v>4254.5</v>
      </c>
      <c r="M152" s="31">
        <v>0.98860999999999999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281.35000000000002</v>
      </c>
      <c r="D153" s="38">
        <v>282.18333333333334</v>
      </c>
      <c r="E153" s="38">
        <v>279.9666666666667</v>
      </c>
      <c r="F153" s="38">
        <v>278.58333333333337</v>
      </c>
      <c r="G153" s="38">
        <v>276.36666666666673</v>
      </c>
      <c r="H153" s="38">
        <v>283.56666666666666</v>
      </c>
      <c r="I153" s="38">
        <v>285.78333333333325</v>
      </c>
      <c r="J153" s="38">
        <v>287.16666666666663</v>
      </c>
      <c r="K153" s="31">
        <v>284.39999999999998</v>
      </c>
      <c r="L153" s="31">
        <v>280.8</v>
      </c>
      <c r="M153" s="31">
        <v>11.6373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184.45</v>
      </c>
      <c r="D154" s="38">
        <v>183.79999999999998</v>
      </c>
      <c r="E154" s="38">
        <v>182.64999999999998</v>
      </c>
      <c r="F154" s="38">
        <v>180.85</v>
      </c>
      <c r="G154" s="38">
        <v>179.7</v>
      </c>
      <c r="H154" s="38">
        <v>185.59999999999997</v>
      </c>
      <c r="I154" s="38">
        <v>186.75</v>
      </c>
      <c r="J154" s="38">
        <v>188.54999999999995</v>
      </c>
      <c r="K154" s="31">
        <v>184.95</v>
      </c>
      <c r="L154" s="31">
        <v>182</v>
      </c>
      <c r="M154" s="31">
        <v>97.372140000000002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41858</v>
      </c>
      <c r="D155" s="38">
        <v>42176.48333333333</v>
      </c>
      <c r="E155" s="38">
        <v>41467.96666666666</v>
      </c>
      <c r="F155" s="38">
        <v>41077.933333333327</v>
      </c>
      <c r="G155" s="38">
        <v>40369.416666666657</v>
      </c>
      <c r="H155" s="38">
        <v>42566.516666666663</v>
      </c>
      <c r="I155" s="38">
        <v>43275.03333333334</v>
      </c>
      <c r="J155" s="38">
        <v>43665.066666666666</v>
      </c>
      <c r="K155" s="31">
        <v>42885</v>
      </c>
      <c r="L155" s="31">
        <v>41786.449999999997</v>
      </c>
      <c r="M155" s="31">
        <v>0.21057000000000001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1291.0999999999999</v>
      </c>
      <c r="D156" s="38">
        <v>1285.3666666666666</v>
      </c>
      <c r="E156" s="38">
        <v>1270.7333333333331</v>
      </c>
      <c r="F156" s="38">
        <v>1250.3666666666666</v>
      </c>
      <c r="G156" s="38">
        <v>1235.7333333333331</v>
      </c>
      <c r="H156" s="38">
        <v>1305.7333333333331</v>
      </c>
      <c r="I156" s="38">
        <v>1320.3666666666668</v>
      </c>
      <c r="J156" s="38">
        <v>1340.7333333333331</v>
      </c>
      <c r="K156" s="31">
        <v>1300</v>
      </c>
      <c r="L156" s="31">
        <v>1265</v>
      </c>
      <c r="M156" s="31">
        <v>1.2142599999999999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905.4</v>
      </c>
      <c r="D157" s="38">
        <v>902.76666666666677</v>
      </c>
      <c r="E157" s="38">
        <v>886.03333333333353</v>
      </c>
      <c r="F157" s="38">
        <v>866.66666666666674</v>
      </c>
      <c r="G157" s="38">
        <v>849.93333333333351</v>
      </c>
      <c r="H157" s="38">
        <v>922.13333333333355</v>
      </c>
      <c r="I157" s="38">
        <v>938.8666666666669</v>
      </c>
      <c r="J157" s="38">
        <v>958.23333333333358</v>
      </c>
      <c r="K157" s="31">
        <v>919.5</v>
      </c>
      <c r="L157" s="31">
        <v>883.4</v>
      </c>
      <c r="M157" s="31">
        <v>25.295680000000001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1089.45</v>
      </c>
      <c r="D158" s="38">
        <v>1085.9166666666667</v>
      </c>
      <c r="E158" s="38">
        <v>1076.8333333333335</v>
      </c>
      <c r="F158" s="38">
        <v>1064.2166666666667</v>
      </c>
      <c r="G158" s="38">
        <v>1055.1333333333334</v>
      </c>
      <c r="H158" s="38">
        <v>1098.5333333333335</v>
      </c>
      <c r="I158" s="38">
        <v>1107.616666666667</v>
      </c>
      <c r="J158" s="38">
        <v>1120.2333333333336</v>
      </c>
      <c r="K158" s="31">
        <v>1095</v>
      </c>
      <c r="L158" s="31">
        <v>1073.3</v>
      </c>
      <c r="M158" s="31">
        <v>7.7433399999999999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5971.05</v>
      </c>
      <c r="D159" s="38">
        <v>5940</v>
      </c>
      <c r="E159" s="38">
        <v>5882.05</v>
      </c>
      <c r="F159" s="38">
        <v>5793.05</v>
      </c>
      <c r="G159" s="38">
        <v>5735.1</v>
      </c>
      <c r="H159" s="38">
        <v>6029</v>
      </c>
      <c r="I159" s="38">
        <v>6086.9500000000007</v>
      </c>
      <c r="J159" s="38">
        <v>6175.95</v>
      </c>
      <c r="K159" s="31">
        <v>5997.95</v>
      </c>
      <c r="L159" s="31">
        <v>5851</v>
      </c>
      <c r="M159" s="31">
        <v>3.4274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250.2</v>
      </c>
      <c r="D160" s="38">
        <v>250.0333333333333</v>
      </c>
      <c r="E160" s="38">
        <v>246.11666666666662</v>
      </c>
      <c r="F160" s="38">
        <v>242.0333333333333</v>
      </c>
      <c r="G160" s="38">
        <v>238.11666666666662</v>
      </c>
      <c r="H160" s="38">
        <v>254.11666666666662</v>
      </c>
      <c r="I160" s="38">
        <v>258.0333333333333</v>
      </c>
      <c r="J160" s="38">
        <v>262.11666666666662</v>
      </c>
      <c r="K160" s="31">
        <v>253.95</v>
      </c>
      <c r="L160" s="31">
        <v>245.95</v>
      </c>
      <c r="M160" s="31">
        <v>54.267139999999998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305.10000000000002</v>
      </c>
      <c r="D161" s="38">
        <v>294.33333333333331</v>
      </c>
      <c r="E161" s="38">
        <v>281.76666666666665</v>
      </c>
      <c r="F161" s="38">
        <v>258.43333333333334</v>
      </c>
      <c r="G161" s="38">
        <v>245.86666666666667</v>
      </c>
      <c r="H161" s="38">
        <v>317.66666666666663</v>
      </c>
      <c r="I161" s="38">
        <v>330.23333333333335</v>
      </c>
      <c r="J161" s="38">
        <v>353.56666666666661</v>
      </c>
      <c r="K161" s="31">
        <v>306.89999999999998</v>
      </c>
      <c r="L161" s="31">
        <v>271</v>
      </c>
      <c r="M161" s="31">
        <v>662.32925999999998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17137.900000000001</v>
      </c>
      <c r="D162" s="38">
        <v>17061.649999999998</v>
      </c>
      <c r="E162" s="38">
        <v>16798.299999999996</v>
      </c>
      <c r="F162" s="38">
        <v>16458.699999999997</v>
      </c>
      <c r="G162" s="38">
        <v>16195.349999999995</v>
      </c>
      <c r="H162" s="38">
        <v>17401.249999999996</v>
      </c>
      <c r="I162" s="38">
        <v>17664.599999999995</v>
      </c>
      <c r="J162" s="38">
        <v>18004.199999999997</v>
      </c>
      <c r="K162" s="31">
        <v>17325</v>
      </c>
      <c r="L162" s="31">
        <v>16722.05</v>
      </c>
      <c r="M162" s="31">
        <v>0.1201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2505.0500000000002</v>
      </c>
      <c r="D163" s="38">
        <v>2504.9</v>
      </c>
      <c r="E163" s="38">
        <v>2491.8500000000004</v>
      </c>
      <c r="F163" s="38">
        <v>2478.65</v>
      </c>
      <c r="G163" s="38">
        <v>2465.6000000000004</v>
      </c>
      <c r="H163" s="38">
        <v>2518.1000000000004</v>
      </c>
      <c r="I163" s="38">
        <v>2531.1500000000005</v>
      </c>
      <c r="J163" s="38">
        <v>2544.3500000000004</v>
      </c>
      <c r="K163" s="31">
        <v>2517.9499999999998</v>
      </c>
      <c r="L163" s="31">
        <v>2491.6999999999998</v>
      </c>
      <c r="M163" s="31">
        <v>5.8623700000000003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3655.5</v>
      </c>
      <c r="D164" s="38">
        <v>3655.3000000000006</v>
      </c>
      <c r="E164" s="38">
        <v>3633.2500000000014</v>
      </c>
      <c r="F164" s="38">
        <v>3611.0000000000009</v>
      </c>
      <c r="G164" s="38">
        <v>3588.9500000000016</v>
      </c>
      <c r="H164" s="38">
        <v>3677.5500000000011</v>
      </c>
      <c r="I164" s="38">
        <v>3699.6000000000004</v>
      </c>
      <c r="J164" s="38">
        <v>3721.8500000000008</v>
      </c>
      <c r="K164" s="31">
        <v>3677.35</v>
      </c>
      <c r="L164" s="31">
        <v>3633.05</v>
      </c>
      <c r="M164" s="31">
        <v>1.2798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66.849999999999994</v>
      </c>
      <c r="D165" s="38">
        <v>66.8</v>
      </c>
      <c r="E165" s="38">
        <v>66.3</v>
      </c>
      <c r="F165" s="38">
        <v>65.75</v>
      </c>
      <c r="G165" s="38">
        <v>65.25</v>
      </c>
      <c r="H165" s="38">
        <v>67.349999999999994</v>
      </c>
      <c r="I165" s="38">
        <v>67.849999999999994</v>
      </c>
      <c r="J165" s="38">
        <v>68.399999999999991</v>
      </c>
      <c r="K165" s="31">
        <v>67.3</v>
      </c>
      <c r="L165" s="31">
        <v>66.25</v>
      </c>
      <c r="M165" s="31">
        <v>386.92009000000002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799.25</v>
      </c>
      <c r="D166" s="38">
        <v>793.6</v>
      </c>
      <c r="E166" s="38">
        <v>781.2</v>
      </c>
      <c r="F166" s="38">
        <v>763.15</v>
      </c>
      <c r="G166" s="38">
        <v>750.75</v>
      </c>
      <c r="H166" s="38">
        <v>811.65000000000009</v>
      </c>
      <c r="I166" s="38">
        <v>824.05</v>
      </c>
      <c r="J166" s="38">
        <v>842.10000000000014</v>
      </c>
      <c r="K166" s="31">
        <v>806</v>
      </c>
      <c r="L166" s="31">
        <v>775.55</v>
      </c>
      <c r="M166" s="31">
        <v>14.227980000000001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5199.3</v>
      </c>
      <c r="D167" s="38">
        <v>5191.25</v>
      </c>
      <c r="E167" s="38">
        <v>5173.05</v>
      </c>
      <c r="F167" s="38">
        <v>5146.8</v>
      </c>
      <c r="G167" s="38">
        <v>5128.6000000000004</v>
      </c>
      <c r="H167" s="38">
        <v>5217.5</v>
      </c>
      <c r="I167" s="38">
        <v>5235.7000000000007</v>
      </c>
      <c r="J167" s="38">
        <v>5261.95</v>
      </c>
      <c r="K167" s="31">
        <v>5209.45</v>
      </c>
      <c r="L167" s="31">
        <v>5165</v>
      </c>
      <c r="M167" s="31">
        <v>3.7242000000000002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389.95</v>
      </c>
      <c r="D168" s="38">
        <v>391.38333333333338</v>
      </c>
      <c r="E168" s="38">
        <v>387.16666666666674</v>
      </c>
      <c r="F168" s="38">
        <v>384.38333333333338</v>
      </c>
      <c r="G168" s="38">
        <v>380.16666666666674</v>
      </c>
      <c r="H168" s="38">
        <v>394.16666666666674</v>
      </c>
      <c r="I168" s="38">
        <v>398.38333333333333</v>
      </c>
      <c r="J168" s="38">
        <v>401.16666666666674</v>
      </c>
      <c r="K168" s="31">
        <v>395.6</v>
      </c>
      <c r="L168" s="31">
        <v>388.6</v>
      </c>
      <c r="M168" s="31">
        <v>23.417400000000001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258.64999999999998</v>
      </c>
      <c r="D169" s="38">
        <v>259.01666666666671</v>
      </c>
      <c r="E169" s="38">
        <v>256.73333333333341</v>
      </c>
      <c r="F169" s="38">
        <v>254.81666666666672</v>
      </c>
      <c r="G169" s="38">
        <v>252.53333333333342</v>
      </c>
      <c r="H169" s="38">
        <v>260.93333333333339</v>
      </c>
      <c r="I169" s="38">
        <v>263.2166666666667</v>
      </c>
      <c r="J169" s="38">
        <v>265.13333333333338</v>
      </c>
      <c r="K169" s="31">
        <v>261.3</v>
      </c>
      <c r="L169" s="31">
        <v>257.10000000000002</v>
      </c>
      <c r="M169" s="31">
        <v>125.86314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647.79999999999995</v>
      </c>
      <c r="D170" s="38">
        <v>645.08333333333337</v>
      </c>
      <c r="E170" s="38">
        <v>634.16666666666674</v>
      </c>
      <c r="F170" s="38">
        <v>620.53333333333342</v>
      </c>
      <c r="G170" s="38">
        <v>609.61666666666679</v>
      </c>
      <c r="H170" s="38">
        <v>658.7166666666667</v>
      </c>
      <c r="I170" s="38">
        <v>669.63333333333344</v>
      </c>
      <c r="J170" s="38">
        <v>683.26666666666665</v>
      </c>
      <c r="K170" s="31">
        <v>656</v>
      </c>
      <c r="L170" s="31">
        <v>631.45000000000005</v>
      </c>
      <c r="M170" s="31">
        <v>11.57151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902.5</v>
      </c>
      <c r="D171" s="38">
        <v>899.36666666666667</v>
      </c>
      <c r="E171" s="38">
        <v>892.73333333333335</v>
      </c>
      <c r="F171" s="38">
        <v>882.9666666666667</v>
      </c>
      <c r="G171" s="38">
        <v>876.33333333333337</v>
      </c>
      <c r="H171" s="38">
        <v>909.13333333333333</v>
      </c>
      <c r="I171" s="38">
        <v>915.76666666666677</v>
      </c>
      <c r="J171" s="38">
        <v>925.5333333333333</v>
      </c>
      <c r="K171" s="31">
        <v>906</v>
      </c>
      <c r="L171" s="31">
        <v>889.6</v>
      </c>
      <c r="M171" s="31">
        <v>2.4436499999999999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270.14999999999998</v>
      </c>
      <c r="D172" s="38">
        <v>262.45</v>
      </c>
      <c r="E172" s="38">
        <v>252.09999999999997</v>
      </c>
      <c r="F172" s="38">
        <v>234.04999999999998</v>
      </c>
      <c r="G172" s="38">
        <v>223.69999999999996</v>
      </c>
      <c r="H172" s="38">
        <v>280.5</v>
      </c>
      <c r="I172" s="38">
        <v>290.85000000000002</v>
      </c>
      <c r="J172" s="38">
        <v>308.89999999999998</v>
      </c>
      <c r="K172" s="31">
        <v>272.8</v>
      </c>
      <c r="L172" s="31">
        <v>244.4</v>
      </c>
      <c r="M172" s="31">
        <v>637.96669999999995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2448.1999999999998</v>
      </c>
      <c r="D173" s="38">
        <v>2442.3833333333332</v>
      </c>
      <c r="E173" s="38">
        <v>2428.7666666666664</v>
      </c>
      <c r="F173" s="38">
        <v>2409.333333333333</v>
      </c>
      <c r="G173" s="38">
        <v>2395.7166666666662</v>
      </c>
      <c r="H173" s="38">
        <v>2461.8166666666666</v>
      </c>
      <c r="I173" s="38">
        <v>2475.4333333333334</v>
      </c>
      <c r="J173" s="38">
        <v>2494.8666666666668</v>
      </c>
      <c r="K173" s="31">
        <v>2456</v>
      </c>
      <c r="L173" s="31">
        <v>2422.9499999999998</v>
      </c>
      <c r="M173" s="31">
        <v>115.54644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98.9</v>
      </c>
      <c r="D174" s="38">
        <v>99.100000000000009</v>
      </c>
      <c r="E174" s="38">
        <v>97.800000000000011</v>
      </c>
      <c r="F174" s="38">
        <v>96.7</v>
      </c>
      <c r="G174" s="38">
        <v>95.4</v>
      </c>
      <c r="H174" s="38">
        <v>100.20000000000002</v>
      </c>
      <c r="I174" s="38">
        <v>101.5</v>
      </c>
      <c r="J174" s="38">
        <v>102.60000000000002</v>
      </c>
      <c r="K174" s="31">
        <v>100.4</v>
      </c>
      <c r="L174" s="31">
        <v>98</v>
      </c>
      <c r="M174" s="31">
        <v>213.81210999999999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839.9</v>
      </c>
      <c r="D175" s="38">
        <v>840.4666666666667</v>
      </c>
      <c r="E175" s="38">
        <v>833.93333333333339</v>
      </c>
      <c r="F175" s="38">
        <v>827.9666666666667</v>
      </c>
      <c r="G175" s="38">
        <v>821.43333333333339</v>
      </c>
      <c r="H175" s="38">
        <v>846.43333333333339</v>
      </c>
      <c r="I175" s="38">
        <v>852.9666666666667</v>
      </c>
      <c r="J175" s="38">
        <v>858.93333333333339</v>
      </c>
      <c r="K175" s="31">
        <v>847</v>
      </c>
      <c r="L175" s="31">
        <v>834.5</v>
      </c>
      <c r="M175" s="31">
        <v>9.8831799999999994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1341.45</v>
      </c>
      <c r="D176" s="38">
        <v>1341.75</v>
      </c>
      <c r="E176" s="38">
        <v>1334.05</v>
      </c>
      <c r="F176" s="38">
        <v>1326.6499999999999</v>
      </c>
      <c r="G176" s="38">
        <v>1318.9499999999998</v>
      </c>
      <c r="H176" s="38">
        <v>1349.15</v>
      </c>
      <c r="I176" s="38">
        <v>1356.85</v>
      </c>
      <c r="J176" s="38">
        <v>1364.2500000000002</v>
      </c>
      <c r="K176" s="31">
        <v>1349.45</v>
      </c>
      <c r="L176" s="31">
        <v>1334.35</v>
      </c>
      <c r="M176" s="31">
        <v>12.14231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583.45000000000005</v>
      </c>
      <c r="D177" s="38">
        <v>583.88333333333333</v>
      </c>
      <c r="E177" s="38">
        <v>579.26666666666665</v>
      </c>
      <c r="F177" s="38">
        <v>575.08333333333337</v>
      </c>
      <c r="G177" s="38">
        <v>570.4666666666667</v>
      </c>
      <c r="H177" s="38">
        <v>588.06666666666661</v>
      </c>
      <c r="I177" s="38">
        <v>592.68333333333317</v>
      </c>
      <c r="J177" s="38">
        <v>596.86666666666656</v>
      </c>
      <c r="K177" s="31">
        <v>588.5</v>
      </c>
      <c r="L177" s="31">
        <v>579.70000000000005</v>
      </c>
      <c r="M177" s="31">
        <v>140.32068000000001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25973.1</v>
      </c>
      <c r="D178" s="38">
        <v>25890.766666666666</v>
      </c>
      <c r="E178" s="38">
        <v>25732.333333333332</v>
      </c>
      <c r="F178" s="38">
        <v>25491.566666666666</v>
      </c>
      <c r="G178" s="38">
        <v>25333.133333333331</v>
      </c>
      <c r="H178" s="38">
        <v>26131.533333333333</v>
      </c>
      <c r="I178" s="38">
        <v>26289.966666666667</v>
      </c>
      <c r="J178" s="38">
        <v>26530.733333333334</v>
      </c>
      <c r="K178" s="31">
        <v>26049.200000000001</v>
      </c>
      <c r="L178" s="31">
        <v>25650</v>
      </c>
      <c r="M178" s="31">
        <v>0.30009000000000002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1953.85</v>
      </c>
      <c r="D179" s="38">
        <v>1938.8666666666668</v>
      </c>
      <c r="E179" s="38">
        <v>1917.7833333333335</v>
      </c>
      <c r="F179" s="38">
        <v>1881.7166666666667</v>
      </c>
      <c r="G179" s="38">
        <v>1860.6333333333334</v>
      </c>
      <c r="H179" s="38">
        <v>1974.9333333333336</v>
      </c>
      <c r="I179" s="38">
        <v>1996.0166666666667</v>
      </c>
      <c r="J179" s="38">
        <v>2032.0833333333337</v>
      </c>
      <c r="K179" s="31">
        <v>1959.95</v>
      </c>
      <c r="L179" s="31">
        <v>1902.8</v>
      </c>
      <c r="M179" s="31">
        <v>14.57511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3945.6</v>
      </c>
      <c r="D180" s="38">
        <v>3949.1833333333329</v>
      </c>
      <c r="E180" s="38">
        <v>3924.4666666666658</v>
      </c>
      <c r="F180" s="38">
        <v>3903.333333333333</v>
      </c>
      <c r="G180" s="38">
        <v>3878.6166666666659</v>
      </c>
      <c r="H180" s="38">
        <v>3970.3166666666657</v>
      </c>
      <c r="I180" s="38">
        <v>3995.0333333333328</v>
      </c>
      <c r="J180" s="38">
        <v>4016.1666666666656</v>
      </c>
      <c r="K180" s="31">
        <v>3973.9</v>
      </c>
      <c r="L180" s="31">
        <v>3928.05</v>
      </c>
      <c r="M180" s="31">
        <v>1.5783799999999999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591.9</v>
      </c>
      <c r="D181" s="38">
        <v>588.68333333333339</v>
      </c>
      <c r="E181" s="38">
        <v>584.36666666666679</v>
      </c>
      <c r="F181" s="38">
        <v>576.83333333333337</v>
      </c>
      <c r="G181" s="38">
        <v>572.51666666666677</v>
      </c>
      <c r="H181" s="38">
        <v>596.21666666666681</v>
      </c>
      <c r="I181" s="38">
        <v>600.53333333333342</v>
      </c>
      <c r="J181" s="38">
        <v>608.06666666666683</v>
      </c>
      <c r="K181" s="31">
        <v>593</v>
      </c>
      <c r="L181" s="31">
        <v>581.15</v>
      </c>
      <c r="M181" s="31">
        <v>7.4526599999999998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2440.3000000000002</v>
      </c>
      <c r="D182" s="38">
        <v>2451.2666666666669</v>
      </c>
      <c r="E182" s="38">
        <v>2427.0333333333338</v>
      </c>
      <c r="F182" s="38">
        <v>2413.7666666666669</v>
      </c>
      <c r="G182" s="38">
        <v>2389.5333333333338</v>
      </c>
      <c r="H182" s="38">
        <v>2464.5333333333338</v>
      </c>
      <c r="I182" s="38">
        <v>2488.7666666666664</v>
      </c>
      <c r="J182" s="38">
        <v>2502.0333333333338</v>
      </c>
      <c r="K182" s="31">
        <v>2475.5</v>
      </c>
      <c r="L182" s="31">
        <v>2438</v>
      </c>
      <c r="M182" s="31">
        <v>4.3183400000000001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1130.45</v>
      </c>
      <c r="D183" s="38">
        <v>1132.3333333333333</v>
      </c>
      <c r="E183" s="38">
        <v>1126.6166666666666</v>
      </c>
      <c r="F183" s="38">
        <v>1122.7833333333333</v>
      </c>
      <c r="G183" s="38">
        <v>1117.0666666666666</v>
      </c>
      <c r="H183" s="38">
        <v>1136.1666666666665</v>
      </c>
      <c r="I183" s="38">
        <v>1141.8833333333332</v>
      </c>
      <c r="J183" s="38">
        <v>1145.7166666666665</v>
      </c>
      <c r="K183" s="31">
        <v>1138.05</v>
      </c>
      <c r="L183" s="31">
        <v>1128.5</v>
      </c>
      <c r="M183" s="31">
        <v>17.890370000000001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619.95000000000005</v>
      </c>
      <c r="D184" s="38">
        <v>620.93333333333328</v>
      </c>
      <c r="E184" s="38">
        <v>615.06666666666661</v>
      </c>
      <c r="F184" s="38">
        <v>610.18333333333328</v>
      </c>
      <c r="G184" s="38">
        <v>604.31666666666661</v>
      </c>
      <c r="H184" s="38">
        <v>625.81666666666661</v>
      </c>
      <c r="I184" s="38">
        <v>631.68333333333317</v>
      </c>
      <c r="J184" s="38">
        <v>636.56666666666661</v>
      </c>
      <c r="K184" s="31">
        <v>626.79999999999995</v>
      </c>
      <c r="L184" s="31">
        <v>616.04999999999995</v>
      </c>
      <c r="M184" s="31">
        <v>8.1110199999999999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839.5</v>
      </c>
      <c r="D185" s="38">
        <v>842.5</v>
      </c>
      <c r="E185" s="38">
        <v>834</v>
      </c>
      <c r="F185" s="38">
        <v>828.5</v>
      </c>
      <c r="G185" s="38">
        <v>820</v>
      </c>
      <c r="H185" s="38">
        <v>848</v>
      </c>
      <c r="I185" s="38">
        <v>856.5</v>
      </c>
      <c r="J185" s="38">
        <v>862</v>
      </c>
      <c r="K185" s="31">
        <v>851</v>
      </c>
      <c r="L185" s="31">
        <v>837</v>
      </c>
      <c r="M185" s="31">
        <v>6.3179699999999999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1085.3</v>
      </c>
      <c r="D186" s="38">
        <v>1087.0666666666666</v>
      </c>
      <c r="E186" s="38">
        <v>1079.8333333333333</v>
      </c>
      <c r="F186" s="38">
        <v>1074.3666666666666</v>
      </c>
      <c r="G186" s="38">
        <v>1067.1333333333332</v>
      </c>
      <c r="H186" s="38">
        <v>1092.5333333333333</v>
      </c>
      <c r="I186" s="38">
        <v>1099.7666666666669</v>
      </c>
      <c r="J186" s="38">
        <v>1105.2333333333333</v>
      </c>
      <c r="K186" s="31">
        <v>1094.3</v>
      </c>
      <c r="L186" s="31">
        <v>1081.5999999999999</v>
      </c>
      <c r="M186" s="31">
        <v>4.7301900000000003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1885.25</v>
      </c>
      <c r="D187" s="38">
        <v>1887.05</v>
      </c>
      <c r="E187" s="38">
        <v>1869.75</v>
      </c>
      <c r="F187" s="38">
        <v>1854.25</v>
      </c>
      <c r="G187" s="38">
        <v>1836.95</v>
      </c>
      <c r="H187" s="38">
        <v>1902.55</v>
      </c>
      <c r="I187" s="38">
        <v>1919.8499999999997</v>
      </c>
      <c r="J187" s="38">
        <v>1935.35</v>
      </c>
      <c r="K187" s="31">
        <v>1904.35</v>
      </c>
      <c r="L187" s="31">
        <v>1871.55</v>
      </c>
      <c r="M187" s="31">
        <v>6.6162099999999997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853.1</v>
      </c>
      <c r="D188" s="38">
        <v>856.56666666666661</v>
      </c>
      <c r="E188" s="38">
        <v>848.28333333333319</v>
      </c>
      <c r="F188" s="38">
        <v>843.46666666666658</v>
      </c>
      <c r="G188" s="38">
        <v>835.18333333333317</v>
      </c>
      <c r="H188" s="38">
        <v>861.38333333333321</v>
      </c>
      <c r="I188" s="38">
        <v>869.66666666666652</v>
      </c>
      <c r="J188" s="38">
        <v>874.48333333333323</v>
      </c>
      <c r="K188" s="31">
        <v>864.85</v>
      </c>
      <c r="L188" s="31">
        <v>851.75</v>
      </c>
      <c r="M188" s="31">
        <v>9.0121699999999993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7366.2</v>
      </c>
      <c r="D189" s="38">
        <v>7388.3833333333341</v>
      </c>
      <c r="E189" s="38">
        <v>7332.8166666666684</v>
      </c>
      <c r="F189" s="38">
        <v>7299.4333333333343</v>
      </c>
      <c r="G189" s="38">
        <v>7243.8666666666686</v>
      </c>
      <c r="H189" s="38">
        <v>7421.7666666666682</v>
      </c>
      <c r="I189" s="38">
        <v>7477.3333333333339</v>
      </c>
      <c r="J189" s="38">
        <v>7510.7166666666681</v>
      </c>
      <c r="K189" s="31">
        <v>7443.95</v>
      </c>
      <c r="L189" s="31">
        <v>7355</v>
      </c>
      <c r="M189" s="31">
        <v>0.60782000000000003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627.25</v>
      </c>
      <c r="D190" s="38">
        <v>623.45000000000005</v>
      </c>
      <c r="E190" s="38">
        <v>618.00000000000011</v>
      </c>
      <c r="F190" s="38">
        <v>608.75000000000011</v>
      </c>
      <c r="G190" s="38">
        <v>603.30000000000018</v>
      </c>
      <c r="H190" s="38">
        <v>632.70000000000005</v>
      </c>
      <c r="I190" s="38">
        <v>638.14999999999986</v>
      </c>
      <c r="J190" s="38">
        <v>647.4</v>
      </c>
      <c r="K190" s="31">
        <v>628.9</v>
      </c>
      <c r="L190" s="31">
        <v>614.20000000000005</v>
      </c>
      <c r="M190" s="31">
        <v>161.90749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268.85000000000002</v>
      </c>
      <c r="D191" s="38">
        <v>269.68333333333334</v>
      </c>
      <c r="E191" s="38">
        <v>262.86666666666667</v>
      </c>
      <c r="F191" s="38">
        <v>256.88333333333333</v>
      </c>
      <c r="G191" s="38">
        <v>250.06666666666666</v>
      </c>
      <c r="H191" s="38">
        <v>275.66666666666669</v>
      </c>
      <c r="I191" s="38">
        <v>282.48333333333341</v>
      </c>
      <c r="J191" s="38">
        <v>288.4666666666667</v>
      </c>
      <c r="K191" s="31">
        <v>276.5</v>
      </c>
      <c r="L191" s="31">
        <v>263.7</v>
      </c>
      <c r="M191" s="31">
        <v>530.19645000000003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129.5</v>
      </c>
      <c r="D192" s="38">
        <v>130.11666666666665</v>
      </c>
      <c r="E192" s="38">
        <v>128.58333333333329</v>
      </c>
      <c r="F192" s="38">
        <v>127.66666666666663</v>
      </c>
      <c r="G192" s="38">
        <v>126.13333333333327</v>
      </c>
      <c r="H192" s="38">
        <v>131.0333333333333</v>
      </c>
      <c r="I192" s="38">
        <v>132.56666666666666</v>
      </c>
      <c r="J192" s="38">
        <v>133.48333333333332</v>
      </c>
      <c r="K192" s="31">
        <v>131.65</v>
      </c>
      <c r="L192" s="31">
        <v>129.19999999999999</v>
      </c>
      <c r="M192" s="31">
        <v>343.13522999999998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3441.9</v>
      </c>
      <c r="D193" s="38">
        <v>3447.3166666666671</v>
      </c>
      <c r="E193" s="38">
        <v>3429.6333333333341</v>
      </c>
      <c r="F193" s="38">
        <v>3417.3666666666672</v>
      </c>
      <c r="G193" s="38">
        <v>3399.6833333333343</v>
      </c>
      <c r="H193" s="38">
        <v>3459.5833333333339</v>
      </c>
      <c r="I193" s="38">
        <v>3477.2666666666673</v>
      </c>
      <c r="J193" s="38">
        <v>3489.5333333333338</v>
      </c>
      <c r="K193" s="31">
        <v>3465</v>
      </c>
      <c r="L193" s="31">
        <v>3435.05</v>
      </c>
      <c r="M193" s="31">
        <v>15.189170000000001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1262.95</v>
      </c>
      <c r="D194" s="38">
        <v>1266.6666666666667</v>
      </c>
      <c r="E194" s="38">
        <v>1255.3333333333335</v>
      </c>
      <c r="F194" s="38">
        <v>1247.7166666666667</v>
      </c>
      <c r="G194" s="38">
        <v>1236.3833333333334</v>
      </c>
      <c r="H194" s="38">
        <v>1274.2833333333335</v>
      </c>
      <c r="I194" s="38">
        <v>1285.616666666667</v>
      </c>
      <c r="J194" s="38">
        <v>1293.2333333333336</v>
      </c>
      <c r="K194" s="31">
        <v>1278</v>
      </c>
      <c r="L194" s="31">
        <v>1259.05</v>
      </c>
      <c r="M194" s="31">
        <v>17.311050000000002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3313</v>
      </c>
      <c r="D195" s="38">
        <v>3296</v>
      </c>
      <c r="E195" s="38">
        <v>3247</v>
      </c>
      <c r="F195" s="38">
        <v>3181</v>
      </c>
      <c r="G195" s="38">
        <v>3132</v>
      </c>
      <c r="H195" s="38">
        <v>3362</v>
      </c>
      <c r="I195" s="38">
        <v>3411</v>
      </c>
      <c r="J195" s="38">
        <v>3477</v>
      </c>
      <c r="K195" s="31">
        <v>3345</v>
      </c>
      <c r="L195" s="31">
        <v>3230</v>
      </c>
      <c r="M195" s="31">
        <v>5.2156700000000003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3199.1</v>
      </c>
      <c r="D196" s="38">
        <v>3192.3000000000006</v>
      </c>
      <c r="E196" s="38">
        <v>3179.6000000000013</v>
      </c>
      <c r="F196" s="38">
        <v>3160.1000000000008</v>
      </c>
      <c r="G196" s="38">
        <v>3147.4000000000015</v>
      </c>
      <c r="H196" s="38">
        <v>3211.8000000000011</v>
      </c>
      <c r="I196" s="38">
        <v>3224.5000000000009</v>
      </c>
      <c r="J196" s="38">
        <v>3244.0000000000009</v>
      </c>
      <c r="K196" s="31">
        <v>3205</v>
      </c>
      <c r="L196" s="31">
        <v>3172.8</v>
      </c>
      <c r="M196" s="31">
        <v>7.0015799999999997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1872.75</v>
      </c>
      <c r="D197" s="38">
        <v>1878.2166666666665</v>
      </c>
      <c r="E197" s="38">
        <v>1856.5333333333328</v>
      </c>
      <c r="F197" s="38">
        <v>1840.3166666666664</v>
      </c>
      <c r="G197" s="38">
        <v>1818.6333333333328</v>
      </c>
      <c r="H197" s="38">
        <v>1894.4333333333329</v>
      </c>
      <c r="I197" s="38">
        <v>1916.1166666666668</v>
      </c>
      <c r="J197" s="38">
        <v>1932.333333333333</v>
      </c>
      <c r="K197" s="31">
        <v>1899.9</v>
      </c>
      <c r="L197" s="31">
        <v>1862</v>
      </c>
      <c r="M197" s="31">
        <v>4.9827700000000004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725.45</v>
      </c>
      <c r="D198" s="38">
        <v>725.69999999999993</v>
      </c>
      <c r="E198" s="38">
        <v>718.99999999999989</v>
      </c>
      <c r="F198" s="38">
        <v>712.55</v>
      </c>
      <c r="G198" s="38">
        <v>705.84999999999991</v>
      </c>
      <c r="H198" s="38">
        <v>732.14999999999986</v>
      </c>
      <c r="I198" s="38">
        <v>738.84999999999991</v>
      </c>
      <c r="J198" s="38">
        <v>745.29999999999984</v>
      </c>
      <c r="K198" s="31">
        <v>732.4</v>
      </c>
      <c r="L198" s="31">
        <v>719.25</v>
      </c>
      <c r="M198" s="31">
        <v>6.9771400000000003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2086.5500000000002</v>
      </c>
      <c r="D199" s="38">
        <v>2095.1333333333337</v>
      </c>
      <c r="E199" s="38">
        <v>2058.7166666666672</v>
      </c>
      <c r="F199" s="38">
        <v>2030.8833333333337</v>
      </c>
      <c r="G199" s="38">
        <v>1994.4666666666672</v>
      </c>
      <c r="H199" s="38">
        <v>2122.9666666666672</v>
      </c>
      <c r="I199" s="38">
        <v>2159.3833333333341</v>
      </c>
      <c r="J199" s="38">
        <v>2187.2166666666672</v>
      </c>
      <c r="K199" s="31">
        <v>2131.5500000000002</v>
      </c>
      <c r="L199" s="31">
        <v>2067.3000000000002</v>
      </c>
      <c r="M199" s="31">
        <v>5.4826199999999998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40.549999999999997</v>
      </c>
      <c r="D200" s="38">
        <v>40.9</v>
      </c>
      <c r="E200" s="38">
        <v>40.099999999999994</v>
      </c>
      <c r="F200" s="38">
        <v>39.65</v>
      </c>
      <c r="G200" s="38">
        <v>38.849999999999994</v>
      </c>
      <c r="H200" s="38">
        <v>41.349999999999994</v>
      </c>
      <c r="I200" s="38">
        <v>42.149999999999991</v>
      </c>
      <c r="J200" s="38">
        <v>42.599999999999994</v>
      </c>
      <c r="K200" s="31">
        <v>41.7</v>
      </c>
      <c r="L200" s="31">
        <v>40.450000000000003</v>
      </c>
      <c r="M200" s="31">
        <v>216.69460000000001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95.4</v>
      </c>
      <c r="D201" s="38">
        <v>95.716666666666654</v>
      </c>
      <c r="E201" s="38">
        <v>94.533333333333303</v>
      </c>
      <c r="F201" s="38">
        <v>93.666666666666643</v>
      </c>
      <c r="G201" s="38">
        <v>92.483333333333292</v>
      </c>
      <c r="H201" s="38">
        <v>96.583333333333314</v>
      </c>
      <c r="I201" s="38">
        <v>97.76666666666668</v>
      </c>
      <c r="J201" s="38">
        <v>98.633333333333326</v>
      </c>
      <c r="K201" s="31">
        <v>96.9</v>
      </c>
      <c r="L201" s="31">
        <v>94.85</v>
      </c>
      <c r="M201" s="31">
        <v>70.249650000000003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1480.55</v>
      </c>
      <c r="D202" s="38">
        <v>1480.5</v>
      </c>
      <c r="E202" s="38">
        <v>1474.15</v>
      </c>
      <c r="F202" s="38">
        <v>1467.75</v>
      </c>
      <c r="G202" s="38">
        <v>1461.4</v>
      </c>
      <c r="H202" s="38">
        <v>1486.9</v>
      </c>
      <c r="I202" s="38">
        <v>1493.25</v>
      </c>
      <c r="J202" s="38">
        <v>1499.65</v>
      </c>
      <c r="K202" s="31">
        <v>1486.85</v>
      </c>
      <c r="L202" s="31">
        <v>1474.1</v>
      </c>
      <c r="M202" s="31">
        <v>5.1532499999999999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1680.05</v>
      </c>
      <c r="D203" s="38">
        <v>1676.4666666666665</v>
      </c>
      <c r="E203" s="38">
        <v>1665.9333333333329</v>
      </c>
      <c r="F203" s="38">
        <v>1651.8166666666664</v>
      </c>
      <c r="G203" s="38">
        <v>1641.2833333333328</v>
      </c>
      <c r="H203" s="38">
        <v>1690.583333333333</v>
      </c>
      <c r="I203" s="38">
        <v>1701.1166666666663</v>
      </c>
      <c r="J203" s="38">
        <v>1715.2333333333331</v>
      </c>
      <c r="K203" s="31">
        <v>1687</v>
      </c>
      <c r="L203" s="31">
        <v>1662.35</v>
      </c>
      <c r="M203" s="31">
        <v>5.5769200000000003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8430.5499999999993</v>
      </c>
      <c r="D204" s="38">
        <v>8460.1833333333325</v>
      </c>
      <c r="E204" s="38">
        <v>8370.366666666665</v>
      </c>
      <c r="F204" s="38">
        <v>8310.1833333333325</v>
      </c>
      <c r="G204" s="38">
        <v>8220.366666666665</v>
      </c>
      <c r="H204" s="38">
        <v>8520.366666666665</v>
      </c>
      <c r="I204" s="38">
        <v>8610.1833333333343</v>
      </c>
      <c r="J204" s="38">
        <v>8670.366666666665</v>
      </c>
      <c r="K204" s="31">
        <v>8550</v>
      </c>
      <c r="L204" s="31">
        <v>8400</v>
      </c>
      <c r="M204" s="31">
        <v>1.25962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88.1</v>
      </c>
      <c r="D205" s="38">
        <v>88.433333333333337</v>
      </c>
      <c r="E205" s="38">
        <v>87.466666666666669</v>
      </c>
      <c r="F205" s="38">
        <v>86.833333333333329</v>
      </c>
      <c r="G205" s="38">
        <v>85.86666666666666</v>
      </c>
      <c r="H205" s="38">
        <v>89.066666666666677</v>
      </c>
      <c r="I205" s="38">
        <v>90.033333333333346</v>
      </c>
      <c r="J205" s="38">
        <v>90.666666666666686</v>
      </c>
      <c r="K205" s="31">
        <v>89.4</v>
      </c>
      <c r="L205" s="31">
        <v>87.8</v>
      </c>
      <c r="M205" s="31">
        <v>126.63533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606.79999999999995</v>
      </c>
      <c r="D206" s="38">
        <v>609.23333333333323</v>
      </c>
      <c r="E206" s="38">
        <v>603.56666666666649</v>
      </c>
      <c r="F206" s="38">
        <v>600.33333333333326</v>
      </c>
      <c r="G206" s="38">
        <v>594.66666666666652</v>
      </c>
      <c r="H206" s="38">
        <v>612.46666666666647</v>
      </c>
      <c r="I206" s="38">
        <v>618.13333333333321</v>
      </c>
      <c r="J206" s="38">
        <v>621.36666666666645</v>
      </c>
      <c r="K206" s="31">
        <v>614.9</v>
      </c>
      <c r="L206" s="31">
        <v>606</v>
      </c>
      <c r="M206" s="31">
        <v>21.376519999999999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909.9</v>
      </c>
      <c r="D207" s="38">
        <v>912.85</v>
      </c>
      <c r="E207" s="38">
        <v>902.1</v>
      </c>
      <c r="F207" s="38">
        <v>894.3</v>
      </c>
      <c r="G207" s="38">
        <v>883.55</v>
      </c>
      <c r="H207" s="38">
        <v>920.65000000000009</v>
      </c>
      <c r="I207" s="38">
        <v>931.40000000000009</v>
      </c>
      <c r="J207" s="38">
        <v>939.20000000000016</v>
      </c>
      <c r="K207" s="31">
        <v>923.6</v>
      </c>
      <c r="L207" s="31">
        <v>905.05</v>
      </c>
      <c r="M207" s="31">
        <v>17.88138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237.75</v>
      </c>
      <c r="D208" s="38">
        <v>238.13333333333333</v>
      </c>
      <c r="E208" s="38">
        <v>236.31666666666666</v>
      </c>
      <c r="F208" s="38">
        <v>234.88333333333333</v>
      </c>
      <c r="G208" s="38">
        <v>233.06666666666666</v>
      </c>
      <c r="H208" s="38">
        <v>239.56666666666666</v>
      </c>
      <c r="I208" s="38">
        <v>241.38333333333333</v>
      </c>
      <c r="J208" s="38">
        <v>242.81666666666666</v>
      </c>
      <c r="K208" s="31">
        <v>239.95</v>
      </c>
      <c r="L208" s="31">
        <v>236.7</v>
      </c>
      <c r="M208" s="31">
        <v>68.361649999999997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904.95</v>
      </c>
      <c r="D209" s="38">
        <v>902.1</v>
      </c>
      <c r="E209" s="38">
        <v>895.7</v>
      </c>
      <c r="F209" s="38">
        <v>886.45</v>
      </c>
      <c r="G209" s="38">
        <v>880.05000000000007</v>
      </c>
      <c r="H209" s="38">
        <v>911.35</v>
      </c>
      <c r="I209" s="38">
        <v>917.74999999999989</v>
      </c>
      <c r="J209" s="38">
        <v>927</v>
      </c>
      <c r="K209" s="31">
        <v>908.5</v>
      </c>
      <c r="L209" s="31">
        <v>892.85</v>
      </c>
      <c r="M209" s="31">
        <v>12.539580000000001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1680.95</v>
      </c>
      <c r="D210" s="38">
        <v>1680.8166666666666</v>
      </c>
      <c r="E210" s="38">
        <v>1670.1333333333332</v>
      </c>
      <c r="F210" s="38">
        <v>1659.3166666666666</v>
      </c>
      <c r="G210" s="38">
        <v>1648.6333333333332</v>
      </c>
      <c r="H210" s="38">
        <v>1691.6333333333332</v>
      </c>
      <c r="I210" s="38">
        <v>1702.3166666666666</v>
      </c>
      <c r="J210" s="38">
        <v>1713.1333333333332</v>
      </c>
      <c r="K210" s="31">
        <v>1691.5</v>
      </c>
      <c r="L210" s="31">
        <v>1670</v>
      </c>
      <c r="M210" s="31">
        <v>0.32131999999999999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430</v>
      </c>
      <c r="D211" s="38">
        <v>430.91666666666669</v>
      </c>
      <c r="E211" s="38">
        <v>428.38333333333338</v>
      </c>
      <c r="F211" s="38">
        <v>426.76666666666671</v>
      </c>
      <c r="G211" s="38">
        <v>424.23333333333341</v>
      </c>
      <c r="H211" s="38">
        <v>432.53333333333336</v>
      </c>
      <c r="I211" s="38">
        <v>435.06666666666666</v>
      </c>
      <c r="J211" s="38">
        <v>436.68333333333334</v>
      </c>
      <c r="K211" s="31">
        <v>433.45</v>
      </c>
      <c r="L211" s="31">
        <v>429.3</v>
      </c>
      <c r="M211" s="31">
        <v>28.742049999999999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18.350000000000001</v>
      </c>
      <c r="D212" s="38">
        <v>18.533333333333331</v>
      </c>
      <c r="E212" s="38">
        <v>18.116666666666664</v>
      </c>
      <c r="F212" s="38">
        <v>17.883333333333333</v>
      </c>
      <c r="G212" s="38">
        <v>17.466666666666665</v>
      </c>
      <c r="H212" s="38">
        <v>18.766666666666662</v>
      </c>
      <c r="I212" s="38">
        <v>19.183333333333334</v>
      </c>
      <c r="J212" s="38">
        <v>19.416666666666661</v>
      </c>
      <c r="K212" s="31">
        <v>18.95</v>
      </c>
      <c r="L212" s="31">
        <v>18.3</v>
      </c>
      <c r="M212" s="31">
        <v>1536.9446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277.14999999999998</v>
      </c>
      <c r="D213" s="38">
        <v>279.63333333333333</v>
      </c>
      <c r="E213" s="38">
        <v>273.51666666666665</v>
      </c>
      <c r="F213" s="38">
        <v>269.88333333333333</v>
      </c>
      <c r="G213" s="38">
        <v>263.76666666666665</v>
      </c>
      <c r="H213" s="38">
        <v>283.26666666666665</v>
      </c>
      <c r="I213" s="38">
        <v>289.38333333333333</v>
      </c>
      <c r="J213" s="38">
        <v>293.01666666666665</v>
      </c>
      <c r="K213" s="31">
        <v>285.75</v>
      </c>
      <c r="L213" s="31">
        <v>276</v>
      </c>
      <c r="M213" s="31">
        <v>115.41409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99.6</v>
      </c>
      <c r="D214" s="38">
        <v>99.899999999999991</v>
      </c>
      <c r="E214" s="38">
        <v>98.699999999999989</v>
      </c>
      <c r="F214" s="38">
        <v>97.8</v>
      </c>
      <c r="G214" s="38">
        <v>96.6</v>
      </c>
      <c r="H214" s="38">
        <v>100.79999999999998</v>
      </c>
      <c r="I214" s="38">
        <v>102</v>
      </c>
      <c r="J214" s="38">
        <v>102.89999999999998</v>
      </c>
      <c r="K214" s="31">
        <v>101.1</v>
      </c>
      <c r="L214" s="31">
        <v>99</v>
      </c>
      <c r="M214" s="31">
        <v>634.82366000000002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628.15</v>
      </c>
      <c r="D215" s="38">
        <v>628.73333333333335</v>
      </c>
      <c r="E215" s="38">
        <v>621.7166666666667</v>
      </c>
      <c r="F215" s="38">
        <v>615.2833333333333</v>
      </c>
      <c r="G215" s="38">
        <v>608.26666666666665</v>
      </c>
      <c r="H215" s="38">
        <v>635.16666666666674</v>
      </c>
      <c r="I215" s="38">
        <v>642.18333333333339</v>
      </c>
      <c r="J215" s="38">
        <v>648.61666666666679</v>
      </c>
      <c r="K215" s="31">
        <v>635.75</v>
      </c>
      <c r="L215" s="31">
        <v>622.29999999999995</v>
      </c>
      <c r="M215" s="31">
        <v>5.4457199999999997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7"/>
      <c r="B1" s="328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0" t="s">
        <v>16</v>
      </c>
      <c r="B9" s="322" t="s">
        <v>18</v>
      </c>
      <c r="C9" s="326" t="s">
        <v>20</v>
      </c>
      <c r="D9" s="326" t="s">
        <v>21</v>
      </c>
      <c r="E9" s="317" t="s">
        <v>22</v>
      </c>
      <c r="F9" s="318"/>
      <c r="G9" s="319"/>
      <c r="H9" s="317" t="s">
        <v>23</v>
      </c>
      <c r="I9" s="318"/>
      <c r="J9" s="319"/>
      <c r="K9" s="26"/>
      <c r="L9" s="27"/>
      <c r="M9" s="53"/>
      <c r="N9" s="1"/>
      <c r="O9" s="1"/>
    </row>
    <row r="10" spans="1:15" ht="42.75" customHeight="1">
      <c r="A10" s="324"/>
      <c r="B10" s="325"/>
      <c r="C10" s="325"/>
      <c r="D10" s="32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520.35</v>
      </c>
      <c r="D11" s="38">
        <v>520.4666666666667</v>
      </c>
      <c r="E11" s="38">
        <v>513.38333333333344</v>
      </c>
      <c r="F11" s="38">
        <v>506.41666666666674</v>
      </c>
      <c r="G11" s="38">
        <v>499.33333333333348</v>
      </c>
      <c r="H11" s="38">
        <v>527.43333333333339</v>
      </c>
      <c r="I11" s="38">
        <v>534.51666666666665</v>
      </c>
      <c r="J11" s="38">
        <v>541.48333333333335</v>
      </c>
      <c r="K11" s="31">
        <v>527.54999999999995</v>
      </c>
      <c r="L11" s="31">
        <v>513.5</v>
      </c>
      <c r="M11" s="31">
        <v>14.188829999999999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32914.85</v>
      </c>
      <c r="D12" s="38">
        <v>32707.7</v>
      </c>
      <c r="E12" s="38">
        <v>32222.300000000003</v>
      </c>
      <c r="F12" s="38">
        <v>31529.750000000004</v>
      </c>
      <c r="G12" s="38">
        <v>31044.350000000006</v>
      </c>
      <c r="H12" s="38">
        <v>33400.25</v>
      </c>
      <c r="I12" s="38">
        <v>33885.65</v>
      </c>
      <c r="J12" s="38">
        <v>34578.199999999997</v>
      </c>
      <c r="K12" s="31">
        <v>33193.1</v>
      </c>
      <c r="L12" s="31">
        <v>32015.15</v>
      </c>
      <c r="M12" s="31">
        <v>3.7069999999999999E-2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619.54999999999995</v>
      </c>
      <c r="D13" s="38">
        <v>618.85</v>
      </c>
      <c r="E13" s="38">
        <v>613.40000000000009</v>
      </c>
      <c r="F13" s="38">
        <v>607.25000000000011</v>
      </c>
      <c r="G13" s="38">
        <v>601.80000000000018</v>
      </c>
      <c r="H13" s="38">
        <v>625</v>
      </c>
      <c r="I13" s="38">
        <v>630.45000000000005</v>
      </c>
      <c r="J13" s="38">
        <v>636.59999999999991</v>
      </c>
      <c r="K13" s="31">
        <v>624.29999999999995</v>
      </c>
      <c r="L13" s="31">
        <v>612.70000000000005</v>
      </c>
      <c r="M13" s="31">
        <v>5.1424799999999999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517.29999999999995</v>
      </c>
      <c r="D14" s="38">
        <v>519.26666666666654</v>
      </c>
      <c r="E14" s="38">
        <v>513.6333333333331</v>
      </c>
      <c r="F14" s="38">
        <v>509.96666666666658</v>
      </c>
      <c r="G14" s="38">
        <v>504.33333333333314</v>
      </c>
      <c r="H14" s="38">
        <v>522.93333333333305</v>
      </c>
      <c r="I14" s="38">
        <v>528.56666666666649</v>
      </c>
      <c r="J14" s="38">
        <v>532.23333333333301</v>
      </c>
      <c r="K14" s="31">
        <v>524.9</v>
      </c>
      <c r="L14" s="31">
        <v>515.6</v>
      </c>
      <c r="M14" s="31">
        <v>15.58053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1665.05</v>
      </c>
      <c r="D15" s="38">
        <v>1671.2833333333335</v>
      </c>
      <c r="E15" s="38">
        <v>1643.7666666666671</v>
      </c>
      <c r="F15" s="38">
        <v>1622.4833333333336</v>
      </c>
      <c r="G15" s="38">
        <v>1594.9666666666672</v>
      </c>
      <c r="H15" s="38">
        <v>1692.5666666666671</v>
      </c>
      <c r="I15" s="38">
        <v>1720.0833333333335</v>
      </c>
      <c r="J15" s="38">
        <v>1741.366666666667</v>
      </c>
      <c r="K15" s="31">
        <v>1698.8</v>
      </c>
      <c r="L15" s="31">
        <v>1650</v>
      </c>
      <c r="M15" s="31">
        <v>3.75061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4458.55</v>
      </c>
      <c r="D16" s="38">
        <v>4469.5166666666664</v>
      </c>
      <c r="E16" s="38">
        <v>4424.0333333333328</v>
      </c>
      <c r="F16" s="38">
        <v>4389.5166666666664</v>
      </c>
      <c r="G16" s="38">
        <v>4344.0333333333328</v>
      </c>
      <c r="H16" s="38">
        <v>4504.0333333333328</v>
      </c>
      <c r="I16" s="38">
        <v>4549.5166666666664</v>
      </c>
      <c r="J16" s="38">
        <v>4584.0333333333328</v>
      </c>
      <c r="K16" s="31">
        <v>4515</v>
      </c>
      <c r="L16" s="31">
        <v>4435</v>
      </c>
      <c r="M16" s="31">
        <v>2.3127200000000001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23002.3</v>
      </c>
      <c r="D17" s="38">
        <v>22985.45</v>
      </c>
      <c r="E17" s="38">
        <v>22816.9</v>
      </c>
      <c r="F17" s="38">
        <v>22631.5</v>
      </c>
      <c r="G17" s="38">
        <v>22462.95</v>
      </c>
      <c r="H17" s="38">
        <v>23170.850000000002</v>
      </c>
      <c r="I17" s="38">
        <v>23339.399999999998</v>
      </c>
      <c r="J17" s="38">
        <v>23524.800000000003</v>
      </c>
      <c r="K17" s="31">
        <v>23154</v>
      </c>
      <c r="L17" s="31">
        <v>22800.05</v>
      </c>
      <c r="M17" s="31">
        <v>8.7249999999999994E-2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2024.25</v>
      </c>
      <c r="D18" s="38">
        <v>2032.4166666666667</v>
      </c>
      <c r="E18" s="38">
        <v>2007.8333333333335</v>
      </c>
      <c r="F18" s="38">
        <v>1991.4166666666667</v>
      </c>
      <c r="G18" s="38">
        <v>1966.8333333333335</v>
      </c>
      <c r="H18" s="38">
        <v>2048.8333333333335</v>
      </c>
      <c r="I18" s="38">
        <v>2073.416666666667</v>
      </c>
      <c r="J18" s="38">
        <v>2089.8333333333335</v>
      </c>
      <c r="K18" s="31">
        <v>2057</v>
      </c>
      <c r="L18" s="31">
        <v>2016</v>
      </c>
      <c r="M18" s="31">
        <v>6.5533299999999999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2519.3000000000002</v>
      </c>
      <c r="D19" s="38">
        <v>2521.3333333333335</v>
      </c>
      <c r="E19" s="38">
        <v>2504.0666666666671</v>
      </c>
      <c r="F19" s="38">
        <v>2488.8333333333335</v>
      </c>
      <c r="G19" s="38">
        <v>2471.5666666666671</v>
      </c>
      <c r="H19" s="38">
        <v>2536.5666666666671</v>
      </c>
      <c r="I19" s="38">
        <v>2553.8333333333335</v>
      </c>
      <c r="J19" s="38">
        <v>2569.0666666666671</v>
      </c>
      <c r="K19" s="31">
        <v>2538.6</v>
      </c>
      <c r="L19" s="31">
        <v>2506.1</v>
      </c>
      <c r="M19" s="31">
        <v>56.409730000000003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1001.2</v>
      </c>
      <c r="D20" s="38">
        <v>1003.85</v>
      </c>
      <c r="E20" s="38">
        <v>995.35</v>
      </c>
      <c r="F20" s="38">
        <v>989.5</v>
      </c>
      <c r="G20" s="38">
        <v>981</v>
      </c>
      <c r="H20" s="38">
        <v>1009.7</v>
      </c>
      <c r="I20" s="38">
        <v>1018.2</v>
      </c>
      <c r="J20" s="38">
        <v>1024.0500000000002</v>
      </c>
      <c r="K20" s="31">
        <v>1012.35</v>
      </c>
      <c r="L20" s="31">
        <v>998</v>
      </c>
      <c r="M20" s="31">
        <v>52.548990000000003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825</v>
      </c>
      <c r="D21" s="38">
        <v>821.31666666666661</v>
      </c>
      <c r="E21" s="38">
        <v>813.83333333333326</v>
      </c>
      <c r="F21" s="38">
        <v>802.66666666666663</v>
      </c>
      <c r="G21" s="38">
        <v>795.18333333333328</v>
      </c>
      <c r="H21" s="38">
        <v>832.48333333333323</v>
      </c>
      <c r="I21" s="38">
        <v>839.96666666666658</v>
      </c>
      <c r="J21" s="38">
        <v>851.13333333333321</v>
      </c>
      <c r="K21" s="31">
        <v>828.8</v>
      </c>
      <c r="L21" s="31">
        <v>810.15</v>
      </c>
      <c r="M21" s="31">
        <v>116.83222000000001</v>
      </c>
      <c r="N21" s="1"/>
      <c r="O21" s="1"/>
    </row>
    <row r="22" spans="1:15" ht="12" customHeight="1">
      <c r="A22" s="33">
        <v>12</v>
      </c>
      <c r="B22" s="58" t="s">
        <v>844</v>
      </c>
      <c r="C22" s="31">
        <v>369.15</v>
      </c>
      <c r="D22" s="38">
        <v>366.18333333333334</v>
      </c>
      <c r="E22" s="38">
        <v>359.9666666666667</v>
      </c>
      <c r="F22" s="38">
        <v>350.78333333333336</v>
      </c>
      <c r="G22" s="38">
        <v>344.56666666666672</v>
      </c>
      <c r="H22" s="38">
        <v>375.36666666666667</v>
      </c>
      <c r="I22" s="38">
        <v>381.58333333333326</v>
      </c>
      <c r="J22" s="38">
        <v>390.76666666666665</v>
      </c>
      <c r="K22" s="31">
        <v>372.4</v>
      </c>
      <c r="L22" s="31">
        <v>357</v>
      </c>
      <c r="M22" s="31">
        <v>260.73228999999998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644.79999999999995</v>
      </c>
      <c r="D23" s="38">
        <v>647.11666666666667</v>
      </c>
      <c r="E23" s="38">
        <v>640.73333333333335</v>
      </c>
      <c r="F23" s="38">
        <v>636.66666666666663</v>
      </c>
      <c r="G23" s="38">
        <v>630.2833333333333</v>
      </c>
      <c r="H23" s="38">
        <v>651.18333333333339</v>
      </c>
      <c r="I23" s="38">
        <v>657.56666666666683</v>
      </c>
      <c r="J23" s="38">
        <v>661.63333333333344</v>
      </c>
      <c r="K23" s="31">
        <v>653.5</v>
      </c>
      <c r="L23" s="31">
        <v>643.04999999999995</v>
      </c>
      <c r="M23" s="31">
        <v>5.6225699999999996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354.6</v>
      </c>
      <c r="D24" s="38">
        <v>356.3</v>
      </c>
      <c r="E24" s="38">
        <v>350.8</v>
      </c>
      <c r="F24" s="38">
        <v>347</v>
      </c>
      <c r="G24" s="38">
        <v>341.5</v>
      </c>
      <c r="H24" s="38">
        <v>360.1</v>
      </c>
      <c r="I24" s="38">
        <v>365.6</v>
      </c>
      <c r="J24" s="38">
        <v>369.40000000000003</v>
      </c>
      <c r="K24" s="31">
        <v>361.8</v>
      </c>
      <c r="L24" s="31">
        <v>352.5</v>
      </c>
      <c r="M24" s="31">
        <v>22.932079999999999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186.9</v>
      </c>
      <c r="D25" s="38">
        <v>187.41666666666666</v>
      </c>
      <c r="E25" s="38">
        <v>185.98333333333332</v>
      </c>
      <c r="F25" s="38">
        <v>185.06666666666666</v>
      </c>
      <c r="G25" s="38">
        <v>183.63333333333333</v>
      </c>
      <c r="H25" s="38">
        <v>188.33333333333331</v>
      </c>
      <c r="I25" s="38">
        <v>189.76666666666665</v>
      </c>
      <c r="J25" s="38">
        <v>190.68333333333331</v>
      </c>
      <c r="K25" s="31">
        <v>188.85</v>
      </c>
      <c r="L25" s="31">
        <v>186.5</v>
      </c>
      <c r="M25" s="31">
        <v>26.133590000000002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229.35</v>
      </c>
      <c r="D26" s="38">
        <v>230.33333333333334</v>
      </c>
      <c r="E26" s="38">
        <v>228.01666666666668</v>
      </c>
      <c r="F26" s="38">
        <v>226.68333333333334</v>
      </c>
      <c r="G26" s="38">
        <v>224.36666666666667</v>
      </c>
      <c r="H26" s="38">
        <v>231.66666666666669</v>
      </c>
      <c r="I26" s="38">
        <v>233.98333333333335</v>
      </c>
      <c r="J26" s="38">
        <v>235.31666666666669</v>
      </c>
      <c r="K26" s="31">
        <v>232.65</v>
      </c>
      <c r="L26" s="31">
        <v>229</v>
      </c>
      <c r="M26" s="31">
        <v>22.533930000000002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351.75</v>
      </c>
      <c r="D27" s="38">
        <v>353.2166666666667</v>
      </c>
      <c r="E27" s="38">
        <v>349.53333333333342</v>
      </c>
      <c r="F27" s="38">
        <v>347.31666666666672</v>
      </c>
      <c r="G27" s="38">
        <v>343.63333333333344</v>
      </c>
      <c r="H27" s="38">
        <v>355.43333333333339</v>
      </c>
      <c r="I27" s="38">
        <v>359.11666666666667</v>
      </c>
      <c r="J27" s="38">
        <v>361.33333333333337</v>
      </c>
      <c r="K27" s="31">
        <v>356.9</v>
      </c>
      <c r="L27" s="31">
        <v>351</v>
      </c>
      <c r="M27" s="31">
        <v>2.03721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994.65</v>
      </c>
      <c r="D28" s="38">
        <v>993.88333333333333</v>
      </c>
      <c r="E28" s="38">
        <v>987.76666666666665</v>
      </c>
      <c r="F28" s="38">
        <v>980.88333333333333</v>
      </c>
      <c r="G28" s="38">
        <v>974.76666666666665</v>
      </c>
      <c r="H28" s="38">
        <v>1000.7666666666667</v>
      </c>
      <c r="I28" s="38">
        <v>1006.8833333333332</v>
      </c>
      <c r="J28" s="38">
        <v>1013.7666666666667</v>
      </c>
      <c r="K28" s="31">
        <v>1000</v>
      </c>
      <c r="L28" s="31">
        <v>987</v>
      </c>
      <c r="M28" s="31">
        <v>1.2438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1159.0999999999999</v>
      </c>
      <c r="D29" s="38">
        <v>1150.6000000000001</v>
      </c>
      <c r="E29" s="38">
        <v>1129.9500000000003</v>
      </c>
      <c r="F29" s="38">
        <v>1100.8000000000002</v>
      </c>
      <c r="G29" s="38">
        <v>1080.1500000000003</v>
      </c>
      <c r="H29" s="38">
        <v>1179.7500000000002</v>
      </c>
      <c r="I29" s="38">
        <v>1200.4000000000003</v>
      </c>
      <c r="J29" s="38">
        <v>1229.5500000000002</v>
      </c>
      <c r="K29" s="31">
        <v>1171.25</v>
      </c>
      <c r="L29" s="31">
        <v>1121.45</v>
      </c>
      <c r="M29" s="31">
        <v>9.4488800000000008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3723.15</v>
      </c>
      <c r="D30" s="38">
        <v>3702.4</v>
      </c>
      <c r="E30" s="38">
        <v>3664.8500000000004</v>
      </c>
      <c r="F30" s="38">
        <v>3606.55</v>
      </c>
      <c r="G30" s="38">
        <v>3569.0000000000005</v>
      </c>
      <c r="H30" s="38">
        <v>3760.7000000000003</v>
      </c>
      <c r="I30" s="38">
        <v>3798.2500000000005</v>
      </c>
      <c r="J30" s="38">
        <v>3856.55</v>
      </c>
      <c r="K30" s="31">
        <v>3739.95</v>
      </c>
      <c r="L30" s="31">
        <v>3644.1</v>
      </c>
      <c r="M30" s="31">
        <v>0.51600999999999997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1731.6</v>
      </c>
      <c r="D31" s="38">
        <v>1743.8999999999999</v>
      </c>
      <c r="E31" s="38">
        <v>1709.2999999999997</v>
      </c>
      <c r="F31" s="38">
        <v>1686.9999999999998</v>
      </c>
      <c r="G31" s="38">
        <v>1652.3999999999996</v>
      </c>
      <c r="H31" s="38">
        <v>1766.1999999999998</v>
      </c>
      <c r="I31" s="38">
        <v>1800.7999999999997</v>
      </c>
      <c r="J31" s="38">
        <v>1823.1</v>
      </c>
      <c r="K31" s="31">
        <v>1778.5</v>
      </c>
      <c r="L31" s="31">
        <v>1721.6</v>
      </c>
      <c r="M31" s="31">
        <v>1.75474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764.45</v>
      </c>
      <c r="D32" s="38">
        <v>769.03333333333342</v>
      </c>
      <c r="E32" s="38">
        <v>756.46666666666681</v>
      </c>
      <c r="F32" s="38">
        <v>748.48333333333335</v>
      </c>
      <c r="G32" s="38">
        <v>735.91666666666674</v>
      </c>
      <c r="H32" s="38">
        <v>777.01666666666688</v>
      </c>
      <c r="I32" s="38">
        <v>789.58333333333348</v>
      </c>
      <c r="J32" s="38">
        <v>797.56666666666695</v>
      </c>
      <c r="K32" s="31">
        <v>781.6</v>
      </c>
      <c r="L32" s="31">
        <v>761.05</v>
      </c>
      <c r="M32" s="31">
        <v>0.91854999999999998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3621.25</v>
      </c>
      <c r="D33" s="38">
        <v>3630.2166666666667</v>
      </c>
      <c r="E33" s="38">
        <v>3603.4833333333336</v>
      </c>
      <c r="F33" s="38">
        <v>3585.7166666666667</v>
      </c>
      <c r="G33" s="38">
        <v>3558.9833333333336</v>
      </c>
      <c r="H33" s="38">
        <v>3647.9833333333336</v>
      </c>
      <c r="I33" s="38">
        <v>3674.7166666666662</v>
      </c>
      <c r="J33" s="38">
        <v>3692.4833333333336</v>
      </c>
      <c r="K33" s="31">
        <v>3656.95</v>
      </c>
      <c r="L33" s="31">
        <v>3612.45</v>
      </c>
      <c r="M33" s="31">
        <v>1.1977100000000001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2487.85</v>
      </c>
      <c r="D34" s="38">
        <v>2495.9500000000003</v>
      </c>
      <c r="E34" s="38">
        <v>2465.9000000000005</v>
      </c>
      <c r="F34" s="38">
        <v>2443.9500000000003</v>
      </c>
      <c r="G34" s="38">
        <v>2413.9000000000005</v>
      </c>
      <c r="H34" s="38">
        <v>2517.9000000000005</v>
      </c>
      <c r="I34" s="38">
        <v>2547.9500000000007</v>
      </c>
      <c r="J34" s="38">
        <v>2569.9000000000005</v>
      </c>
      <c r="K34" s="31">
        <v>2526</v>
      </c>
      <c r="L34" s="31">
        <v>2474</v>
      </c>
      <c r="M34" s="31">
        <v>0.30880999999999997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656.2</v>
      </c>
      <c r="D35" s="38">
        <v>661.4</v>
      </c>
      <c r="E35" s="38">
        <v>648.79999999999995</v>
      </c>
      <c r="F35" s="38">
        <v>641.4</v>
      </c>
      <c r="G35" s="38">
        <v>628.79999999999995</v>
      </c>
      <c r="H35" s="38">
        <v>668.8</v>
      </c>
      <c r="I35" s="38">
        <v>681.40000000000009</v>
      </c>
      <c r="J35" s="38">
        <v>688.8</v>
      </c>
      <c r="K35" s="31">
        <v>674</v>
      </c>
      <c r="L35" s="31">
        <v>654</v>
      </c>
      <c r="M35" s="31">
        <v>12.57935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3028.65</v>
      </c>
      <c r="D36" s="38">
        <v>3038.9166666666665</v>
      </c>
      <c r="E36" s="38">
        <v>3004.0333333333328</v>
      </c>
      <c r="F36" s="38">
        <v>2979.4166666666665</v>
      </c>
      <c r="G36" s="38">
        <v>2944.5333333333328</v>
      </c>
      <c r="H36" s="38">
        <v>3063.5333333333328</v>
      </c>
      <c r="I36" s="38">
        <v>3098.416666666667</v>
      </c>
      <c r="J36" s="38">
        <v>3123.0333333333328</v>
      </c>
      <c r="K36" s="31">
        <v>3073.8</v>
      </c>
      <c r="L36" s="31">
        <v>3014.3</v>
      </c>
      <c r="M36" s="31">
        <v>0.55566000000000004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439.2</v>
      </c>
      <c r="D37" s="38">
        <v>439.09999999999997</v>
      </c>
      <c r="E37" s="38">
        <v>436.99999999999994</v>
      </c>
      <c r="F37" s="38">
        <v>434.79999999999995</v>
      </c>
      <c r="G37" s="38">
        <v>432.69999999999993</v>
      </c>
      <c r="H37" s="38">
        <v>441.29999999999995</v>
      </c>
      <c r="I37" s="38">
        <v>443.4</v>
      </c>
      <c r="J37" s="38">
        <v>445.59999999999997</v>
      </c>
      <c r="K37" s="31">
        <v>441.2</v>
      </c>
      <c r="L37" s="31">
        <v>436.9</v>
      </c>
      <c r="M37" s="31">
        <v>19.134499999999999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1876.8</v>
      </c>
      <c r="D38" s="38">
        <v>1865.8666666666668</v>
      </c>
      <c r="E38" s="38">
        <v>1842.9333333333336</v>
      </c>
      <c r="F38" s="38">
        <v>1809.0666666666668</v>
      </c>
      <c r="G38" s="38">
        <v>1786.1333333333337</v>
      </c>
      <c r="H38" s="38">
        <v>1899.7333333333336</v>
      </c>
      <c r="I38" s="38">
        <v>1922.666666666667</v>
      </c>
      <c r="J38" s="38">
        <v>1956.5333333333335</v>
      </c>
      <c r="K38" s="31">
        <v>1888.8</v>
      </c>
      <c r="L38" s="31">
        <v>1832</v>
      </c>
      <c r="M38" s="31">
        <v>3.8598499999999998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984.3</v>
      </c>
      <c r="D39" s="38">
        <v>991.18333333333339</v>
      </c>
      <c r="E39" s="38">
        <v>974.16666666666674</v>
      </c>
      <c r="F39" s="38">
        <v>964.0333333333333</v>
      </c>
      <c r="G39" s="38">
        <v>947.01666666666665</v>
      </c>
      <c r="H39" s="38">
        <v>1001.3166666666668</v>
      </c>
      <c r="I39" s="38">
        <v>1018.3333333333335</v>
      </c>
      <c r="J39" s="38">
        <v>1028.4666666666669</v>
      </c>
      <c r="K39" s="31">
        <v>1008.2</v>
      </c>
      <c r="L39" s="31">
        <v>981.05</v>
      </c>
      <c r="M39" s="31">
        <v>0.77029999999999998</v>
      </c>
      <c r="N39" s="1"/>
      <c r="O39" s="1"/>
    </row>
    <row r="40" spans="1:15" ht="12.75" customHeight="1">
      <c r="A40" s="33">
        <v>30</v>
      </c>
      <c r="B40" s="58" t="s">
        <v>846</v>
      </c>
      <c r="C40" s="31">
        <v>4870.75</v>
      </c>
      <c r="D40" s="38">
        <v>4882.1833333333334</v>
      </c>
      <c r="E40" s="38">
        <v>4840.0666666666666</v>
      </c>
      <c r="F40" s="38">
        <v>4809.3833333333332</v>
      </c>
      <c r="G40" s="38">
        <v>4767.2666666666664</v>
      </c>
      <c r="H40" s="38">
        <v>4912.8666666666668</v>
      </c>
      <c r="I40" s="38">
        <v>4954.9833333333336</v>
      </c>
      <c r="J40" s="38">
        <v>4985.666666666667</v>
      </c>
      <c r="K40" s="31">
        <v>4924.3</v>
      </c>
      <c r="L40" s="31">
        <v>4851.5</v>
      </c>
      <c r="M40" s="31">
        <v>0.85648000000000002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1716.45</v>
      </c>
      <c r="D41" s="38">
        <v>1721.4666666666665</v>
      </c>
      <c r="E41" s="38">
        <v>1697.9833333333329</v>
      </c>
      <c r="F41" s="38">
        <v>1679.5166666666664</v>
      </c>
      <c r="G41" s="38">
        <v>1656.0333333333328</v>
      </c>
      <c r="H41" s="38">
        <v>1739.9333333333329</v>
      </c>
      <c r="I41" s="38">
        <v>1763.4166666666665</v>
      </c>
      <c r="J41" s="38">
        <v>1781.883333333333</v>
      </c>
      <c r="K41" s="31">
        <v>1744.95</v>
      </c>
      <c r="L41" s="31">
        <v>1703</v>
      </c>
      <c r="M41" s="31">
        <v>6.4944300000000004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4985.1499999999996</v>
      </c>
      <c r="D42" s="38">
        <v>5004.3</v>
      </c>
      <c r="E42" s="38">
        <v>4958.8</v>
      </c>
      <c r="F42" s="38">
        <v>4932.45</v>
      </c>
      <c r="G42" s="38">
        <v>4886.95</v>
      </c>
      <c r="H42" s="38">
        <v>5030.6500000000005</v>
      </c>
      <c r="I42" s="38">
        <v>5076.1500000000005</v>
      </c>
      <c r="J42" s="38">
        <v>5102.5000000000009</v>
      </c>
      <c r="K42" s="31">
        <v>5049.8</v>
      </c>
      <c r="L42" s="31">
        <v>4977.95</v>
      </c>
      <c r="M42" s="31">
        <v>2.9267099999999999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381.65</v>
      </c>
      <c r="D43" s="38">
        <v>383.15000000000003</v>
      </c>
      <c r="E43" s="38">
        <v>379.55000000000007</v>
      </c>
      <c r="F43" s="38">
        <v>377.45000000000005</v>
      </c>
      <c r="G43" s="38">
        <v>373.85000000000008</v>
      </c>
      <c r="H43" s="38">
        <v>385.25000000000006</v>
      </c>
      <c r="I43" s="38">
        <v>388.85000000000008</v>
      </c>
      <c r="J43" s="38">
        <v>390.95000000000005</v>
      </c>
      <c r="K43" s="31">
        <v>386.75</v>
      </c>
      <c r="L43" s="31">
        <v>381.05</v>
      </c>
      <c r="M43" s="31">
        <v>13.30195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276.39999999999998</v>
      </c>
      <c r="D44" s="38">
        <v>277.5333333333333</v>
      </c>
      <c r="E44" s="38">
        <v>274.61666666666662</v>
      </c>
      <c r="F44" s="38">
        <v>272.83333333333331</v>
      </c>
      <c r="G44" s="38">
        <v>269.91666666666663</v>
      </c>
      <c r="H44" s="38">
        <v>279.31666666666661</v>
      </c>
      <c r="I44" s="38">
        <v>282.23333333333335</v>
      </c>
      <c r="J44" s="38">
        <v>284.01666666666659</v>
      </c>
      <c r="K44" s="31">
        <v>280.45</v>
      </c>
      <c r="L44" s="31">
        <v>275.75</v>
      </c>
      <c r="M44" s="31">
        <v>5.2670300000000001</v>
      </c>
      <c r="N44" s="1"/>
      <c r="O44" s="1"/>
    </row>
    <row r="45" spans="1:15" ht="12.75" customHeight="1">
      <c r="A45" s="33">
        <v>35</v>
      </c>
      <c r="B45" s="58" t="s">
        <v>845</v>
      </c>
      <c r="C45" s="31">
        <v>633.20000000000005</v>
      </c>
      <c r="D45" s="38">
        <v>632.38333333333333</v>
      </c>
      <c r="E45" s="38">
        <v>624.9666666666667</v>
      </c>
      <c r="F45" s="38">
        <v>616.73333333333335</v>
      </c>
      <c r="G45" s="38">
        <v>609.31666666666672</v>
      </c>
      <c r="H45" s="38">
        <v>640.61666666666667</v>
      </c>
      <c r="I45" s="38">
        <v>648.03333333333342</v>
      </c>
      <c r="J45" s="38">
        <v>656.26666666666665</v>
      </c>
      <c r="K45" s="31">
        <v>639.79999999999995</v>
      </c>
      <c r="L45" s="31">
        <v>624.15</v>
      </c>
      <c r="M45" s="31">
        <v>3.1215199999999999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584.4</v>
      </c>
      <c r="D46" s="38">
        <v>588.16666666666663</v>
      </c>
      <c r="E46" s="38">
        <v>578.38333333333321</v>
      </c>
      <c r="F46" s="38">
        <v>572.36666666666656</v>
      </c>
      <c r="G46" s="38">
        <v>562.58333333333314</v>
      </c>
      <c r="H46" s="38">
        <v>594.18333333333328</v>
      </c>
      <c r="I46" s="38">
        <v>603.96666666666681</v>
      </c>
      <c r="J46" s="38">
        <v>609.98333333333335</v>
      </c>
      <c r="K46" s="31">
        <v>597.95000000000005</v>
      </c>
      <c r="L46" s="31">
        <v>582.15</v>
      </c>
      <c r="M46" s="31">
        <v>1.7419199999999999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183.6</v>
      </c>
      <c r="D47" s="38">
        <v>183.9</v>
      </c>
      <c r="E47" s="38">
        <v>182.3</v>
      </c>
      <c r="F47" s="38">
        <v>181</v>
      </c>
      <c r="G47" s="38">
        <v>179.4</v>
      </c>
      <c r="H47" s="38">
        <v>185.20000000000002</v>
      </c>
      <c r="I47" s="38">
        <v>186.79999999999998</v>
      </c>
      <c r="J47" s="38">
        <v>188.10000000000002</v>
      </c>
      <c r="K47" s="31">
        <v>185.5</v>
      </c>
      <c r="L47" s="31">
        <v>182.6</v>
      </c>
      <c r="M47" s="31">
        <v>103.89774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3238.05</v>
      </c>
      <c r="D48" s="38">
        <v>3244.3666666666668</v>
      </c>
      <c r="E48" s="38">
        <v>3225.6833333333334</v>
      </c>
      <c r="F48" s="38">
        <v>3213.3166666666666</v>
      </c>
      <c r="G48" s="38">
        <v>3194.6333333333332</v>
      </c>
      <c r="H48" s="38">
        <v>3256.7333333333336</v>
      </c>
      <c r="I48" s="38">
        <v>3275.416666666667</v>
      </c>
      <c r="J48" s="38">
        <v>3287.7833333333338</v>
      </c>
      <c r="K48" s="31">
        <v>3263.05</v>
      </c>
      <c r="L48" s="31">
        <v>3232</v>
      </c>
      <c r="M48" s="31">
        <v>3.9591799999999999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341</v>
      </c>
      <c r="D49" s="38">
        <v>341.09999999999997</v>
      </c>
      <c r="E49" s="38">
        <v>337.94999999999993</v>
      </c>
      <c r="F49" s="38">
        <v>334.9</v>
      </c>
      <c r="G49" s="38">
        <v>331.74999999999994</v>
      </c>
      <c r="H49" s="38">
        <v>344.14999999999992</v>
      </c>
      <c r="I49" s="38">
        <v>347.2999999999999</v>
      </c>
      <c r="J49" s="38">
        <v>350.34999999999991</v>
      </c>
      <c r="K49" s="31">
        <v>344.25</v>
      </c>
      <c r="L49" s="31">
        <v>338.05</v>
      </c>
      <c r="M49" s="31">
        <v>3.4741499999999998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1909.3</v>
      </c>
      <c r="D50" s="38">
        <v>1906.3</v>
      </c>
      <c r="E50" s="38">
        <v>1896.1499999999999</v>
      </c>
      <c r="F50" s="38">
        <v>1883</v>
      </c>
      <c r="G50" s="38">
        <v>1872.85</v>
      </c>
      <c r="H50" s="38">
        <v>1919.4499999999998</v>
      </c>
      <c r="I50" s="38">
        <v>1929.6</v>
      </c>
      <c r="J50" s="38">
        <v>1942.7499999999998</v>
      </c>
      <c r="K50" s="31">
        <v>1916.45</v>
      </c>
      <c r="L50" s="31">
        <v>1893.15</v>
      </c>
      <c r="M50" s="31">
        <v>8.3801699999999997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7521.55</v>
      </c>
      <c r="D51" s="38">
        <v>7485.1500000000005</v>
      </c>
      <c r="E51" s="38">
        <v>7432.5000000000009</v>
      </c>
      <c r="F51" s="38">
        <v>7343.4500000000007</v>
      </c>
      <c r="G51" s="38">
        <v>7290.8000000000011</v>
      </c>
      <c r="H51" s="38">
        <v>7574.2000000000007</v>
      </c>
      <c r="I51" s="38">
        <v>7626.85</v>
      </c>
      <c r="J51" s="38">
        <v>7715.9000000000005</v>
      </c>
      <c r="K51" s="31">
        <v>7537.8</v>
      </c>
      <c r="L51" s="31">
        <v>7396.1</v>
      </c>
      <c r="M51" s="31">
        <v>0.47989999999999999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734.9</v>
      </c>
      <c r="D52" s="38">
        <v>731.94999999999993</v>
      </c>
      <c r="E52" s="38">
        <v>726.94999999999982</v>
      </c>
      <c r="F52" s="38">
        <v>718.99999999999989</v>
      </c>
      <c r="G52" s="38">
        <v>713.99999999999977</v>
      </c>
      <c r="H52" s="38">
        <v>739.89999999999986</v>
      </c>
      <c r="I52" s="38">
        <v>744.90000000000009</v>
      </c>
      <c r="J52" s="38">
        <v>752.84999999999991</v>
      </c>
      <c r="K52" s="31">
        <v>736.95</v>
      </c>
      <c r="L52" s="31">
        <v>724</v>
      </c>
      <c r="M52" s="31">
        <v>13.87523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858.5</v>
      </c>
      <c r="D53" s="38">
        <v>857.43333333333339</v>
      </c>
      <c r="E53" s="38">
        <v>851.06666666666683</v>
      </c>
      <c r="F53" s="38">
        <v>843.63333333333344</v>
      </c>
      <c r="G53" s="38">
        <v>837.26666666666688</v>
      </c>
      <c r="H53" s="38">
        <v>864.86666666666679</v>
      </c>
      <c r="I53" s="38">
        <v>871.23333333333335</v>
      </c>
      <c r="J53" s="38">
        <v>878.66666666666674</v>
      </c>
      <c r="K53" s="31">
        <v>863.8</v>
      </c>
      <c r="L53" s="31">
        <v>850</v>
      </c>
      <c r="M53" s="31">
        <v>10.37792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442</v>
      </c>
      <c r="D54" s="38">
        <v>441.86666666666662</v>
      </c>
      <c r="E54" s="38">
        <v>438.13333333333321</v>
      </c>
      <c r="F54" s="38">
        <v>434.26666666666659</v>
      </c>
      <c r="G54" s="38">
        <v>430.53333333333319</v>
      </c>
      <c r="H54" s="38">
        <v>445.73333333333323</v>
      </c>
      <c r="I54" s="38">
        <v>449.4666666666667</v>
      </c>
      <c r="J54" s="38">
        <v>453.33333333333326</v>
      </c>
      <c r="K54" s="31">
        <v>445.6</v>
      </c>
      <c r="L54" s="31">
        <v>438</v>
      </c>
      <c r="M54" s="31">
        <v>7.1545800000000002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3782.4</v>
      </c>
      <c r="D55" s="38">
        <v>3794.4666666666667</v>
      </c>
      <c r="E55" s="38">
        <v>3763.9333333333334</v>
      </c>
      <c r="F55" s="38">
        <v>3745.4666666666667</v>
      </c>
      <c r="G55" s="38">
        <v>3714.9333333333334</v>
      </c>
      <c r="H55" s="38">
        <v>3812.9333333333334</v>
      </c>
      <c r="I55" s="38">
        <v>3843.4666666666672</v>
      </c>
      <c r="J55" s="38">
        <v>3861.9333333333334</v>
      </c>
      <c r="K55" s="31">
        <v>3825</v>
      </c>
      <c r="L55" s="31">
        <v>3776</v>
      </c>
      <c r="M55" s="31">
        <v>1.552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980.3</v>
      </c>
      <c r="D56" s="38">
        <v>980.0333333333333</v>
      </c>
      <c r="E56" s="38">
        <v>972.76666666666665</v>
      </c>
      <c r="F56" s="38">
        <v>965.23333333333335</v>
      </c>
      <c r="G56" s="38">
        <v>957.9666666666667</v>
      </c>
      <c r="H56" s="38">
        <v>987.56666666666661</v>
      </c>
      <c r="I56" s="38">
        <v>994.83333333333326</v>
      </c>
      <c r="J56" s="38">
        <v>1002.3666666666666</v>
      </c>
      <c r="K56" s="31">
        <v>987.3</v>
      </c>
      <c r="L56" s="31">
        <v>972.5</v>
      </c>
      <c r="M56" s="31">
        <v>64.393510000000006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4759.55</v>
      </c>
      <c r="D57" s="38">
        <v>4748.9500000000007</v>
      </c>
      <c r="E57" s="38">
        <v>4713.3000000000011</v>
      </c>
      <c r="F57" s="38">
        <v>4667.05</v>
      </c>
      <c r="G57" s="38">
        <v>4631.4000000000005</v>
      </c>
      <c r="H57" s="38">
        <v>4795.2000000000016</v>
      </c>
      <c r="I57" s="38">
        <v>4830.8500000000013</v>
      </c>
      <c r="J57" s="38">
        <v>4877.1000000000022</v>
      </c>
      <c r="K57" s="31">
        <v>4784.6000000000004</v>
      </c>
      <c r="L57" s="31">
        <v>4702.7</v>
      </c>
      <c r="M57" s="31">
        <v>2.0976900000000001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7410.65</v>
      </c>
      <c r="D58" s="38">
        <v>7410.2</v>
      </c>
      <c r="E58" s="38">
        <v>7370.45</v>
      </c>
      <c r="F58" s="38">
        <v>7330.25</v>
      </c>
      <c r="G58" s="38">
        <v>7290.5</v>
      </c>
      <c r="H58" s="38">
        <v>7450.4</v>
      </c>
      <c r="I58" s="38">
        <v>7490.15</v>
      </c>
      <c r="J58" s="38">
        <v>7530.3499999999995</v>
      </c>
      <c r="K58" s="31">
        <v>7449.95</v>
      </c>
      <c r="L58" s="31">
        <v>7370</v>
      </c>
      <c r="M58" s="31">
        <v>6.2464199999999996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1541</v>
      </c>
      <c r="D59" s="38">
        <v>1541.6166666666668</v>
      </c>
      <c r="E59" s="38">
        <v>1524.4333333333336</v>
      </c>
      <c r="F59" s="38">
        <v>1507.8666666666668</v>
      </c>
      <c r="G59" s="38">
        <v>1490.6833333333336</v>
      </c>
      <c r="H59" s="38">
        <v>1558.1833333333336</v>
      </c>
      <c r="I59" s="38">
        <v>1575.366666666667</v>
      </c>
      <c r="J59" s="38">
        <v>1591.9333333333336</v>
      </c>
      <c r="K59" s="31">
        <v>1558.8</v>
      </c>
      <c r="L59" s="31">
        <v>1525.05</v>
      </c>
      <c r="M59" s="31">
        <v>21.683540000000001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7141.8</v>
      </c>
      <c r="D60" s="38">
        <v>7167.4333333333334</v>
      </c>
      <c r="E60" s="38">
        <v>7102.3666666666668</v>
      </c>
      <c r="F60" s="38">
        <v>7062.9333333333334</v>
      </c>
      <c r="G60" s="38">
        <v>6997.8666666666668</v>
      </c>
      <c r="H60" s="38">
        <v>7206.8666666666668</v>
      </c>
      <c r="I60" s="38">
        <v>7271.9333333333343</v>
      </c>
      <c r="J60" s="38">
        <v>7311.3666666666668</v>
      </c>
      <c r="K60" s="31">
        <v>7232.5</v>
      </c>
      <c r="L60" s="31">
        <v>7128</v>
      </c>
      <c r="M60" s="31">
        <v>0.13932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2235.75</v>
      </c>
      <c r="D61" s="38">
        <v>2241.9833333333336</v>
      </c>
      <c r="E61" s="38">
        <v>2215.8666666666672</v>
      </c>
      <c r="F61" s="38">
        <v>2195.9833333333336</v>
      </c>
      <c r="G61" s="38">
        <v>2169.8666666666672</v>
      </c>
      <c r="H61" s="38">
        <v>2261.8666666666672</v>
      </c>
      <c r="I61" s="38">
        <v>2287.983333333334</v>
      </c>
      <c r="J61" s="38">
        <v>2307.8666666666672</v>
      </c>
      <c r="K61" s="31">
        <v>2268.1</v>
      </c>
      <c r="L61" s="31">
        <v>2222.1</v>
      </c>
      <c r="M61" s="31">
        <v>0.56137000000000004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2402.4</v>
      </c>
      <c r="D62" s="38">
        <v>2401.2000000000003</v>
      </c>
      <c r="E62" s="38">
        <v>2387.4500000000007</v>
      </c>
      <c r="F62" s="38">
        <v>2372.5000000000005</v>
      </c>
      <c r="G62" s="38">
        <v>2358.7500000000009</v>
      </c>
      <c r="H62" s="38">
        <v>2416.1500000000005</v>
      </c>
      <c r="I62" s="38">
        <v>2429.8999999999996</v>
      </c>
      <c r="J62" s="38">
        <v>2444.8500000000004</v>
      </c>
      <c r="K62" s="31">
        <v>2414.9499999999998</v>
      </c>
      <c r="L62" s="31">
        <v>2386.25</v>
      </c>
      <c r="M62" s="31">
        <v>0.75007999999999997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406.9</v>
      </c>
      <c r="D63" s="38">
        <v>410</v>
      </c>
      <c r="E63" s="38">
        <v>402.3</v>
      </c>
      <c r="F63" s="38">
        <v>397.7</v>
      </c>
      <c r="G63" s="38">
        <v>390</v>
      </c>
      <c r="H63" s="38">
        <v>414.6</v>
      </c>
      <c r="I63" s="38">
        <v>422.30000000000007</v>
      </c>
      <c r="J63" s="38">
        <v>426.90000000000003</v>
      </c>
      <c r="K63" s="31">
        <v>417.7</v>
      </c>
      <c r="L63" s="31">
        <v>405.4</v>
      </c>
      <c r="M63" s="31">
        <v>21.960789999999999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243.4</v>
      </c>
      <c r="D64" s="38">
        <v>242.43333333333331</v>
      </c>
      <c r="E64" s="38">
        <v>239.11666666666662</v>
      </c>
      <c r="F64" s="38">
        <v>234.83333333333331</v>
      </c>
      <c r="G64" s="38">
        <v>231.51666666666662</v>
      </c>
      <c r="H64" s="38">
        <v>246.71666666666661</v>
      </c>
      <c r="I64" s="38">
        <v>250.03333333333327</v>
      </c>
      <c r="J64" s="38">
        <v>254.31666666666661</v>
      </c>
      <c r="K64" s="31">
        <v>245.75</v>
      </c>
      <c r="L64" s="31">
        <v>238.15</v>
      </c>
      <c r="M64" s="31">
        <v>152.57354000000001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197.8</v>
      </c>
      <c r="D65" s="38">
        <v>198</v>
      </c>
      <c r="E65" s="38">
        <v>196</v>
      </c>
      <c r="F65" s="38">
        <v>194.2</v>
      </c>
      <c r="G65" s="38">
        <v>192.2</v>
      </c>
      <c r="H65" s="38">
        <v>199.8</v>
      </c>
      <c r="I65" s="38">
        <v>201.8</v>
      </c>
      <c r="J65" s="38">
        <v>203.60000000000002</v>
      </c>
      <c r="K65" s="31">
        <v>200</v>
      </c>
      <c r="L65" s="31">
        <v>196.2</v>
      </c>
      <c r="M65" s="31">
        <v>153.79639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93</v>
      </c>
      <c r="D66" s="38">
        <v>93.149999999999991</v>
      </c>
      <c r="E66" s="38">
        <v>92.449999999999989</v>
      </c>
      <c r="F66" s="38">
        <v>91.899999999999991</v>
      </c>
      <c r="G66" s="38">
        <v>91.199999999999989</v>
      </c>
      <c r="H66" s="38">
        <v>93.699999999999989</v>
      </c>
      <c r="I66" s="38">
        <v>94.4</v>
      </c>
      <c r="J66" s="38">
        <v>94.949999999999989</v>
      </c>
      <c r="K66" s="31">
        <v>93.85</v>
      </c>
      <c r="L66" s="31">
        <v>92.6</v>
      </c>
      <c r="M66" s="31">
        <v>112.70995000000001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42.05</v>
      </c>
      <c r="D67" s="38">
        <v>42.233333333333327</v>
      </c>
      <c r="E67" s="38">
        <v>41.666666666666657</v>
      </c>
      <c r="F67" s="38">
        <v>41.283333333333331</v>
      </c>
      <c r="G67" s="38">
        <v>40.716666666666661</v>
      </c>
      <c r="H67" s="38">
        <v>42.616666666666653</v>
      </c>
      <c r="I67" s="38">
        <v>43.18333333333333</v>
      </c>
      <c r="J67" s="38">
        <v>43.566666666666649</v>
      </c>
      <c r="K67" s="31">
        <v>42.8</v>
      </c>
      <c r="L67" s="31">
        <v>41.85</v>
      </c>
      <c r="M67" s="31">
        <v>326.78300999999999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2819.6</v>
      </c>
      <c r="D68" s="38">
        <v>2831.6999999999994</v>
      </c>
      <c r="E68" s="38">
        <v>2794.4499999999989</v>
      </c>
      <c r="F68" s="38">
        <v>2769.2999999999997</v>
      </c>
      <c r="G68" s="38">
        <v>2732.0499999999993</v>
      </c>
      <c r="H68" s="38">
        <v>2856.8499999999985</v>
      </c>
      <c r="I68" s="38">
        <v>2894.0999999999995</v>
      </c>
      <c r="J68" s="38">
        <v>2919.2499999999982</v>
      </c>
      <c r="K68" s="31">
        <v>2868.95</v>
      </c>
      <c r="L68" s="31">
        <v>2806.55</v>
      </c>
      <c r="M68" s="31">
        <v>0.28699999999999998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1723.45</v>
      </c>
      <c r="D69" s="38">
        <v>1728.4833333333333</v>
      </c>
      <c r="E69" s="38">
        <v>1712.1666666666667</v>
      </c>
      <c r="F69" s="38">
        <v>1700.8833333333334</v>
      </c>
      <c r="G69" s="38">
        <v>1684.5666666666668</v>
      </c>
      <c r="H69" s="38">
        <v>1739.7666666666667</v>
      </c>
      <c r="I69" s="38">
        <v>1756.0833333333333</v>
      </c>
      <c r="J69" s="38">
        <v>1767.3666666666666</v>
      </c>
      <c r="K69" s="31">
        <v>1744.8</v>
      </c>
      <c r="L69" s="31">
        <v>1717.2</v>
      </c>
      <c r="M69" s="31">
        <v>1.8400799999999999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5305.55</v>
      </c>
      <c r="D70" s="38">
        <v>5294.9333333333334</v>
      </c>
      <c r="E70" s="38">
        <v>5252.666666666667</v>
      </c>
      <c r="F70" s="38">
        <v>5199.7833333333338</v>
      </c>
      <c r="G70" s="38">
        <v>5157.5166666666673</v>
      </c>
      <c r="H70" s="38">
        <v>5347.8166666666666</v>
      </c>
      <c r="I70" s="38">
        <v>5390.083333333333</v>
      </c>
      <c r="J70" s="38">
        <v>5442.9666666666662</v>
      </c>
      <c r="K70" s="31">
        <v>5337.2</v>
      </c>
      <c r="L70" s="31">
        <v>5242.05</v>
      </c>
      <c r="M70" s="31">
        <v>0.24539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2594.1999999999998</v>
      </c>
      <c r="D71" s="38">
        <v>2561.15</v>
      </c>
      <c r="E71" s="38">
        <v>2485.0500000000002</v>
      </c>
      <c r="F71" s="38">
        <v>2375.9</v>
      </c>
      <c r="G71" s="38">
        <v>2299.8000000000002</v>
      </c>
      <c r="H71" s="38">
        <v>2670.3</v>
      </c>
      <c r="I71" s="38">
        <v>2746.3999999999996</v>
      </c>
      <c r="J71" s="38">
        <v>2855.55</v>
      </c>
      <c r="K71" s="31">
        <v>2637.25</v>
      </c>
      <c r="L71" s="31">
        <v>2452</v>
      </c>
      <c r="M71" s="31">
        <v>11.588329999999999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716.9</v>
      </c>
      <c r="D72" s="38">
        <v>715.0333333333333</v>
      </c>
      <c r="E72" s="38">
        <v>710.36666666666656</v>
      </c>
      <c r="F72" s="38">
        <v>703.83333333333326</v>
      </c>
      <c r="G72" s="38">
        <v>699.16666666666652</v>
      </c>
      <c r="H72" s="38">
        <v>721.56666666666661</v>
      </c>
      <c r="I72" s="38">
        <v>726.23333333333335</v>
      </c>
      <c r="J72" s="38">
        <v>732.76666666666665</v>
      </c>
      <c r="K72" s="31">
        <v>719.7</v>
      </c>
      <c r="L72" s="31">
        <v>708.5</v>
      </c>
      <c r="M72" s="31">
        <v>4.8183699999999998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1191.8</v>
      </c>
      <c r="D73" s="38">
        <v>1201.3833333333332</v>
      </c>
      <c r="E73" s="38">
        <v>1178.3666666666663</v>
      </c>
      <c r="F73" s="38">
        <v>1164.9333333333332</v>
      </c>
      <c r="G73" s="38">
        <v>1141.9166666666663</v>
      </c>
      <c r="H73" s="38">
        <v>1214.8166666666664</v>
      </c>
      <c r="I73" s="38">
        <v>1237.8333333333333</v>
      </c>
      <c r="J73" s="38">
        <v>1251.2666666666664</v>
      </c>
      <c r="K73" s="31">
        <v>1224.4000000000001</v>
      </c>
      <c r="L73" s="31">
        <v>1187.95</v>
      </c>
      <c r="M73" s="31">
        <v>11.93979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143.30000000000001</v>
      </c>
      <c r="D74" s="38">
        <v>142.6</v>
      </c>
      <c r="E74" s="38">
        <v>140.89999999999998</v>
      </c>
      <c r="F74" s="38">
        <v>138.49999999999997</v>
      </c>
      <c r="G74" s="38">
        <v>136.79999999999995</v>
      </c>
      <c r="H74" s="38">
        <v>145</v>
      </c>
      <c r="I74" s="38">
        <v>146.69999999999999</v>
      </c>
      <c r="J74" s="38">
        <v>149.10000000000002</v>
      </c>
      <c r="K74" s="31">
        <v>144.30000000000001</v>
      </c>
      <c r="L74" s="31">
        <v>140.19999999999999</v>
      </c>
      <c r="M74" s="31">
        <v>165.79557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1105.4000000000001</v>
      </c>
      <c r="D75" s="38">
        <v>1103.2</v>
      </c>
      <c r="E75" s="38">
        <v>1096.4000000000001</v>
      </c>
      <c r="F75" s="38">
        <v>1087.4000000000001</v>
      </c>
      <c r="G75" s="38">
        <v>1080.6000000000001</v>
      </c>
      <c r="H75" s="38">
        <v>1112.2</v>
      </c>
      <c r="I75" s="38">
        <v>1118.9999999999998</v>
      </c>
      <c r="J75" s="38">
        <v>1128</v>
      </c>
      <c r="K75" s="31">
        <v>1110</v>
      </c>
      <c r="L75" s="31">
        <v>1094.2</v>
      </c>
      <c r="M75" s="31">
        <v>6.6973599999999998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145.30000000000001</v>
      </c>
      <c r="D76" s="38">
        <v>143.43333333333337</v>
      </c>
      <c r="E76" s="38">
        <v>140.46666666666673</v>
      </c>
      <c r="F76" s="38">
        <v>135.63333333333335</v>
      </c>
      <c r="G76" s="38">
        <v>132.66666666666671</v>
      </c>
      <c r="H76" s="38">
        <v>148.26666666666674</v>
      </c>
      <c r="I76" s="38">
        <v>151.23333333333338</v>
      </c>
      <c r="J76" s="38">
        <v>156.06666666666675</v>
      </c>
      <c r="K76" s="31">
        <v>146.4</v>
      </c>
      <c r="L76" s="31">
        <v>138.6</v>
      </c>
      <c r="M76" s="31">
        <v>717.29474000000005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361.95</v>
      </c>
      <c r="D77" s="38">
        <v>360.16666666666669</v>
      </c>
      <c r="E77" s="38">
        <v>355.83333333333337</v>
      </c>
      <c r="F77" s="38">
        <v>349.7166666666667</v>
      </c>
      <c r="G77" s="38">
        <v>345.38333333333338</v>
      </c>
      <c r="H77" s="38">
        <v>366.28333333333336</v>
      </c>
      <c r="I77" s="38">
        <v>370.61666666666673</v>
      </c>
      <c r="J77" s="38">
        <v>376.73333333333335</v>
      </c>
      <c r="K77" s="31">
        <v>364.5</v>
      </c>
      <c r="L77" s="31">
        <v>354.05</v>
      </c>
      <c r="M77" s="31">
        <v>51.720649999999999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885.85</v>
      </c>
      <c r="D78" s="38">
        <v>884.88333333333333</v>
      </c>
      <c r="E78" s="38">
        <v>879.11666666666667</v>
      </c>
      <c r="F78" s="38">
        <v>872.38333333333333</v>
      </c>
      <c r="G78" s="38">
        <v>866.61666666666667</v>
      </c>
      <c r="H78" s="38">
        <v>891.61666666666667</v>
      </c>
      <c r="I78" s="38">
        <v>897.38333333333333</v>
      </c>
      <c r="J78" s="38">
        <v>904.11666666666667</v>
      </c>
      <c r="K78" s="31">
        <v>890.65</v>
      </c>
      <c r="L78" s="31">
        <v>878.15</v>
      </c>
      <c r="M78" s="31">
        <v>37.414700000000003</v>
      </c>
      <c r="N78" s="1"/>
      <c r="O78" s="1"/>
    </row>
    <row r="79" spans="1:15" ht="12.75" customHeight="1">
      <c r="A79" s="33">
        <v>69</v>
      </c>
      <c r="B79" s="58" t="s">
        <v>847</v>
      </c>
      <c r="C79" s="31">
        <v>527.04999999999995</v>
      </c>
      <c r="D79" s="38">
        <v>524.38333333333333</v>
      </c>
      <c r="E79" s="38">
        <v>515.76666666666665</v>
      </c>
      <c r="F79" s="38">
        <v>504.48333333333335</v>
      </c>
      <c r="G79" s="38">
        <v>495.86666666666667</v>
      </c>
      <c r="H79" s="38">
        <v>535.66666666666663</v>
      </c>
      <c r="I79" s="38">
        <v>544.28333333333319</v>
      </c>
      <c r="J79" s="38">
        <v>555.56666666666661</v>
      </c>
      <c r="K79" s="31">
        <v>533</v>
      </c>
      <c r="L79" s="31">
        <v>513.1</v>
      </c>
      <c r="M79" s="31">
        <v>10.196770000000001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266.39999999999998</v>
      </c>
      <c r="D80" s="38">
        <v>267.18333333333334</v>
      </c>
      <c r="E80" s="38">
        <v>265.11666666666667</v>
      </c>
      <c r="F80" s="38">
        <v>263.83333333333331</v>
      </c>
      <c r="G80" s="38">
        <v>261.76666666666665</v>
      </c>
      <c r="H80" s="38">
        <v>268.4666666666667</v>
      </c>
      <c r="I80" s="38">
        <v>270.53333333333342</v>
      </c>
      <c r="J80" s="38">
        <v>271.81666666666672</v>
      </c>
      <c r="K80" s="31">
        <v>269.25</v>
      </c>
      <c r="L80" s="31">
        <v>265.89999999999998</v>
      </c>
      <c r="M80" s="31">
        <v>15.730689999999999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1300.8</v>
      </c>
      <c r="D81" s="38">
        <v>1292.9666666666667</v>
      </c>
      <c r="E81" s="38">
        <v>1256.9333333333334</v>
      </c>
      <c r="F81" s="38">
        <v>1213.0666666666666</v>
      </c>
      <c r="G81" s="38">
        <v>1177.0333333333333</v>
      </c>
      <c r="H81" s="38">
        <v>1336.8333333333335</v>
      </c>
      <c r="I81" s="38">
        <v>1372.8666666666668</v>
      </c>
      <c r="J81" s="38">
        <v>1416.7333333333336</v>
      </c>
      <c r="K81" s="31">
        <v>1329</v>
      </c>
      <c r="L81" s="31">
        <v>1249.0999999999999</v>
      </c>
      <c r="M81" s="31">
        <v>6.0482399999999998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518.5</v>
      </c>
      <c r="D82" s="38">
        <v>518.11666666666667</v>
      </c>
      <c r="E82" s="38">
        <v>514.38333333333333</v>
      </c>
      <c r="F82" s="38">
        <v>510.26666666666665</v>
      </c>
      <c r="G82" s="38">
        <v>506.5333333333333</v>
      </c>
      <c r="H82" s="38">
        <v>522.23333333333335</v>
      </c>
      <c r="I82" s="38">
        <v>525.9666666666667</v>
      </c>
      <c r="J82" s="38">
        <v>530.08333333333337</v>
      </c>
      <c r="K82" s="31">
        <v>521.85</v>
      </c>
      <c r="L82" s="31">
        <v>514</v>
      </c>
      <c r="M82" s="31">
        <v>13.10209</v>
      </c>
      <c r="N82" s="1"/>
      <c r="O82" s="1"/>
    </row>
    <row r="83" spans="1:15" ht="12.75" customHeight="1">
      <c r="A83" s="33">
        <v>73</v>
      </c>
      <c r="B83" s="58" t="s">
        <v>848</v>
      </c>
      <c r="C83" s="31">
        <v>296.10000000000002</v>
      </c>
      <c r="D83" s="38">
        <v>297.7</v>
      </c>
      <c r="E83" s="38">
        <v>293.39999999999998</v>
      </c>
      <c r="F83" s="38">
        <v>290.7</v>
      </c>
      <c r="G83" s="38">
        <v>286.39999999999998</v>
      </c>
      <c r="H83" s="38">
        <v>300.39999999999998</v>
      </c>
      <c r="I83" s="38">
        <v>304.70000000000005</v>
      </c>
      <c r="J83" s="38">
        <v>307.39999999999998</v>
      </c>
      <c r="K83" s="31">
        <v>302</v>
      </c>
      <c r="L83" s="31">
        <v>295</v>
      </c>
      <c r="M83" s="31">
        <v>19.977060000000002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6300.85</v>
      </c>
      <c r="D84" s="38">
        <v>6300.6833333333334</v>
      </c>
      <c r="E84" s="38">
        <v>6241.416666666667</v>
      </c>
      <c r="F84" s="38">
        <v>6181.9833333333336</v>
      </c>
      <c r="G84" s="38">
        <v>6122.7166666666672</v>
      </c>
      <c r="H84" s="38">
        <v>6360.1166666666668</v>
      </c>
      <c r="I84" s="38">
        <v>6419.3833333333332</v>
      </c>
      <c r="J84" s="38">
        <v>6478.8166666666666</v>
      </c>
      <c r="K84" s="31">
        <v>6359.95</v>
      </c>
      <c r="L84" s="31">
        <v>6241.25</v>
      </c>
      <c r="M84" s="31">
        <v>0.24249000000000001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807.1</v>
      </c>
      <c r="D85" s="38">
        <v>799.63333333333321</v>
      </c>
      <c r="E85" s="38">
        <v>789.76666666666642</v>
      </c>
      <c r="F85" s="38">
        <v>772.43333333333317</v>
      </c>
      <c r="G85" s="38">
        <v>762.56666666666638</v>
      </c>
      <c r="H85" s="38">
        <v>816.96666666666647</v>
      </c>
      <c r="I85" s="38">
        <v>826.83333333333326</v>
      </c>
      <c r="J85" s="38">
        <v>844.16666666666652</v>
      </c>
      <c r="K85" s="31">
        <v>809.5</v>
      </c>
      <c r="L85" s="31">
        <v>782.3</v>
      </c>
      <c r="M85" s="31">
        <v>2.8298999999999999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1276.7</v>
      </c>
      <c r="D86" s="38">
        <v>1228.5333333333333</v>
      </c>
      <c r="E86" s="38">
        <v>1159.3166666666666</v>
      </c>
      <c r="F86" s="38">
        <v>1041.9333333333334</v>
      </c>
      <c r="G86" s="38">
        <v>972.7166666666667</v>
      </c>
      <c r="H86" s="38">
        <v>1345.9166666666665</v>
      </c>
      <c r="I86" s="38">
        <v>1415.1333333333332</v>
      </c>
      <c r="J86" s="38">
        <v>1532.5166666666664</v>
      </c>
      <c r="K86" s="31">
        <v>1297.75</v>
      </c>
      <c r="L86" s="31">
        <v>1111.1500000000001</v>
      </c>
      <c r="M86" s="31">
        <v>19.108250000000002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438.4</v>
      </c>
      <c r="D87" s="38">
        <v>439.61666666666662</v>
      </c>
      <c r="E87" s="38">
        <v>435.28333333333325</v>
      </c>
      <c r="F87" s="38">
        <v>432.16666666666663</v>
      </c>
      <c r="G87" s="38">
        <v>427.83333333333326</v>
      </c>
      <c r="H87" s="38">
        <v>442.73333333333323</v>
      </c>
      <c r="I87" s="38">
        <v>447.06666666666661</v>
      </c>
      <c r="J87" s="38">
        <v>450.18333333333322</v>
      </c>
      <c r="K87" s="31">
        <v>443.95</v>
      </c>
      <c r="L87" s="31">
        <v>436.5</v>
      </c>
      <c r="M87" s="31">
        <v>4.1898400000000002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19403.25</v>
      </c>
      <c r="D88" s="38">
        <v>19346.083333333332</v>
      </c>
      <c r="E88" s="38">
        <v>19267.166666666664</v>
      </c>
      <c r="F88" s="38">
        <v>19131.083333333332</v>
      </c>
      <c r="G88" s="38">
        <v>19052.166666666664</v>
      </c>
      <c r="H88" s="38">
        <v>19482.166666666664</v>
      </c>
      <c r="I88" s="38">
        <v>19561.083333333328</v>
      </c>
      <c r="J88" s="38">
        <v>19697.166666666664</v>
      </c>
      <c r="K88" s="31">
        <v>19425</v>
      </c>
      <c r="L88" s="31">
        <v>19210</v>
      </c>
      <c r="M88" s="31">
        <v>0.1323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637.70000000000005</v>
      </c>
      <c r="D89" s="38">
        <v>637.6</v>
      </c>
      <c r="E89" s="38">
        <v>632.45000000000005</v>
      </c>
      <c r="F89" s="38">
        <v>627.20000000000005</v>
      </c>
      <c r="G89" s="38">
        <v>622.05000000000007</v>
      </c>
      <c r="H89" s="38">
        <v>642.85</v>
      </c>
      <c r="I89" s="38">
        <v>647.99999999999989</v>
      </c>
      <c r="J89" s="38">
        <v>653.25</v>
      </c>
      <c r="K89" s="31">
        <v>642.75</v>
      </c>
      <c r="L89" s="31">
        <v>632.35</v>
      </c>
      <c r="M89" s="31">
        <v>1.9786600000000001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13.85</v>
      </c>
      <c r="D90" s="38">
        <v>13.483333333333334</v>
      </c>
      <c r="E90" s="38">
        <v>13.116666666666669</v>
      </c>
      <c r="F90" s="38">
        <v>12.383333333333335</v>
      </c>
      <c r="G90" s="38">
        <v>12.016666666666669</v>
      </c>
      <c r="H90" s="38">
        <v>14.216666666666669</v>
      </c>
      <c r="I90" s="38">
        <v>14.583333333333336</v>
      </c>
      <c r="J90" s="38">
        <v>15.316666666666668</v>
      </c>
      <c r="K90" s="31">
        <v>13.85</v>
      </c>
      <c r="L90" s="31">
        <v>12.75</v>
      </c>
      <c r="M90" s="31">
        <v>561.02491999999995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4540.5</v>
      </c>
      <c r="D91" s="38">
        <v>4534.3</v>
      </c>
      <c r="E91" s="38">
        <v>4520</v>
      </c>
      <c r="F91" s="38">
        <v>4499.5</v>
      </c>
      <c r="G91" s="38">
        <v>4485.2</v>
      </c>
      <c r="H91" s="38">
        <v>4554.8</v>
      </c>
      <c r="I91" s="38">
        <v>4569.1000000000013</v>
      </c>
      <c r="J91" s="38">
        <v>4589.6000000000004</v>
      </c>
      <c r="K91" s="31">
        <v>4548.6000000000004</v>
      </c>
      <c r="L91" s="31">
        <v>4513.8</v>
      </c>
      <c r="M91" s="31">
        <v>2.7829299999999999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1324.45</v>
      </c>
      <c r="D92" s="38">
        <v>1309.1499999999999</v>
      </c>
      <c r="E92" s="38">
        <v>1270.2999999999997</v>
      </c>
      <c r="F92" s="38">
        <v>1216.1499999999999</v>
      </c>
      <c r="G92" s="38">
        <v>1177.2999999999997</v>
      </c>
      <c r="H92" s="38">
        <v>1363.2999999999997</v>
      </c>
      <c r="I92" s="38">
        <v>1402.1499999999996</v>
      </c>
      <c r="J92" s="38">
        <v>1456.2999999999997</v>
      </c>
      <c r="K92" s="31">
        <v>1348</v>
      </c>
      <c r="L92" s="31">
        <v>1255</v>
      </c>
      <c r="M92" s="31">
        <v>28.34442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1734.85</v>
      </c>
      <c r="D93" s="38">
        <v>1733.3999999999999</v>
      </c>
      <c r="E93" s="38">
        <v>1709.3999999999996</v>
      </c>
      <c r="F93" s="38">
        <v>1683.9499999999998</v>
      </c>
      <c r="G93" s="38">
        <v>1659.9499999999996</v>
      </c>
      <c r="H93" s="38">
        <v>1758.8499999999997</v>
      </c>
      <c r="I93" s="38">
        <v>1782.8500000000001</v>
      </c>
      <c r="J93" s="38">
        <v>1808.2999999999997</v>
      </c>
      <c r="K93" s="31">
        <v>1757.4</v>
      </c>
      <c r="L93" s="31">
        <v>1707.95</v>
      </c>
      <c r="M93" s="31">
        <v>0.65973000000000004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313.2</v>
      </c>
      <c r="D94" s="38">
        <v>309.23333333333335</v>
      </c>
      <c r="E94" s="38">
        <v>302.9666666666667</v>
      </c>
      <c r="F94" s="38">
        <v>292.73333333333335</v>
      </c>
      <c r="G94" s="38">
        <v>286.4666666666667</v>
      </c>
      <c r="H94" s="38">
        <v>319.4666666666667</v>
      </c>
      <c r="I94" s="38">
        <v>325.73333333333335</v>
      </c>
      <c r="J94" s="38">
        <v>335.9666666666667</v>
      </c>
      <c r="K94" s="31">
        <v>315.5</v>
      </c>
      <c r="L94" s="31">
        <v>299</v>
      </c>
      <c r="M94" s="31">
        <v>65.709190000000007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773.65</v>
      </c>
      <c r="D95" s="38">
        <v>776</v>
      </c>
      <c r="E95" s="38">
        <v>768.05</v>
      </c>
      <c r="F95" s="38">
        <v>762.44999999999993</v>
      </c>
      <c r="G95" s="38">
        <v>754.49999999999989</v>
      </c>
      <c r="H95" s="38">
        <v>781.6</v>
      </c>
      <c r="I95" s="38">
        <v>789.55000000000007</v>
      </c>
      <c r="J95" s="38">
        <v>795.15000000000009</v>
      </c>
      <c r="K95" s="31">
        <v>783.95</v>
      </c>
      <c r="L95" s="31">
        <v>770.4</v>
      </c>
      <c r="M95" s="31">
        <v>3.71319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339.1</v>
      </c>
      <c r="D96" s="38">
        <v>339.36666666666667</v>
      </c>
      <c r="E96" s="38">
        <v>335.23333333333335</v>
      </c>
      <c r="F96" s="38">
        <v>331.36666666666667</v>
      </c>
      <c r="G96" s="38">
        <v>327.23333333333335</v>
      </c>
      <c r="H96" s="38">
        <v>343.23333333333335</v>
      </c>
      <c r="I96" s="38">
        <v>347.36666666666667</v>
      </c>
      <c r="J96" s="38">
        <v>351.23333333333335</v>
      </c>
      <c r="K96" s="31">
        <v>343.5</v>
      </c>
      <c r="L96" s="31">
        <v>335.5</v>
      </c>
      <c r="M96" s="31">
        <v>72.605940000000004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809.8</v>
      </c>
      <c r="D97" s="38">
        <v>812.44999999999993</v>
      </c>
      <c r="E97" s="38">
        <v>803.59999999999991</v>
      </c>
      <c r="F97" s="38">
        <v>797.4</v>
      </c>
      <c r="G97" s="38">
        <v>788.55</v>
      </c>
      <c r="H97" s="38">
        <v>818.64999999999986</v>
      </c>
      <c r="I97" s="38">
        <v>827.5</v>
      </c>
      <c r="J97" s="38">
        <v>833.69999999999982</v>
      </c>
      <c r="K97" s="31">
        <v>821.3</v>
      </c>
      <c r="L97" s="31">
        <v>806.25</v>
      </c>
      <c r="M97" s="31">
        <v>1.6540600000000001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1209.95</v>
      </c>
      <c r="D98" s="38">
        <v>1202.3166666666666</v>
      </c>
      <c r="E98" s="38">
        <v>1188.6333333333332</v>
      </c>
      <c r="F98" s="38">
        <v>1167.3166666666666</v>
      </c>
      <c r="G98" s="38">
        <v>1153.6333333333332</v>
      </c>
      <c r="H98" s="38">
        <v>1223.6333333333332</v>
      </c>
      <c r="I98" s="38">
        <v>1237.3166666666666</v>
      </c>
      <c r="J98" s="38">
        <v>1258.6333333333332</v>
      </c>
      <c r="K98" s="31">
        <v>1216</v>
      </c>
      <c r="L98" s="31">
        <v>1181</v>
      </c>
      <c r="M98" s="31">
        <v>1.8865099999999999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156.44999999999999</v>
      </c>
      <c r="D99" s="38">
        <v>157.98333333333332</v>
      </c>
      <c r="E99" s="38">
        <v>153.96666666666664</v>
      </c>
      <c r="F99" s="38">
        <v>151.48333333333332</v>
      </c>
      <c r="G99" s="38">
        <v>147.46666666666664</v>
      </c>
      <c r="H99" s="38">
        <v>160.46666666666664</v>
      </c>
      <c r="I99" s="38">
        <v>164.48333333333335</v>
      </c>
      <c r="J99" s="38">
        <v>166.96666666666664</v>
      </c>
      <c r="K99" s="31">
        <v>162</v>
      </c>
      <c r="L99" s="31">
        <v>155.5</v>
      </c>
      <c r="M99" s="31">
        <v>37.999400000000001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673.5</v>
      </c>
      <c r="D100" s="38">
        <v>668.91666666666663</v>
      </c>
      <c r="E100" s="38">
        <v>661.88333333333321</v>
      </c>
      <c r="F100" s="38">
        <v>650.26666666666654</v>
      </c>
      <c r="G100" s="38">
        <v>643.23333333333312</v>
      </c>
      <c r="H100" s="38">
        <v>680.5333333333333</v>
      </c>
      <c r="I100" s="38">
        <v>687.56666666666683</v>
      </c>
      <c r="J100" s="38">
        <v>699.18333333333339</v>
      </c>
      <c r="K100" s="31">
        <v>675.95</v>
      </c>
      <c r="L100" s="31">
        <v>657.3</v>
      </c>
      <c r="M100" s="31">
        <v>3.4186999999999999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2208.65</v>
      </c>
      <c r="D101" s="38">
        <v>2220.6</v>
      </c>
      <c r="E101" s="38">
        <v>2194.0499999999997</v>
      </c>
      <c r="F101" s="38">
        <v>2179.4499999999998</v>
      </c>
      <c r="G101" s="38">
        <v>2152.8999999999996</v>
      </c>
      <c r="H101" s="38">
        <v>2235.1999999999998</v>
      </c>
      <c r="I101" s="38">
        <v>2261.75</v>
      </c>
      <c r="J101" s="38">
        <v>2276.35</v>
      </c>
      <c r="K101" s="31">
        <v>2247.15</v>
      </c>
      <c r="L101" s="31">
        <v>2206</v>
      </c>
      <c r="M101" s="31">
        <v>0.78808999999999996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39.299999999999997</v>
      </c>
      <c r="D102" s="38">
        <v>39.4</v>
      </c>
      <c r="E102" s="38">
        <v>38.9</v>
      </c>
      <c r="F102" s="38">
        <v>38.5</v>
      </c>
      <c r="G102" s="38">
        <v>38</v>
      </c>
      <c r="H102" s="38">
        <v>39.799999999999997</v>
      </c>
      <c r="I102" s="38">
        <v>40.299999999999997</v>
      </c>
      <c r="J102" s="38">
        <v>40.699999999999996</v>
      </c>
      <c r="K102" s="31">
        <v>39.9</v>
      </c>
      <c r="L102" s="31">
        <v>39</v>
      </c>
      <c r="M102" s="31">
        <v>201.42013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1282.3</v>
      </c>
      <c r="D103" s="38">
        <v>1261.1500000000001</v>
      </c>
      <c r="E103" s="38">
        <v>1229.0500000000002</v>
      </c>
      <c r="F103" s="38">
        <v>1175.8000000000002</v>
      </c>
      <c r="G103" s="38">
        <v>1143.7000000000003</v>
      </c>
      <c r="H103" s="38">
        <v>1314.4</v>
      </c>
      <c r="I103" s="38">
        <v>1346.5</v>
      </c>
      <c r="J103" s="38">
        <v>1399.75</v>
      </c>
      <c r="K103" s="31">
        <v>1293.25</v>
      </c>
      <c r="L103" s="31">
        <v>1207.9000000000001</v>
      </c>
      <c r="M103" s="31">
        <v>41.515160000000002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696.85</v>
      </c>
      <c r="D104" s="38">
        <v>693.78333333333342</v>
      </c>
      <c r="E104" s="38">
        <v>679.26666666666688</v>
      </c>
      <c r="F104" s="38">
        <v>661.68333333333351</v>
      </c>
      <c r="G104" s="38">
        <v>647.16666666666697</v>
      </c>
      <c r="H104" s="38">
        <v>711.36666666666679</v>
      </c>
      <c r="I104" s="38">
        <v>725.88333333333344</v>
      </c>
      <c r="J104" s="38">
        <v>743.4666666666667</v>
      </c>
      <c r="K104" s="31">
        <v>708.3</v>
      </c>
      <c r="L104" s="31">
        <v>676.2</v>
      </c>
      <c r="M104" s="31">
        <v>8.3814399999999996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1082.7</v>
      </c>
      <c r="D105" s="38">
        <v>1085.0666666666666</v>
      </c>
      <c r="E105" s="38">
        <v>1075.1333333333332</v>
      </c>
      <c r="F105" s="38">
        <v>1067.5666666666666</v>
      </c>
      <c r="G105" s="38">
        <v>1057.6333333333332</v>
      </c>
      <c r="H105" s="38">
        <v>1092.6333333333332</v>
      </c>
      <c r="I105" s="38">
        <v>1102.5666666666666</v>
      </c>
      <c r="J105" s="38">
        <v>1110.1333333333332</v>
      </c>
      <c r="K105" s="31">
        <v>1095</v>
      </c>
      <c r="L105" s="31">
        <v>1077.5</v>
      </c>
      <c r="M105" s="31">
        <v>1.05643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9082.7000000000007</v>
      </c>
      <c r="D106" s="38">
        <v>9130.4333333333343</v>
      </c>
      <c r="E106" s="38">
        <v>8972.2666666666682</v>
      </c>
      <c r="F106" s="38">
        <v>8861.8333333333339</v>
      </c>
      <c r="G106" s="38">
        <v>8703.6666666666679</v>
      </c>
      <c r="H106" s="38">
        <v>9240.8666666666686</v>
      </c>
      <c r="I106" s="38">
        <v>9399.0333333333328</v>
      </c>
      <c r="J106" s="38">
        <v>9509.466666666669</v>
      </c>
      <c r="K106" s="31">
        <v>9288.6</v>
      </c>
      <c r="L106" s="31">
        <v>9020</v>
      </c>
      <c r="M106" s="31">
        <v>0.22317999999999999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92.9</v>
      </c>
      <c r="D107" s="38">
        <v>92.600000000000009</v>
      </c>
      <c r="E107" s="38">
        <v>90.800000000000011</v>
      </c>
      <c r="F107" s="38">
        <v>88.7</v>
      </c>
      <c r="G107" s="38">
        <v>86.9</v>
      </c>
      <c r="H107" s="38">
        <v>94.700000000000017</v>
      </c>
      <c r="I107" s="38">
        <v>96.5</v>
      </c>
      <c r="J107" s="38">
        <v>98.600000000000023</v>
      </c>
      <c r="K107" s="31">
        <v>94.4</v>
      </c>
      <c r="L107" s="31">
        <v>90.5</v>
      </c>
      <c r="M107" s="31">
        <v>137.48939999999999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455.25</v>
      </c>
      <c r="D108" s="38">
        <v>455.16666666666669</v>
      </c>
      <c r="E108" s="38">
        <v>450.63333333333338</v>
      </c>
      <c r="F108" s="38">
        <v>446.01666666666671</v>
      </c>
      <c r="G108" s="38">
        <v>441.48333333333341</v>
      </c>
      <c r="H108" s="38">
        <v>459.78333333333336</v>
      </c>
      <c r="I108" s="38">
        <v>464.31666666666666</v>
      </c>
      <c r="J108" s="38">
        <v>468.93333333333334</v>
      </c>
      <c r="K108" s="31">
        <v>459.7</v>
      </c>
      <c r="L108" s="31">
        <v>450.55</v>
      </c>
      <c r="M108" s="31">
        <v>25.87763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565.29999999999995</v>
      </c>
      <c r="D109" s="38">
        <v>560</v>
      </c>
      <c r="E109" s="38">
        <v>552</v>
      </c>
      <c r="F109" s="38">
        <v>538.70000000000005</v>
      </c>
      <c r="G109" s="38">
        <v>530.70000000000005</v>
      </c>
      <c r="H109" s="38">
        <v>573.29999999999995</v>
      </c>
      <c r="I109" s="38">
        <v>581.29999999999995</v>
      </c>
      <c r="J109" s="38">
        <v>594.59999999999991</v>
      </c>
      <c r="K109" s="31">
        <v>568</v>
      </c>
      <c r="L109" s="31">
        <v>546.70000000000005</v>
      </c>
      <c r="M109" s="31">
        <v>2.9507300000000001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283.45</v>
      </c>
      <c r="D110" s="38">
        <v>285.71666666666664</v>
      </c>
      <c r="E110" s="38">
        <v>280.0333333333333</v>
      </c>
      <c r="F110" s="38">
        <v>276.61666666666667</v>
      </c>
      <c r="G110" s="38">
        <v>270.93333333333334</v>
      </c>
      <c r="H110" s="38">
        <v>289.13333333333327</v>
      </c>
      <c r="I110" s="38">
        <v>294.81666666666655</v>
      </c>
      <c r="J110" s="38">
        <v>298.23333333333323</v>
      </c>
      <c r="K110" s="31">
        <v>291.39999999999998</v>
      </c>
      <c r="L110" s="31">
        <v>282.3</v>
      </c>
      <c r="M110" s="31">
        <v>38.459800000000001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520.70000000000005</v>
      </c>
      <c r="D111" s="38">
        <v>524.35</v>
      </c>
      <c r="E111" s="38">
        <v>514.5</v>
      </c>
      <c r="F111" s="38">
        <v>508.29999999999995</v>
      </c>
      <c r="G111" s="38">
        <v>498.44999999999993</v>
      </c>
      <c r="H111" s="38">
        <v>530.55000000000007</v>
      </c>
      <c r="I111" s="38">
        <v>540.4000000000002</v>
      </c>
      <c r="J111" s="38">
        <v>546.60000000000014</v>
      </c>
      <c r="K111" s="31">
        <v>534.20000000000005</v>
      </c>
      <c r="L111" s="31">
        <v>518.15</v>
      </c>
      <c r="M111" s="31">
        <v>1.2878000000000001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1073.3499999999999</v>
      </c>
      <c r="D112" s="38">
        <v>1066.9666666666665</v>
      </c>
      <c r="E112" s="38">
        <v>1053.9333333333329</v>
      </c>
      <c r="F112" s="38">
        <v>1034.5166666666664</v>
      </c>
      <c r="G112" s="38">
        <v>1021.4833333333329</v>
      </c>
      <c r="H112" s="38">
        <v>1086.383333333333</v>
      </c>
      <c r="I112" s="38">
        <v>1099.4166666666663</v>
      </c>
      <c r="J112" s="38">
        <v>1118.833333333333</v>
      </c>
      <c r="K112" s="31">
        <v>1080</v>
      </c>
      <c r="L112" s="31">
        <v>1047.55</v>
      </c>
      <c r="M112" s="31">
        <v>2.61117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1175.95</v>
      </c>
      <c r="D113" s="38">
        <v>1164.8833333333334</v>
      </c>
      <c r="E113" s="38">
        <v>1143.0666666666668</v>
      </c>
      <c r="F113" s="38">
        <v>1110.1833333333334</v>
      </c>
      <c r="G113" s="38">
        <v>1088.3666666666668</v>
      </c>
      <c r="H113" s="38">
        <v>1197.7666666666669</v>
      </c>
      <c r="I113" s="38">
        <v>1219.5833333333335</v>
      </c>
      <c r="J113" s="38">
        <v>1252.4666666666669</v>
      </c>
      <c r="K113" s="31">
        <v>1186.7</v>
      </c>
      <c r="L113" s="31">
        <v>1132</v>
      </c>
      <c r="M113" s="31">
        <v>40.04318</v>
      </c>
      <c r="N113" s="1"/>
      <c r="O113" s="1"/>
    </row>
    <row r="114" spans="1:15" ht="12.75" customHeight="1">
      <c r="A114" s="33">
        <v>104</v>
      </c>
      <c r="B114" s="58" t="s">
        <v>843</v>
      </c>
      <c r="C114" s="31">
        <v>503.35</v>
      </c>
      <c r="D114" s="38">
        <v>504.2166666666667</v>
      </c>
      <c r="E114" s="38">
        <v>495.83333333333337</v>
      </c>
      <c r="F114" s="38">
        <v>488.31666666666666</v>
      </c>
      <c r="G114" s="38">
        <v>479.93333333333334</v>
      </c>
      <c r="H114" s="38">
        <v>511.73333333333341</v>
      </c>
      <c r="I114" s="38">
        <v>520.11666666666679</v>
      </c>
      <c r="J114" s="38">
        <v>527.63333333333344</v>
      </c>
      <c r="K114" s="31">
        <v>512.6</v>
      </c>
      <c r="L114" s="31">
        <v>496.7</v>
      </c>
      <c r="M114" s="31">
        <v>5.1917900000000001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1244.5999999999999</v>
      </c>
      <c r="D115" s="38">
        <v>1248.5333333333333</v>
      </c>
      <c r="E115" s="38">
        <v>1235.0666666666666</v>
      </c>
      <c r="F115" s="38">
        <v>1225.5333333333333</v>
      </c>
      <c r="G115" s="38">
        <v>1212.0666666666666</v>
      </c>
      <c r="H115" s="38">
        <v>1258.0666666666666</v>
      </c>
      <c r="I115" s="38">
        <v>1271.5333333333333</v>
      </c>
      <c r="J115" s="38">
        <v>1281.0666666666666</v>
      </c>
      <c r="K115" s="31">
        <v>1262</v>
      </c>
      <c r="L115" s="31">
        <v>1239</v>
      </c>
      <c r="M115" s="31">
        <v>7.8771000000000004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132.55000000000001</v>
      </c>
      <c r="D116" s="38">
        <v>133.11666666666667</v>
      </c>
      <c r="E116" s="38">
        <v>131.73333333333335</v>
      </c>
      <c r="F116" s="38">
        <v>130.91666666666669</v>
      </c>
      <c r="G116" s="38">
        <v>129.53333333333336</v>
      </c>
      <c r="H116" s="38">
        <v>133.93333333333334</v>
      </c>
      <c r="I116" s="38">
        <v>135.31666666666666</v>
      </c>
      <c r="J116" s="38">
        <v>136.13333333333333</v>
      </c>
      <c r="K116" s="31">
        <v>134.5</v>
      </c>
      <c r="L116" s="31">
        <v>132.30000000000001</v>
      </c>
      <c r="M116" s="31">
        <v>56.568840000000002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1458.1</v>
      </c>
      <c r="D117" s="38">
        <v>1466</v>
      </c>
      <c r="E117" s="38">
        <v>1445.1</v>
      </c>
      <c r="F117" s="38">
        <v>1432.1</v>
      </c>
      <c r="G117" s="38">
        <v>1411.1999999999998</v>
      </c>
      <c r="H117" s="38">
        <v>1479</v>
      </c>
      <c r="I117" s="38">
        <v>1499.9</v>
      </c>
      <c r="J117" s="38">
        <v>1512.9</v>
      </c>
      <c r="K117" s="31">
        <v>1486.9</v>
      </c>
      <c r="L117" s="31">
        <v>1453</v>
      </c>
      <c r="M117" s="31">
        <v>1.33074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282.10000000000002</v>
      </c>
      <c r="D118" s="38">
        <v>279.14999999999998</v>
      </c>
      <c r="E118" s="38">
        <v>273.84999999999997</v>
      </c>
      <c r="F118" s="38">
        <v>265.59999999999997</v>
      </c>
      <c r="G118" s="38">
        <v>260.29999999999995</v>
      </c>
      <c r="H118" s="38">
        <v>287.39999999999998</v>
      </c>
      <c r="I118" s="38">
        <v>292.69999999999993</v>
      </c>
      <c r="J118" s="38">
        <v>300.95</v>
      </c>
      <c r="K118" s="31">
        <v>284.45</v>
      </c>
      <c r="L118" s="31">
        <v>270.89999999999998</v>
      </c>
      <c r="M118" s="31">
        <v>418.55412999999999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1209.45</v>
      </c>
      <c r="D119" s="38">
        <v>1210.8999999999999</v>
      </c>
      <c r="E119" s="38">
        <v>1163.2999999999997</v>
      </c>
      <c r="F119" s="38">
        <v>1117.1499999999999</v>
      </c>
      <c r="G119" s="38">
        <v>1069.5499999999997</v>
      </c>
      <c r="H119" s="38">
        <v>1257.0499999999997</v>
      </c>
      <c r="I119" s="38">
        <v>1304.6499999999996</v>
      </c>
      <c r="J119" s="38">
        <v>1350.7999999999997</v>
      </c>
      <c r="K119" s="31">
        <v>1258.5</v>
      </c>
      <c r="L119" s="31">
        <v>1164.75</v>
      </c>
      <c r="M119" s="31">
        <v>183.49377000000001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5550.6</v>
      </c>
      <c r="D120" s="38">
        <v>5568.3833333333341</v>
      </c>
      <c r="E120" s="38">
        <v>5511.7666666666682</v>
      </c>
      <c r="F120" s="38">
        <v>5472.9333333333343</v>
      </c>
      <c r="G120" s="38">
        <v>5416.3166666666684</v>
      </c>
      <c r="H120" s="38">
        <v>5607.2166666666681</v>
      </c>
      <c r="I120" s="38">
        <v>5663.8333333333348</v>
      </c>
      <c r="J120" s="38">
        <v>5702.6666666666679</v>
      </c>
      <c r="K120" s="31">
        <v>5625</v>
      </c>
      <c r="L120" s="31">
        <v>5529.55</v>
      </c>
      <c r="M120" s="31">
        <v>2.8086899999999999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2015.4</v>
      </c>
      <c r="D121" s="38">
        <v>2020.4166666666667</v>
      </c>
      <c r="E121" s="38">
        <v>2002.0833333333335</v>
      </c>
      <c r="F121" s="38">
        <v>1988.7666666666667</v>
      </c>
      <c r="G121" s="38">
        <v>1970.4333333333334</v>
      </c>
      <c r="H121" s="38">
        <v>2033.7333333333336</v>
      </c>
      <c r="I121" s="38">
        <v>2052.0666666666671</v>
      </c>
      <c r="J121" s="38">
        <v>2065.3833333333337</v>
      </c>
      <c r="K121" s="31">
        <v>2038.75</v>
      </c>
      <c r="L121" s="31">
        <v>2007.1</v>
      </c>
      <c r="M121" s="31">
        <v>2.9744799999999998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2464.6</v>
      </c>
      <c r="D122" s="38">
        <v>2467.2000000000003</v>
      </c>
      <c r="E122" s="38">
        <v>2444.4000000000005</v>
      </c>
      <c r="F122" s="38">
        <v>2424.2000000000003</v>
      </c>
      <c r="G122" s="38">
        <v>2401.4000000000005</v>
      </c>
      <c r="H122" s="38">
        <v>2487.4000000000005</v>
      </c>
      <c r="I122" s="38">
        <v>2510.2000000000007</v>
      </c>
      <c r="J122" s="38">
        <v>2530.4000000000005</v>
      </c>
      <c r="K122" s="31">
        <v>2490</v>
      </c>
      <c r="L122" s="31">
        <v>2447</v>
      </c>
      <c r="M122" s="31">
        <v>0.78774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708.9</v>
      </c>
      <c r="D123" s="38">
        <v>705.6</v>
      </c>
      <c r="E123" s="38">
        <v>691.85</v>
      </c>
      <c r="F123" s="38">
        <v>674.8</v>
      </c>
      <c r="G123" s="38">
        <v>661.05</v>
      </c>
      <c r="H123" s="38">
        <v>722.65000000000009</v>
      </c>
      <c r="I123" s="38">
        <v>736.40000000000009</v>
      </c>
      <c r="J123" s="38">
        <v>753.45000000000016</v>
      </c>
      <c r="K123" s="31">
        <v>719.35</v>
      </c>
      <c r="L123" s="31">
        <v>688.55</v>
      </c>
      <c r="M123" s="31">
        <v>26.971399999999999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1124.2</v>
      </c>
      <c r="D124" s="38">
        <v>1131.6833333333332</v>
      </c>
      <c r="E124" s="38">
        <v>1114.3666666666663</v>
      </c>
      <c r="F124" s="38">
        <v>1104.5333333333331</v>
      </c>
      <c r="G124" s="38">
        <v>1087.2166666666662</v>
      </c>
      <c r="H124" s="38">
        <v>1141.5166666666664</v>
      </c>
      <c r="I124" s="38">
        <v>1158.8333333333335</v>
      </c>
      <c r="J124" s="38">
        <v>1168.6666666666665</v>
      </c>
      <c r="K124" s="31">
        <v>1149</v>
      </c>
      <c r="L124" s="31">
        <v>1121.8499999999999</v>
      </c>
      <c r="M124" s="31">
        <v>1.9839500000000001</v>
      </c>
      <c r="N124" s="1"/>
      <c r="O124" s="1"/>
    </row>
    <row r="125" spans="1:15" ht="12.75" customHeight="1">
      <c r="A125" s="33">
        <v>115</v>
      </c>
      <c r="B125" s="58" t="s">
        <v>849</v>
      </c>
      <c r="C125" s="31">
        <v>4817.75</v>
      </c>
      <c r="D125" s="38">
        <v>4837.5999999999995</v>
      </c>
      <c r="E125" s="38">
        <v>4755.1999999999989</v>
      </c>
      <c r="F125" s="38">
        <v>4692.6499999999996</v>
      </c>
      <c r="G125" s="38">
        <v>4610.2499999999991</v>
      </c>
      <c r="H125" s="38">
        <v>4900.1499999999987</v>
      </c>
      <c r="I125" s="38">
        <v>4982.5499999999984</v>
      </c>
      <c r="J125" s="38">
        <v>5045.0999999999985</v>
      </c>
      <c r="K125" s="31">
        <v>4920</v>
      </c>
      <c r="L125" s="31">
        <v>4775.05</v>
      </c>
      <c r="M125" s="31">
        <v>0.23400000000000001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1432.5</v>
      </c>
      <c r="D126" s="38">
        <v>1442.6499999999999</v>
      </c>
      <c r="E126" s="38">
        <v>1413.8499999999997</v>
      </c>
      <c r="F126" s="38">
        <v>1395.1999999999998</v>
      </c>
      <c r="G126" s="38">
        <v>1366.3999999999996</v>
      </c>
      <c r="H126" s="38">
        <v>1461.2999999999997</v>
      </c>
      <c r="I126" s="38">
        <v>1490.1</v>
      </c>
      <c r="J126" s="38">
        <v>1508.7499999999998</v>
      </c>
      <c r="K126" s="31">
        <v>1471.45</v>
      </c>
      <c r="L126" s="31">
        <v>1424</v>
      </c>
      <c r="M126" s="31">
        <v>0.91801999999999995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3897.15</v>
      </c>
      <c r="D127" s="38">
        <v>3880.7999999999997</v>
      </c>
      <c r="E127" s="38">
        <v>3852.5999999999995</v>
      </c>
      <c r="F127" s="38">
        <v>3808.0499999999997</v>
      </c>
      <c r="G127" s="38">
        <v>3779.8499999999995</v>
      </c>
      <c r="H127" s="38">
        <v>3925.3499999999995</v>
      </c>
      <c r="I127" s="38">
        <v>3953.5499999999993</v>
      </c>
      <c r="J127" s="38">
        <v>3998.0999999999995</v>
      </c>
      <c r="K127" s="31">
        <v>3909</v>
      </c>
      <c r="L127" s="31">
        <v>3836.25</v>
      </c>
      <c r="M127" s="31">
        <v>0.18817999999999999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316.2</v>
      </c>
      <c r="D128" s="38">
        <v>316.38333333333338</v>
      </c>
      <c r="E128" s="38">
        <v>313.26666666666677</v>
      </c>
      <c r="F128" s="38">
        <v>310.33333333333337</v>
      </c>
      <c r="G128" s="38">
        <v>307.21666666666675</v>
      </c>
      <c r="H128" s="38">
        <v>319.31666666666678</v>
      </c>
      <c r="I128" s="38">
        <v>322.43333333333345</v>
      </c>
      <c r="J128" s="38">
        <v>325.36666666666679</v>
      </c>
      <c r="K128" s="31">
        <v>319.5</v>
      </c>
      <c r="L128" s="31">
        <v>313.45</v>
      </c>
      <c r="M128" s="31">
        <v>36.749169999999999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328.3</v>
      </c>
      <c r="D129" s="38">
        <v>328.68333333333334</v>
      </c>
      <c r="E129" s="38">
        <v>325.86666666666667</v>
      </c>
      <c r="F129" s="38">
        <v>323.43333333333334</v>
      </c>
      <c r="G129" s="38">
        <v>320.61666666666667</v>
      </c>
      <c r="H129" s="38">
        <v>331.11666666666667</v>
      </c>
      <c r="I129" s="38">
        <v>333.93333333333339</v>
      </c>
      <c r="J129" s="38">
        <v>336.36666666666667</v>
      </c>
      <c r="K129" s="31">
        <v>331.5</v>
      </c>
      <c r="L129" s="31">
        <v>326.25</v>
      </c>
      <c r="M129" s="31">
        <v>2.1339800000000002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1755.35</v>
      </c>
      <c r="D130" s="38">
        <v>1751.8499999999997</v>
      </c>
      <c r="E130" s="38">
        <v>1740.8999999999994</v>
      </c>
      <c r="F130" s="38">
        <v>1726.4499999999998</v>
      </c>
      <c r="G130" s="38">
        <v>1715.4999999999995</v>
      </c>
      <c r="H130" s="38">
        <v>1766.2999999999993</v>
      </c>
      <c r="I130" s="38">
        <v>1777.2499999999995</v>
      </c>
      <c r="J130" s="38">
        <v>1791.6999999999991</v>
      </c>
      <c r="K130" s="31">
        <v>1762.8</v>
      </c>
      <c r="L130" s="31">
        <v>1737.4</v>
      </c>
      <c r="M130" s="31">
        <v>11.051030000000001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1788</v>
      </c>
      <c r="D131" s="38">
        <v>1805.3999999999999</v>
      </c>
      <c r="E131" s="38">
        <v>1766.7999999999997</v>
      </c>
      <c r="F131" s="38">
        <v>1745.6</v>
      </c>
      <c r="G131" s="38">
        <v>1706.9999999999998</v>
      </c>
      <c r="H131" s="38">
        <v>1826.5999999999997</v>
      </c>
      <c r="I131" s="38">
        <v>1865.1999999999996</v>
      </c>
      <c r="J131" s="38">
        <v>1886.3999999999996</v>
      </c>
      <c r="K131" s="31">
        <v>1844</v>
      </c>
      <c r="L131" s="31">
        <v>1784.2</v>
      </c>
      <c r="M131" s="31">
        <v>3.3908100000000001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567.1</v>
      </c>
      <c r="D132" s="38">
        <v>566.51666666666665</v>
      </c>
      <c r="E132" s="38">
        <v>564.13333333333333</v>
      </c>
      <c r="F132" s="38">
        <v>561.16666666666663</v>
      </c>
      <c r="G132" s="38">
        <v>558.7833333333333</v>
      </c>
      <c r="H132" s="38">
        <v>569.48333333333335</v>
      </c>
      <c r="I132" s="38">
        <v>571.86666666666656</v>
      </c>
      <c r="J132" s="38">
        <v>574.83333333333337</v>
      </c>
      <c r="K132" s="31">
        <v>568.9</v>
      </c>
      <c r="L132" s="31">
        <v>563.54999999999995</v>
      </c>
      <c r="M132" s="31">
        <v>6.9506899999999998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2322.1</v>
      </c>
      <c r="D133" s="38">
        <v>2312.35</v>
      </c>
      <c r="E133" s="38">
        <v>2297.2999999999997</v>
      </c>
      <c r="F133" s="38">
        <v>2272.5</v>
      </c>
      <c r="G133" s="38">
        <v>2257.4499999999998</v>
      </c>
      <c r="H133" s="38">
        <v>2337.1499999999996</v>
      </c>
      <c r="I133" s="38">
        <v>2352.1999999999998</v>
      </c>
      <c r="J133" s="38">
        <v>2376.9999999999995</v>
      </c>
      <c r="K133" s="31">
        <v>2327.4</v>
      </c>
      <c r="L133" s="31">
        <v>2287.5500000000002</v>
      </c>
      <c r="M133" s="31">
        <v>4.1687799999999999</v>
      </c>
      <c r="N133" s="1"/>
      <c r="O133" s="1"/>
    </row>
    <row r="134" spans="1:15" ht="12.75" customHeight="1">
      <c r="A134" s="33">
        <v>124</v>
      </c>
      <c r="B134" s="58" t="s">
        <v>850</v>
      </c>
      <c r="C134" s="31">
        <v>2155.75</v>
      </c>
      <c r="D134" s="38">
        <v>2184.1</v>
      </c>
      <c r="E134" s="38">
        <v>2122.1999999999998</v>
      </c>
      <c r="F134" s="38">
        <v>2088.65</v>
      </c>
      <c r="G134" s="38">
        <v>2026.75</v>
      </c>
      <c r="H134" s="38">
        <v>2217.6499999999996</v>
      </c>
      <c r="I134" s="38">
        <v>2279.5500000000002</v>
      </c>
      <c r="J134" s="38">
        <v>2313.0999999999995</v>
      </c>
      <c r="K134" s="31">
        <v>2246</v>
      </c>
      <c r="L134" s="31">
        <v>2150.5500000000002</v>
      </c>
      <c r="M134" s="31">
        <v>4.0076999999999998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996.25</v>
      </c>
      <c r="D135" s="38">
        <v>998.98333333333323</v>
      </c>
      <c r="E135" s="38">
        <v>987.36666666666645</v>
      </c>
      <c r="F135" s="38">
        <v>978.48333333333323</v>
      </c>
      <c r="G135" s="38">
        <v>966.86666666666645</v>
      </c>
      <c r="H135" s="38">
        <v>1007.8666666666664</v>
      </c>
      <c r="I135" s="38">
        <v>1019.4833333333332</v>
      </c>
      <c r="J135" s="38">
        <v>1028.3666666666663</v>
      </c>
      <c r="K135" s="31">
        <v>1010.6</v>
      </c>
      <c r="L135" s="31">
        <v>990.1</v>
      </c>
      <c r="M135" s="31">
        <v>0.41250999999999999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666.15</v>
      </c>
      <c r="D136" s="38">
        <v>667.4</v>
      </c>
      <c r="E136" s="38">
        <v>660.75</v>
      </c>
      <c r="F136" s="38">
        <v>655.35</v>
      </c>
      <c r="G136" s="38">
        <v>648.70000000000005</v>
      </c>
      <c r="H136" s="38">
        <v>672.8</v>
      </c>
      <c r="I136" s="38">
        <v>679.44999999999982</v>
      </c>
      <c r="J136" s="38">
        <v>684.84999999999991</v>
      </c>
      <c r="K136" s="31">
        <v>674.05</v>
      </c>
      <c r="L136" s="31">
        <v>662</v>
      </c>
      <c r="M136" s="31">
        <v>14.117610000000001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2319.25</v>
      </c>
      <c r="D137" s="38">
        <v>2332.15</v>
      </c>
      <c r="E137" s="38">
        <v>2291.6000000000004</v>
      </c>
      <c r="F137" s="38">
        <v>2263.9500000000003</v>
      </c>
      <c r="G137" s="38">
        <v>2223.4000000000005</v>
      </c>
      <c r="H137" s="38">
        <v>2359.8000000000002</v>
      </c>
      <c r="I137" s="38">
        <v>2400.3500000000004</v>
      </c>
      <c r="J137" s="38">
        <v>2428</v>
      </c>
      <c r="K137" s="31">
        <v>2372.6999999999998</v>
      </c>
      <c r="L137" s="31">
        <v>2304.5</v>
      </c>
      <c r="M137" s="31">
        <v>5.3036599999999998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437.4</v>
      </c>
      <c r="D138" s="38">
        <v>440.0333333333333</v>
      </c>
      <c r="E138" s="38">
        <v>433.36666666666662</v>
      </c>
      <c r="F138" s="38">
        <v>429.33333333333331</v>
      </c>
      <c r="G138" s="38">
        <v>422.66666666666663</v>
      </c>
      <c r="H138" s="38">
        <v>444.06666666666661</v>
      </c>
      <c r="I138" s="38">
        <v>450.73333333333335</v>
      </c>
      <c r="J138" s="38">
        <v>454.76666666666659</v>
      </c>
      <c r="K138" s="31">
        <v>446.7</v>
      </c>
      <c r="L138" s="31">
        <v>436</v>
      </c>
      <c r="M138" s="31">
        <v>6.6770399999999999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185.1</v>
      </c>
      <c r="D139" s="38">
        <v>185.48333333333335</v>
      </c>
      <c r="E139" s="38">
        <v>184.1166666666667</v>
      </c>
      <c r="F139" s="38">
        <v>183.13333333333335</v>
      </c>
      <c r="G139" s="38">
        <v>181.76666666666671</v>
      </c>
      <c r="H139" s="38">
        <v>186.4666666666667</v>
      </c>
      <c r="I139" s="38">
        <v>187.83333333333337</v>
      </c>
      <c r="J139" s="38">
        <v>188.81666666666669</v>
      </c>
      <c r="K139" s="31">
        <v>186.85</v>
      </c>
      <c r="L139" s="31">
        <v>184.5</v>
      </c>
      <c r="M139" s="31">
        <v>26.890599999999999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222.45</v>
      </c>
      <c r="D140" s="38">
        <v>223.1</v>
      </c>
      <c r="E140" s="38">
        <v>220</v>
      </c>
      <c r="F140" s="38">
        <v>217.55</v>
      </c>
      <c r="G140" s="38">
        <v>214.45000000000002</v>
      </c>
      <c r="H140" s="38">
        <v>225.54999999999998</v>
      </c>
      <c r="I140" s="38">
        <v>228.64999999999995</v>
      </c>
      <c r="J140" s="38">
        <v>231.09999999999997</v>
      </c>
      <c r="K140" s="31">
        <v>226.2</v>
      </c>
      <c r="L140" s="31">
        <v>220.65</v>
      </c>
      <c r="M140" s="31">
        <v>30.917249999999999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3698.8</v>
      </c>
      <c r="D141" s="38">
        <v>3692.9166666666665</v>
      </c>
      <c r="E141" s="38">
        <v>3674.1333333333332</v>
      </c>
      <c r="F141" s="38">
        <v>3649.4666666666667</v>
      </c>
      <c r="G141" s="38">
        <v>3630.6833333333334</v>
      </c>
      <c r="H141" s="38">
        <v>3717.583333333333</v>
      </c>
      <c r="I141" s="38">
        <v>3736.3666666666668</v>
      </c>
      <c r="J141" s="38">
        <v>3761.0333333333328</v>
      </c>
      <c r="K141" s="31">
        <v>3711.7</v>
      </c>
      <c r="L141" s="31">
        <v>3668.25</v>
      </c>
      <c r="M141" s="31">
        <v>2.4737300000000002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5121.2</v>
      </c>
      <c r="D142" s="38">
        <v>5110.4000000000005</v>
      </c>
      <c r="E142" s="38">
        <v>5076.3500000000013</v>
      </c>
      <c r="F142" s="38">
        <v>5031.5000000000009</v>
      </c>
      <c r="G142" s="38">
        <v>4997.4500000000016</v>
      </c>
      <c r="H142" s="38">
        <v>5155.2500000000009</v>
      </c>
      <c r="I142" s="38">
        <v>5189.3</v>
      </c>
      <c r="J142" s="38">
        <v>5234.1500000000005</v>
      </c>
      <c r="K142" s="31">
        <v>5144.45</v>
      </c>
      <c r="L142" s="31">
        <v>5065.55</v>
      </c>
      <c r="M142" s="31">
        <v>4.0837399999999997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540</v>
      </c>
      <c r="D143" s="38">
        <v>538.61666666666667</v>
      </c>
      <c r="E143" s="38">
        <v>532.7833333333333</v>
      </c>
      <c r="F143" s="38">
        <v>525.56666666666661</v>
      </c>
      <c r="G143" s="38">
        <v>519.73333333333323</v>
      </c>
      <c r="H143" s="38">
        <v>545.83333333333337</v>
      </c>
      <c r="I143" s="38">
        <v>551.66666666666663</v>
      </c>
      <c r="J143" s="38">
        <v>558.88333333333344</v>
      </c>
      <c r="K143" s="31">
        <v>544.45000000000005</v>
      </c>
      <c r="L143" s="31">
        <v>531.4</v>
      </c>
      <c r="M143" s="31">
        <v>80.166960000000003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2217.4</v>
      </c>
      <c r="D144" s="38">
        <v>2232.7666666666669</v>
      </c>
      <c r="E144" s="38">
        <v>2195.7333333333336</v>
      </c>
      <c r="F144" s="38">
        <v>2174.0666666666666</v>
      </c>
      <c r="G144" s="38">
        <v>2137.0333333333333</v>
      </c>
      <c r="H144" s="38">
        <v>2254.4333333333338</v>
      </c>
      <c r="I144" s="38">
        <v>2291.4666666666676</v>
      </c>
      <c r="J144" s="38">
        <v>2313.1333333333341</v>
      </c>
      <c r="K144" s="31">
        <v>2269.8000000000002</v>
      </c>
      <c r="L144" s="31">
        <v>2211.1</v>
      </c>
      <c r="M144" s="31">
        <v>1.6522300000000001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5583.8</v>
      </c>
      <c r="D145" s="38">
        <v>5595.8166666666666</v>
      </c>
      <c r="E145" s="38">
        <v>5557.9833333333336</v>
      </c>
      <c r="F145" s="38">
        <v>5532.166666666667</v>
      </c>
      <c r="G145" s="38">
        <v>5494.3333333333339</v>
      </c>
      <c r="H145" s="38">
        <v>5621.6333333333332</v>
      </c>
      <c r="I145" s="38">
        <v>5659.4666666666672</v>
      </c>
      <c r="J145" s="38">
        <v>5685.2833333333328</v>
      </c>
      <c r="K145" s="31">
        <v>5633.65</v>
      </c>
      <c r="L145" s="31">
        <v>5570</v>
      </c>
      <c r="M145" s="31">
        <v>1.8479000000000001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519.85</v>
      </c>
      <c r="D146" s="38">
        <v>521.44999999999993</v>
      </c>
      <c r="E146" s="38">
        <v>511.89999999999986</v>
      </c>
      <c r="F146" s="38">
        <v>503.94999999999993</v>
      </c>
      <c r="G146" s="38">
        <v>494.39999999999986</v>
      </c>
      <c r="H146" s="38">
        <v>529.39999999999986</v>
      </c>
      <c r="I146" s="38">
        <v>538.94999999999982</v>
      </c>
      <c r="J146" s="38">
        <v>546.89999999999986</v>
      </c>
      <c r="K146" s="31">
        <v>531</v>
      </c>
      <c r="L146" s="31">
        <v>513.5</v>
      </c>
      <c r="M146" s="31">
        <v>9.6698599999999999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38.700000000000003</v>
      </c>
      <c r="D147" s="38">
        <v>38.883333333333333</v>
      </c>
      <c r="E147" s="38">
        <v>38.166666666666664</v>
      </c>
      <c r="F147" s="38">
        <v>37.633333333333333</v>
      </c>
      <c r="G147" s="38">
        <v>36.916666666666664</v>
      </c>
      <c r="H147" s="38">
        <v>39.416666666666664</v>
      </c>
      <c r="I147" s="38">
        <v>40.133333333333333</v>
      </c>
      <c r="J147" s="38">
        <v>40.666666666666664</v>
      </c>
      <c r="K147" s="31">
        <v>39.6</v>
      </c>
      <c r="L147" s="31">
        <v>38.35</v>
      </c>
      <c r="M147" s="31">
        <v>231.69208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1709.5</v>
      </c>
      <c r="D148" s="38">
        <v>1701.55</v>
      </c>
      <c r="E148" s="38">
        <v>1684</v>
      </c>
      <c r="F148" s="38">
        <v>1658.5</v>
      </c>
      <c r="G148" s="38">
        <v>1640.95</v>
      </c>
      <c r="H148" s="38">
        <v>1727.05</v>
      </c>
      <c r="I148" s="38">
        <v>1744.5999999999997</v>
      </c>
      <c r="J148" s="38">
        <v>1770.1</v>
      </c>
      <c r="K148" s="31">
        <v>1719.1</v>
      </c>
      <c r="L148" s="31">
        <v>1676.05</v>
      </c>
      <c r="M148" s="31">
        <v>0.48470999999999997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3370.9</v>
      </c>
      <c r="D149" s="38">
        <v>3381.1166666666668</v>
      </c>
      <c r="E149" s="38">
        <v>3355.8833333333337</v>
      </c>
      <c r="F149" s="38">
        <v>3340.8666666666668</v>
      </c>
      <c r="G149" s="38">
        <v>3315.6333333333337</v>
      </c>
      <c r="H149" s="38">
        <v>3396.1333333333337</v>
      </c>
      <c r="I149" s="38">
        <v>3421.3666666666672</v>
      </c>
      <c r="J149" s="38">
        <v>3436.3833333333337</v>
      </c>
      <c r="K149" s="31">
        <v>3406.35</v>
      </c>
      <c r="L149" s="31">
        <v>3366.1</v>
      </c>
      <c r="M149" s="31">
        <v>4.4850199999999996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251.3</v>
      </c>
      <c r="D150" s="38">
        <v>252.45000000000002</v>
      </c>
      <c r="E150" s="38">
        <v>248.50000000000006</v>
      </c>
      <c r="F150" s="38">
        <v>245.70000000000005</v>
      </c>
      <c r="G150" s="38">
        <v>241.75000000000009</v>
      </c>
      <c r="H150" s="38">
        <v>255.25000000000003</v>
      </c>
      <c r="I150" s="38">
        <v>259.20000000000005</v>
      </c>
      <c r="J150" s="38">
        <v>262</v>
      </c>
      <c r="K150" s="31">
        <v>256.39999999999998</v>
      </c>
      <c r="L150" s="31">
        <v>249.65</v>
      </c>
      <c r="M150" s="31">
        <v>6.9308500000000004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492.65</v>
      </c>
      <c r="D151" s="38">
        <v>495.3</v>
      </c>
      <c r="E151" s="38">
        <v>487.70000000000005</v>
      </c>
      <c r="F151" s="38">
        <v>482.75000000000006</v>
      </c>
      <c r="G151" s="38">
        <v>475.15000000000009</v>
      </c>
      <c r="H151" s="38">
        <v>500.25</v>
      </c>
      <c r="I151" s="38">
        <v>507.85</v>
      </c>
      <c r="J151" s="38">
        <v>512.79999999999995</v>
      </c>
      <c r="K151" s="31">
        <v>502.9</v>
      </c>
      <c r="L151" s="31">
        <v>490.35</v>
      </c>
      <c r="M151" s="31">
        <v>1.8741399999999999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539.75</v>
      </c>
      <c r="D152" s="38">
        <v>537.13333333333333</v>
      </c>
      <c r="E152" s="38">
        <v>532.26666666666665</v>
      </c>
      <c r="F152" s="38">
        <v>524.7833333333333</v>
      </c>
      <c r="G152" s="38">
        <v>519.91666666666663</v>
      </c>
      <c r="H152" s="38">
        <v>544.61666666666667</v>
      </c>
      <c r="I152" s="38">
        <v>549.48333333333323</v>
      </c>
      <c r="J152" s="38">
        <v>556.9666666666667</v>
      </c>
      <c r="K152" s="31">
        <v>542</v>
      </c>
      <c r="L152" s="31">
        <v>529.65</v>
      </c>
      <c r="M152" s="31">
        <v>7.2942400000000003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1618.9</v>
      </c>
      <c r="D153" s="38">
        <v>1622.7333333333333</v>
      </c>
      <c r="E153" s="38">
        <v>1605.4666666666667</v>
      </c>
      <c r="F153" s="38">
        <v>1592.0333333333333</v>
      </c>
      <c r="G153" s="38">
        <v>1574.7666666666667</v>
      </c>
      <c r="H153" s="38">
        <v>1636.1666666666667</v>
      </c>
      <c r="I153" s="38">
        <v>1653.4333333333336</v>
      </c>
      <c r="J153" s="38">
        <v>1666.8666666666668</v>
      </c>
      <c r="K153" s="31">
        <v>1640</v>
      </c>
      <c r="L153" s="31">
        <v>1609.3</v>
      </c>
      <c r="M153" s="31">
        <v>0.34164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158</v>
      </c>
      <c r="D154" s="38">
        <v>157.91666666666666</v>
      </c>
      <c r="E154" s="38">
        <v>156.68333333333331</v>
      </c>
      <c r="F154" s="38">
        <v>155.36666666666665</v>
      </c>
      <c r="G154" s="38">
        <v>154.1333333333333</v>
      </c>
      <c r="H154" s="38">
        <v>159.23333333333332</v>
      </c>
      <c r="I154" s="38">
        <v>160.46666666666667</v>
      </c>
      <c r="J154" s="38">
        <v>161.78333333333333</v>
      </c>
      <c r="K154" s="31">
        <v>159.15</v>
      </c>
      <c r="L154" s="31">
        <v>156.6</v>
      </c>
      <c r="M154" s="31">
        <v>34.51735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209.75</v>
      </c>
      <c r="D155" s="38">
        <v>211.13333333333333</v>
      </c>
      <c r="E155" s="38">
        <v>207.31666666666666</v>
      </c>
      <c r="F155" s="38">
        <v>204.88333333333333</v>
      </c>
      <c r="G155" s="38">
        <v>201.06666666666666</v>
      </c>
      <c r="H155" s="38">
        <v>213.56666666666666</v>
      </c>
      <c r="I155" s="38">
        <v>217.38333333333333</v>
      </c>
      <c r="J155" s="38">
        <v>219.81666666666666</v>
      </c>
      <c r="K155" s="31">
        <v>214.95</v>
      </c>
      <c r="L155" s="31">
        <v>208.7</v>
      </c>
      <c r="M155" s="31">
        <v>13.133150000000001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87.95</v>
      </c>
      <c r="D156" s="38">
        <v>87.083333333333329</v>
      </c>
      <c r="E156" s="38">
        <v>85.566666666666663</v>
      </c>
      <c r="F156" s="38">
        <v>83.183333333333337</v>
      </c>
      <c r="G156" s="38">
        <v>81.666666666666671</v>
      </c>
      <c r="H156" s="38">
        <v>89.466666666666654</v>
      </c>
      <c r="I156" s="38">
        <v>90.983333333333334</v>
      </c>
      <c r="J156" s="38">
        <v>93.366666666666646</v>
      </c>
      <c r="K156" s="31">
        <v>88.6</v>
      </c>
      <c r="L156" s="31">
        <v>84.7</v>
      </c>
      <c r="M156" s="31">
        <v>109.18483000000001</v>
      </c>
      <c r="N156" s="1"/>
      <c r="O156" s="1"/>
    </row>
    <row r="157" spans="1:15" ht="12.75" customHeight="1">
      <c r="A157" s="33">
        <v>147</v>
      </c>
      <c r="B157" s="58" t="s">
        <v>851</v>
      </c>
      <c r="C157" s="31">
        <v>826</v>
      </c>
      <c r="D157" s="38">
        <v>825.61666666666667</v>
      </c>
      <c r="E157" s="38">
        <v>818.23333333333335</v>
      </c>
      <c r="F157" s="38">
        <v>810.4666666666667</v>
      </c>
      <c r="G157" s="38">
        <v>803.08333333333337</v>
      </c>
      <c r="H157" s="38">
        <v>833.38333333333333</v>
      </c>
      <c r="I157" s="38">
        <v>840.76666666666677</v>
      </c>
      <c r="J157" s="38">
        <v>848.5333333333333</v>
      </c>
      <c r="K157" s="31">
        <v>833</v>
      </c>
      <c r="L157" s="31">
        <v>817.85</v>
      </c>
      <c r="M157" s="31">
        <v>0.44385999999999998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3185.4</v>
      </c>
      <c r="D158" s="38">
        <v>3174.7666666666664</v>
      </c>
      <c r="E158" s="38">
        <v>3150.6333333333328</v>
      </c>
      <c r="F158" s="38">
        <v>3115.8666666666663</v>
      </c>
      <c r="G158" s="38">
        <v>3091.7333333333327</v>
      </c>
      <c r="H158" s="38">
        <v>3209.5333333333328</v>
      </c>
      <c r="I158" s="38">
        <v>3233.6666666666661</v>
      </c>
      <c r="J158" s="38">
        <v>3268.4333333333329</v>
      </c>
      <c r="K158" s="31">
        <v>3198.9</v>
      </c>
      <c r="L158" s="31">
        <v>3140</v>
      </c>
      <c r="M158" s="31">
        <v>3.13212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273.45</v>
      </c>
      <c r="D159" s="38">
        <v>274.25</v>
      </c>
      <c r="E159" s="38">
        <v>271.55</v>
      </c>
      <c r="F159" s="38">
        <v>269.65000000000003</v>
      </c>
      <c r="G159" s="38">
        <v>266.95000000000005</v>
      </c>
      <c r="H159" s="38">
        <v>276.14999999999998</v>
      </c>
      <c r="I159" s="38">
        <v>278.85000000000002</v>
      </c>
      <c r="J159" s="38">
        <v>280.74999999999994</v>
      </c>
      <c r="K159" s="31">
        <v>276.95</v>
      </c>
      <c r="L159" s="31">
        <v>272.35000000000002</v>
      </c>
      <c r="M159" s="31">
        <v>21.13514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397.75</v>
      </c>
      <c r="D160" s="38">
        <v>399.66666666666669</v>
      </c>
      <c r="E160" s="38">
        <v>391.08333333333337</v>
      </c>
      <c r="F160" s="38">
        <v>384.41666666666669</v>
      </c>
      <c r="G160" s="38">
        <v>375.83333333333337</v>
      </c>
      <c r="H160" s="38">
        <v>406.33333333333337</v>
      </c>
      <c r="I160" s="38">
        <v>414.91666666666674</v>
      </c>
      <c r="J160" s="38">
        <v>421.58333333333337</v>
      </c>
      <c r="K160" s="31">
        <v>408.25</v>
      </c>
      <c r="L160" s="31">
        <v>393</v>
      </c>
      <c r="M160" s="31">
        <v>3.1275499999999998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147.5</v>
      </c>
      <c r="D161" s="38">
        <v>146.95000000000002</v>
      </c>
      <c r="E161" s="38">
        <v>145.60000000000002</v>
      </c>
      <c r="F161" s="38">
        <v>143.70000000000002</v>
      </c>
      <c r="G161" s="38">
        <v>142.35000000000002</v>
      </c>
      <c r="H161" s="38">
        <v>148.85000000000002</v>
      </c>
      <c r="I161" s="38">
        <v>150.19999999999999</v>
      </c>
      <c r="J161" s="38">
        <v>152.10000000000002</v>
      </c>
      <c r="K161" s="31">
        <v>148.30000000000001</v>
      </c>
      <c r="L161" s="31">
        <v>145.05000000000001</v>
      </c>
      <c r="M161" s="31">
        <v>180.10920999999999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518.1</v>
      </c>
      <c r="D162" s="38">
        <v>524.23333333333323</v>
      </c>
      <c r="E162" s="38">
        <v>507.46666666666647</v>
      </c>
      <c r="F162" s="38">
        <v>496.83333333333326</v>
      </c>
      <c r="G162" s="38">
        <v>480.06666666666649</v>
      </c>
      <c r="H162" s="38">
        <v>534.86666666666645</v>
      </c>
      <c r="I162" s="38">
        <v>551.6333333333331</v>
      </c>
      <c r="J162" s="38">
        <v>562.26666666666642</v>
      </c>
      <c r="K162" s="31">
        <v>541</v>
      </c>
      <c r="L162" s="31">
        <v>513.6</v>
      </c>
      <c r="M162" s="31">
        <v>24.752300000000002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4984</v>
      </c>
      <c r="D163" s="38">
        <v>4970.6833333333334</v>
      </c>
      <c r="E163" s="38">
        <v>4950.416666666667</v>
      </c>
      <c r="F163" s="38">
        <v>4916.8333333333339</v>
      </c>
      <c r="G163" s="38">
        <v>4896.5666666666675</v>
      </c>
      <c r="H163" s="38">
        <v>5004.2666666666664</v>
      </c>
      <c r="I163" s="38">
        <v>5024.5333333333328</v>
      </c>
      <c r="J163" s="38">
        <v>5058.1166666666659</v>
      </c>
      <c r="K163" s="31">
        <v>4990.95</v>
      </c>
      <c r="L163" s="31">
        <v>4937.1000000000004</v>
      </c>
      <c r="M163" s="31">
        <v>0.29646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1133.8499999999999</v>
      </c>
      <c r="D164" s="38">
        <v>1128.9166666666667</v>
      </c>
      <c r="E164" s="38">
        <v>1115.8333333333335</v>
      </c>
      <c r="F164" s="38">
        <v>1097.8166666666668</v>
      </c>
      <c r="G164" s="38">
        <v>1084.7333333333336</v>
      </c>
      <c r="H164" s="38">
        <v>1146.9333333333334</v>
      </c>
      <c r="I164" s="38">
        <v>1160.0166666666669</v>
      </c>
      <c r="J164" s="38">
        <v>1178.0333333333333</v>
      </c>
      <c r="K164" s="31">
        <v>1142</v>
      </c>
      <c r="L164" s="31">
        <v>1110.9000000000001</v>
      </c>
      <c r="M164" s="31">
        <v>3.2564199999999999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241.85</v>
      </c>
      <c r="D165" s="38">
        <v>244.61666666666665</v>
      </c>
      <c r="E165" s="38">
        <v>238.2833333333333</v>
      </c>
      <c r="F165" s="38">
        <v>234.71666666666667</v>
      </c>
      <c r="G165" s="38">
        <v>228.38333333333333</v>
      </c>
      <c r="H165" s="38">
        <v>248.18333333333328</v>
      </c>
      <c r="I165" s="38">
        <v>254.51666666666659</v>
      </c>
      <c r="J165" s="38">
        <v>258.08333333333326</v>
      </c>
      <c r="K165" s="31">
        <v>250.95</v>
      </c>
      <c r="L165" s="31">
        <v>241.05</v>
      </c>
      <c r="M165" s="31">
        <v>9.3149999999999995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169.2</v>
      </c>
      <c r="D166" s="38">
        <v>168.9</v>
      </c>
      <c r="E166" s="38">
        <v>166.05</v>
      </c>
      <c r="F166" s="38">
        <v>162.9</v>
      </c>
      <c r="G166" s="38">
        <v>160.05000000000001</v>
      </c>
      <c r="H166" s="38">
        <v>172.05</v>
      </c>
      <c r="I166" s="38">
        <v>174.89999999999998</v>
      </c>
      <c r="J166" s="38">
        <v>178.05</v>
      </c>
      <c r="K166" s="31">
        <v>171.75</v>
      </c>
      <c r="L166" s="31">
        <v>165.75</v>
      </c>
      <c r="M166" s="31">
        <v>27.86964</v>
      </c>
      <c r="N166" s="1"/>
      <c r="O166" s="1"/>
    </row>
    <row r="167" spans="1:15" ht="12.75" customHeight="1">
      <c r="A167" s="33">
        <v>157</v>
      </c>
      <c r="B167" s="58" t="s">
        <v>852</v>
      </c>
      <c r="C167" s="31">
        <v>728.7</v>
      </c>
      <c r="D167" s="38">
        <v>718.03333333333342</v>
      </c>
      <c r="E167" s="38">
        <v>703.96666666666681</v>
      </c>
      <c r="F167" s="38">
        <v>679.23333333333335</v>
      </c>
      <c r="G167" s="38">
        <v>665.16666666666674</v>
      </c>
      <c r="H167" s="38">
        <v>742.76666666666688</v>
      </c>
      <c r="I167" s="38">
        <v>756.83333333333348</v>
      </c>
      <c r="J167" s="38">
        <v>781.56666666666695</v>
      </c>
      <c r="K167" s="31">
        <v>732.1</v>
      </c>
      <c r="L167" s="31">
        <v>693.3</v>
      </c>
      <c r="M167" s="31">
        <v>14.59324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339.3</v>
      </c>
      <c r="D168" s="38">
        <v>338.7833333333333</v>
      </c>
      <c r="E168" s="38">
        <v>334.81666666666661</v>
      </c>
      <c r="F168" s="38">
        <v>330.33333333333331</v>
      </c>
      <c r="G168" s="38">
        <v>326.36666666666662</v>
      </c>
      <c r="H168" s="38">
        <v>343.26666666666659</v>
      </c>
      <c r="I168" s="38">
        <v>347.23333333333329</v>
      </c>
      <c r="J168" s="38">
        <v>351.71666666666658</v>
      </c>
      <c r="K168" s="31">
        <v>342.75</v>
      </c>
      <c r="L168" s="31">
        <v>334.3</v>
      </c>
      <c r="M168" s="31">
        <v>23.336739999999999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146.05000000000001</v>
      </c>
      <c r="D169" s="38">
        <v>145.98333333333335</v>
      </c>
      <c r="E169" s="38">
        <v>144.06666666666669</v>
      </c>
      <c r="F169" s="38">
        <v>142.08333333333334</v>
      </c>
      <c r="G169" s="38">
        <v>140.16666666666669</v>
      </c>
      <c r="H169" s="38">
        <v>147.9666666666667</v>
      </c>
      <c r="I169" s="38">
        <v>149.88333333333333</v>
      </c>
      <c r="J169" s="38">
        <v>151.8666666666667</v>
      </c>
      <c r="K169" s="31">
        <v>147.9</v>
      </c>
      <c r="L169" s="31">
        <v>144</v>
      </c>
      <c r="M169" s="31">
        <v>51.0212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1270.05</v>
      </c>
      <c r="D170" s="38">
        <v>1273.3166666666666</v>
      </c>
      <c r="E170" s="38">
        <v>1261.7333333333331</v>
      </c>
      <c r="F170" s="38">
        <v>1253.4166666666665</v>
      </c>
      <c r="G170" s="38">
        <v>1241.833333333333</v>
      </c>
      <c r="H170" s="38">
        <v>1281.6333333333332</v>
      </c>
      <c r="I170" s="38">
        <v>1293.2166666666667</v>
      </c>
      <c r="J170" s="38">
        <v>1301.5333333333333</v>
      </c>
      <c r="K170" s="31">
        <v>1284.9000000000001</v>
      </c>
      <c r="L170" s="31">
        <v>1265</v>
      </c>
      <c r="M170" s="31">
        <v>0.31861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128.05000000000001</v>
      </c>
      <c r="D171" s="38">
        <v>127.59999999999998</v>
      </c>
      <c r="E171" s="38">
        <v>126.34999999999997</v>
      </c>
      <c r="F171" s="38">
        <v>124.64999999999999</v>
      </c>
      <c r="G171" s="38">
        <v>123.39999999999998</v>
      </c>
      <c r="H171" s="38">
        <v>129.29999999999995</v>
      </c>
      <c r="I171" s="38">
        <v>130.54999999999998</v>
      </c>
      <c r="J171" s="38">
        <v>132.24999999999994</v>
      </c>
      <c r="K171" s="31">
        <v>128.85</v>
      </c>
      <c r="L171" s="31">
        <v>125.9</v>
      </c>
      <c r="M171" s="31">
        <v>202.10937999999999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2770.35</v>
      </c>
      <c r="D172" s="38">
        <v>2751.2999999999997</v>
      </c>
      <c r="E172" s="38">
        <v>2724.1499999999996</v>
      </c>
      <c r="F172" s="38">
        <v>2677.95</v>
      </c>
      <c r="G172" s="38">
        <v>2650.7999999999997</v>
      </c>
      <c r="H172" s="38">
        <v>2797.4999999999995</v>
      </c>
      <c r="I172" s="38">
        <v>2824.65</v>
      </c>
      <c r="J172" s="38">
        <v>2870.8499999999995</v>
      </c>
      <c r="K172" s="31">
        <v>2778.45</v>
      </c>
      <c r="L172" s="31">
        <v>2705.1</v>
      </c>
      <c r="M172" s="31">
        <v>0.43497999999999998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3251.7</v>
      </c>
      <c r="D173" s="38">
        <v>3241.9</v>
      </c>
      <c r="E173" s="38">
        <v>3218.8</v>
      </c>
      <c r="F173" s="38">
        <v>3185.9</v>
      </c>
      <c r="G173" s="38">
        <v>3162.8</v>
      </c>
      <c r="H173" s="38">
        <v>3274.8</v>
      </c>
      <c r="I173" s="38">
        <v>3297.8999999999996</v>
      </c>
      <c r="J173" s="38">
        <v>3330.8</v>
      </c>
      <c r="K173" s="31">
        <v>3265</v>
      </c>
      <c r="L173" s="31">
        <v>3209</v>
      </c>
      <c r="M173" s="31">
        <v>0.16516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225</v>
      </c>
      <c r="D174" s="38">
        <v>224.46666666666667</v>
      </c>
      <c r="E174" s="38">
        <v>222.53333333333333</v>
      </c>
      <c r="F174" s="38">
        <v>220.06666666666666</v>
      </c>
      <c r="G174" s="38">
        <v>218.13333333333333</v>
      </c>
      <c r="H174" s="38">
        <v>226.93333333333334</v>
      </c>
      <c r="I174" s="38">
        <v>228.86666666666667</v>
      </c>
      <c r="J174" s="38">
        <v>231.33333333333334</v>
      </c>
      <c r="K174" s="31">
        <v>226.4</v>
      </c>
      <c r="L174" s="31">
        <v>222</v>
      </c>
      <c r="M174" s="31">
        <v>7.3401199999999998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1692.35</v>
      </c>
      <c r="D175" s="38">
        <v>1695.75</v>
      </c>
      <c r="E175" s="38">
        <v>1681.6</v>
      </c>
      <c r="F175" s="38">
        <v>1670.85</v>
      </c>
      <c r="G175" s="38">
        <v>1656.6999999999998</v>
      </c>
      <c r="H175" s="38">
        <v>1706.5</v>
      </c>
      <c r="I175" s="38">
        <v>1720.65</v>
      </c>
      <c r="J175" s="38">
        <v>1731.4</v>
      </c>
      <c r="K175" s="31">
        <v>1709.9</v>
      </c>
      <c r="L175" s="31">
        <v>1685</v>
      </c>
      <c r="M175" s="31">
        <v>1.51817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1461.5</v>
      </c>
      <c r="D176" s="38">
        <v>1450.7833333333335</v>
      </c>
      <c r="E176" s="38">
        <v>1435.916666666667</v>
      </c>
      <c r="F176" s="38">
        <v>1410.3333333333335</v>
      </c>
      <c r="G176" s="38">
        <v>1395.4666666666669</v>
      </c>
      <c r="H176" s="38">
        <v>1476.366666666667</v>
      </c>
      <c r="I176" s="38">
        <v>1491.2333333333333</v>
      </c>
      <c r="J176" s="38">
        <v>1516.8166666666671</v>
      </c>
      <c r="K176" s="31">
        <v>1465.65</v>
      </c>
      <c r="L176" s="31">
        <v>1425.2</v>
      </c>
      <c r="M176" s="31">
        <v>0.79063000000000005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776.85</v>
      </c>
      <c r="D177" s="38">
        <v>781.2166666666667</v>
      </c>
      <c r="E177" s="38">
        <v>766.88333333333344</v>
      </c>
      <c r="F177" s="38">
        <v>756.91666666666674</v>
      </c>
      <c r="G177" s="38">
        <v>742.58333333333348</v>
      </c>
      <c r="H177" s="38">
        <v>791.18333333333339</v>
      </c>
      <c r="I177" s="38">
        <v>805.51666666666665</v>
      </c>
      <c r="J177" s="38">
        <v>815.48333333333335</v>
      </c>
      <c r="K177" s="31">
        <v>795.55</v>
      </c>
      <c r="L177" s="31">
        <v>771.25</v>
      </c>
      <c r="M177" s="31">
        <v>11.98297</v>
      </c>
      <c r="N177" s="1"/>
      <c r="O177" s="1"/>
    </row>
    <row r="178" spans="1:15" ht="12.75" customHeight="1">
      <c r="A178" s="33">
        <v>168</v>
      </c>
      <c r="B178" s="58" t="s">
        <v>858</v>
      </c>
      <c r="C178" s="31">
        <v>695.25</v>
      </c>
      <c r="D178" s="38">
        <v>696.13333333333333</v>
      </c>
      <c r="E178" s="38">
        <v>689.11666666666667</v>
      </c>
      <c r="F178" s="38">
        <v>682.98333333333335</v>
      </c>
      <c r="G178" s="38">
        <v>675.9666666666667</v>
      </c>
      <c r="H178" s="38">
        <v>702.26666666666665</v>
      </c>
      <c r="I178" s="38">
        <v>709.2833333333333</v>
      </c>
      <c r="J178" s="38">
        <v>715.41666666666663</v>
      </c>
      <c r="K178" s="31">
        <v>703.15</v>
      </c>
      <c r="L178" s="31">
        <v>690</v>
      </c>
      <c r="M178" s="31">
        <v>3.5943800000000001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1778.85</v>
      </c>
      <c r="D179" s="38">
        <v>1773.7666666666667</v>
      </c>
      <c r="E179" s="38">
        <v>1752.6333333333332</v>
      </c>
      <c r="F179" s="38">
        <v>1726.4166666666665</v>
      </c>
      <c r="G179" s="38">
        <v>1705.2833333333331</v>
      </c>
      <c r="H179" s="38">
        <v>1799.9833333333333</v>
      </c>
      <c r="I179" s="38">
        <v>1821.116666666667</v>
      </c>
      <c r="J179" s="38">
        <v>1847.3333333333335</v>
      </c>
      <c r="K179" s="31">
        <v>1794.9</v>
      </c>
      <c r="L179" s="31">
        <v>1747.55</v>
      </c>
      <c r="M179" s="31">
        <v>3.3209200000000001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63.8</v>
      </c>
      <c r="D180" s="38">
        <v>63.716666666666669</v>
      </c>
      <c r="E180" s="38">
        <v>63.183333333333337</v>
      </c>
      <c r="F180" s="38">
        <v>62.56666666666667</v>
      </c>
      <c r="G180" s="38">
        <v>62.033333333333339</v>
      </c>
      <c r="H180" s="38">
        <v>64.333333333333343</v>
      </c>
      <c r="I180" s="38">
        <v>64.866666666666674</v>
      </c>
      <c r="J180" s="38">
        <v>65.483333333333334</v>
      </c>
      <c r="K180" s="31">
        <v>64.25</v>
      </c>
      <c r="L180" s="31">
        <v>63.1</v>
      </c>
      <c r="M180" s="31">
        <v>84.801820000000006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1380.65</v>
      </c>
      <c r="D181" s="38">
        <v>1382.5333333333335</v>
      </c>
      <c r="E181" s="38">
        <v>1365.0666666666671</v>
      </c>
      <c r="F181" s="38">
        <v>1349.4833333333336</v>
      </c>
      <c r="G181" s="38">
        <v>1332.0166666666671</v>
      </c>
      <c r="H181" s="38">
        <v>1398.116666666667</v>
      </c>
      <c r="I181" s="38">
        <v>1415.5833333333337</v>
      </c>
      <c r="J181" s="38">
        <v>1431.166666666667</v>
      </c>
      <c r="K181" s="31">
        <v>1400</v>
      </c>
      <c r="L181" s="31">
        <v>1366.95</v>
      </c>
      <c r="M181" s="31">
        <v>0.39849000000000001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2123.3000000000002</v>
      </c>
      <c r="D182" s="38">
        <v>2122.5166666666669</v>
      </c>
      <c r="E182" s="38">
        <v>2095.7833333333338</v>
      </c>
      <c r="F182" s="38">
        <v>2068.2666666666669</v>
      </c>
      <c r="G182" s="38">
        <v>2041.5333333333338</v>
      </c>
      <c r="H182" s="38">
        <v>2150.0333333333338</v>
      </c>
      <c r="I182" s="38">
        <v>2176.7666666666664</v>
      </c>
      <c r="J182" s="38">
        <v>2204.2833333333338</v>
      </c>
      <c r="K182" s="31">
        <v>2149.25</v>
      </c>
      <c r="L182" s="31">
        <v>2095</v>
      </c>
      <c r="M182" s="31">
        <v>0.48468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496.05</v>
      </c>
      <c r="D183" s="38">
        <v>495.05</v>
      </c>
      <c r="E183" s="38">
        <v>491.1</v>
      </c>
      <c r="F183" s="38">
        <v>486.15000000000003</v>
      </c>
      <c r="G183" s="38">
        <v>482.20000000000005</v>
      </c>
      <c r="H183" s="38">
        <v>500</v>
      </c>
      <c r="I183" s="38">
        <v>503.94999999999993</v>
      </c>
      <c r="J183" s="38">
        <v>508.9</v>
      </c>
      <c r="K183" s="31">
        <v>499</v>
      </c>
      <c r="L183" s="31">
        <v>490.1</v>
      </c>
      <c r="M183" s="31">
        <v>2.4857900000000002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1020.3</v>
      </c>
      <c r="D184" s="38">
        <v>1018.2333333333332</v>
      </c>
      <c r="E184" s="38">
        <v>1012.9666666666665</v>
      </c>
      <c r="F184" s="38">
        <v>1005.6333333333332</v>
      </c>
      <c r="G184" s="38">
        <v>1000.3666666666664</v>
      </c>
      <c r="H184" s="38">
        <v>1025.5666666666666</v>
      </c>
      <c r="I184" s="38">
        <v>1030.833333333333</v>
      </c>
      <c r="J184" s="38">
        <v>1038.1666666666665</v>
      </c>
      <c r="K184" s="31">
        <v>1023.5</v>
      </c>
      <c r="L184" s="31">
        <v>1010.9</v>
      </c>
      <c r="M184" s="31">
        <v>3.2100599999999999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584.25</v>
      </c>
      <c r="D185" s="38">
        <v>573.66666666666663</v>
      </c>
      <c r="E185" s="38">
        <v>557.33333333333326</v>
      </c>
      <c r="F185" s="38">
        <v>530.41666666666663</v>
      </c>
      <c r="G185" s="38">
        <v>514.08333333333326</v>
      </c>
      <c r="H185" s="38">
        <v>600.58333333333326</v>
      </c>
      <c r="I185" s="38">
        <v>616.91666666666652</v>
      </c>
      <c r="J185" s="38">
        <v>643.83333333333326</v>
      </c>
      <c r="K185" s="31">
        <v>590</v>
      </c>
      <c r="L185" s="31">
        <v>546.75</v>
      </c>
      <c r="M185" s="31">
        <v>8.12941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1693.25</v>
      </c>
      <c r="D186" s="38">
        <v>1682.7833333333335</v>
      </c>
      <c r="E186" s="38">
        <v>1663.5166666666671</v>
      </c>
      <c r="F186" s="38">
        <v>1633.7833333333335</v>
      </c>
      <c r="G186" s="38">
        <v>1614.5166666666671</v>
      </c>
      <c r="H186" s="38">
        <v>1712.5166666666671</v>
      </c>
      <c r="I186" s="38">
        <v>1731.7833333333335</v>
      </c>
      <c r="J186" s="38">
        <v>1761.5166666666671</v>
      </c>
      <c r="K186" s="31">
        <v>1702.05</v>
      </c>
      <c r="L186" s="31">
        <v>1653.05</v>
      </c>
      <c r="M186" s="31">
        <v>6.6945499999999996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312.85000000000002</v>
      </c>
      <c r="D187" s="38">
        <v>314.51666666666665</v>
      </c>
      <c r="E187" s="38">
        <v>310.0333333333333</v>
      </c>
      <c r="F187" s="38">
        <v>307.21666666666664</v>
      </c>
      <c r="G187" s="38">
        <v>302.73333333333329</v>
      </c>
      <c r="H187" s="38">
        <v>317.33333333333331</v>
      </c>
      <c r="I187" s="38">
        <v>321.81666666666666</v>
      </c>
      <c r="J187" s="38">
        <v>324.63333333333333</v>
      </c>
      <c r="K187" s="31">
        <v>319</v>
      </c>
      <c r="L187" s="31">
        <v>311.7</v>
      </c>
      <c r="M187" s="31">
        <v>11.364699999999999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518.29999999999995</v>
      </c>
      <c r="D188" s="38">
        <v>516.1</v>
      </c>
      <c r="E188" s="38">
        <v>485.20000000000005</v>
      </c>
      <c r="F188" s="38">
        <v>452.1</v>
      </c>
      <c r="G188" s="38">
        <v>421.20000000000005</v>
      </c>
      <c r="H188" s="38">
        <v>549.20000000000005</v>
      </c>
      <c r="I188" s="38">
        <v>580.09999999999991</v>
      </c>
      <c r="J188" s="38">
        <v>613.20000000000005</v>
      </c>
      <c r="K188" s="31">
        <v>547</v>
      </c>
      <c r="L188" s="31">
        <v>483</v>
      </c>
      <c r="M188" s="31">
        <v>158.61032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1849.75</v>
      </c>
      <c r="D189" s="38">
        <v>1848.7</v>
      </c>
      <c r="E189" s="38">
        <v>1841.15</v>
      </c>
      <c r="F189" s="38">
        <v>1832.55</v>
      </c>
      <c r="G189" s="38">
        <v>1825</v>
      </c>
      <c r="H189" s="38">
        <v>1857.3000000000002</v>
      </c>
      <c r="I189" s="38">
        <v>1864.85</v>
      </c>
      <c r="J189" s="38">
        <v>1873.4500000000003</v>
      </c>
      <c r="K189" s="31">
        <v>1856.25</v>
      </c>
      <c r="L189" s="31">
        <v>1840.1</v>
      </c>
      <c r="M189" s="31">
        <v>3.64113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824.9</v>
      </c>
      <c r="D190" s="38">
        <v>830.9</v>
      </c>
      <c r="E190" s="38">
        <v>814</v>
      </c>
      <c r="F190" s="38">
        <v>803.1</v>
      </c>
      <c r="G190" s="38">
        <v>786.2</v>
      </c>
      <c r="H190" s="38">
        <v>841.8</v>
      </c>
      <c r="I190" s="38">
        <v>858.69999999999982</v>
      </c>
      <c r="J190" s="38">
        <v>869.59999999999991</v>
      </c>
      <c r="K190" s="31">
        <v>847.8</v>
      </c>
      <c r="L190" s="31">
        <v>820</v>
      </c>
      <c r="M190" s="31">
        <v>15.76742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383.45</v>
      </c>
      <c r="D191" s="38">
        <v>383.56666666666666</v>
      </c>
      <c r="E191" s="38">
        <v>380.18333333333334</v>
      </c>
      <c r="F191" s="38">
        <v>376.91666666666669</v>
      </c>
      <c r="G191" s="38">
        <v>373.53333333333336</v>
      </c>
      <c r="H191" s="38">
        <v>386.83333333333331</v>
      </c>
      <c r="I191" s="38">
        <v>390.21666666666664</v>
      </c>
      <c r="J191" s="38">
        <v>393.48333333333329</v>
      </c>
      <c r="K191" s="31">
        <v>386.95</v>
      </c>
      <c r="L191" s="31">
        <v>380.3</v>
      </c>
      <c r="M191" s="31">
        <v>2.9978400000000001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2222.3000000000002</v>
      </c>
      <c r="D192" s="38">
        <v>2212.4333333333334</v>
      </c>
      <c r="E192" s="38">
        <v>2194.8666666666668</v>
      </c>
      <c r="F192" s="38">
        <v>2167.4333333333334</v>
      </c>
      <c r="G192" s="38">
        <v>2149.8666666666668</v>
      </c>
      <c r="H192" s="38">
        <v>2239.8666666666668</v>
      </c>
      <c r="I192" s="38">
        <v>2257.4333333333334</v>
      </c>
      <c r="J192" s="38">
        <v>2284.8666666666668</v>
      </c>
      <c r="K192" s="31">
        <v>2230</v>
      </c>
      <c r="L192" s="31">
        <v>2185</v>
      </c>
      <c r="M192" s="31">
        <v>0.67530000000000001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739.85</v>
      </c>
      <c r="D193" s="38">
        <v>742.5</v>
      </c>
      <c r="E193" s="38">
        <v>735.4</v>
      </c>
      <c r="F193" s="38">
        <v>730.94999999999993</v>
      </c>
      <c r="G193" s="38">
        <v>723.84999999999991</v>
      </c>
      <c r="H193" s="38">
        <v>746.95</v>
      </c>
      <c r="I193" s="38">
        <v>754.05</v>
      </c>
      <c r="J193" s="38">
        <v>758.50000000000011</v>
      </c>
      <c r="K193" s="31">
        <v>749.6</v>
      </c>
      <c r="L193" s="31">
        <v>738.05</v>
      </c>
      <c r="M193" s="31">
        <v>1.00963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285.60000000000002</v>
      </c>
      <c r="D194" s="38">
        <v>286.15000000000003</v>
      </c>
      <c r="E194" s="38">
        <v>279.50000000000006</v>
      </c>
      <c r="F194" s="38">
        <v>273.40000000000003</v>
      </c>
      <c r="G194" s="38">
        <v>266.75000000000006</v>
      </c>
      <c r="H194" s="38">
        <v>292.25000000000006</v>
      </c>
      <c r="I194" s="38">
        <v>298.90000000000003</v>
      </c>
      <c r="J194" s="38">
        <v>305.00000000000006</v>
      </c>
      <c r="K194" s="31">
        <v>292.8</v>
      </c>
      <c r="L194" s="31">
        <v>280.05</v>
      </c>
      <c r="M194" s="31">
        <v>5.4249299999999998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3067.3</v>
      </c>
      <c r="D195" s="38">
        <v>3065.9333333333329</v>
      </c>
      <c r="E195" s="38">
        <v>3016.8666666666659</v>
      </c>
      <c r="F195" s="38">
        <v>2966.4333333333329</v>
      </c>
      <c r="G195" s="38">
        <v>2917.3666666666659</v>
      </c>
      <c r="H195" s="38">
        <v>3116.3666666666659</v>
      </c>
      <c r="I195" s="38">
        <v>3165.4333333333325</v>
      </c>
      <c r="J195" s="38">
        <v>3215.8666666666659</v>
      </c>
      <c r="K195" s="31">
        <v>3115</v>
      </c>
      <c r="L195" s="31">
        <v>3015.5</v>
      </c>
      <c r="M195" s="31">
        <v>0.93220999999999998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464.4</v>
      </c>
      <c r="D196" s="38">
        <v>464.7</v>
      </c>
      <c r="E196" s="38">
        <v>462.7</v>
      </c>
      <c r="F196" s="38">
        <v>461</v>
      </c>
      <c r="G196" s="38">
        <v>459</v>
      </c>
      <c r="H196" s="38">
        <v>466.4</v>
      </c>
      <c r="I196" s="38">
        <v>468.4</v>
      </c>
      <c r="J196" s="38">
        <v>470.09999999999997</v>
      </c>
      <c r="K196" s="31">
        <v>466.7</v>
      </c>
      <c r="L196" s="31">
        <v>463</v>
      </c>
      <c r="M196" s="31">
        <v>10.229480000000001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643.04999999999995</v>
      </c>
      <c r="D197" s="38">
        <v>645.51666666666654</v>
      </c>
      <c r="E197" s="38">
        <v>637.6333333333331</v>
      </c>
      <c r="F197" s="38">
        <v>632.21666666666658</v>
      </c>
      <c r="G197" s="38">
        <v>624.33333333333314</v>
      </c>
      <c r="H197" s="38">
        <v>650.93333333333305</v>
      </c>
      <c r="I197" s="38">
        <v>658.81666666666649</v>
      </c>
      <c r="J197" s="38">
        <v>664.23333333333301</v>
      </c>
      <c r="K197" s="31">
        <v>653.4</v>
      </c>
      <c r="L197" s="31">
        <v>640.1</v>
      </c>
      <c r="M197" s="31">
        <v>11.243119999999999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137.6</v>
      </c>
      <c r="D198" s="38">
        <v>137.71666666666667</v>
      </c>
      <c r="E198" s="38">
        <v>134.08333333333334</v>
      </c>
      <c r="F198" s="38">
        <v>130.56666666666666</v>
      </c>
      <c r="G198" s="38">
        <v>126.93333333333334</v>
      </c>
      <c r="H198" s="38">
        <v>141.23333333333335</v>
      </c>
      <c r="I198" s="38">
        <v>144.86666666666667</v>
      </c>
      <c r="J198" s="38">
        <v>148.38333333333335</v>
      </c>
      <c r="K198" s="31">
        <v>141.35</v>
      </c>
      <c r="L198" s="31">
        <v>134.19999999999999</v>
      </c>
      <c r="M198" s="31">
        <v>61.659039999999997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173.25</v>
      </c>
      <c r="D199" s="38">
        <v>173.9</v>
      </c>
      <c r="E199" s="38">
        <v>171.10000000000002</v>
      </c>
      <c r="F199" s="38">
        <v>168.95000000000002</v>
      </c>
      <c r="G199" s="38">
        <v>166.15000000000003</v>
      </c>
      <c r="H199" s="38">
        <v>176.05</v>
      </c>
      <c r="I199" s="38">
        <v>178.85000000000002</v>
      </c>
      <c r="J199" s="38">
        <v>181</v>
      </c>
      <c r="K199" s="31">
        <v>176.7</v>
      </c>
      <c r="L199" s="31">
        <v>171.75</v>
      </c>
      <c r="M199" s="31">
        <v>30.985389999999999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282.60000000000002</v>
      </c>
      <c r="D200" s="38">
        <v>285.0333333333333</v>
      </c>
      <c r="E200" s="38">
        <v>278.86666666666662</v>
      </c>
      <c r="F200" s="38">
        <v>275.13333333333333</v>
      </c>
      <c r="G200" s="38">
        <v>268.96666666666664</v>
      </c>
      <c r="H200" s="38">
        <v>288.76666666666659</v>
      </c>
      <c r="I200" s="38">
        <v>294.93333333333334</v>
      </c>
      <c r="J200" s="38">
        <v>298.66666666666657</v>
      </c>
      <c r="K200" s="31">
        <v>291.2</v>
      </c>
      <c r="L200" s="31">
        <v>281.3</v>
      </c>
      <c r="M200" s="31">
        <v>18.900200000000002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1821.15</v>
      </c>
      <c r="D201" s="38">
        <v>1833.4333333333334</v>
      </c>
      <c r="E201" s="38">
        <v>1752.8666666666668</v>
      </c>
      <c r="F201" s="38">
        <v>1684.5833333333335</v>
      </c>
      <c r="G201" s="38">
        <v>1604.0166666666669</v>
      </c>
      <c r="H201" s="38">
        <v>1901.7166666666667</v>
      </c>
      <c r="I201" s="38">
        <v>1982.2833333333333</v>
      </c>
      <c r="J201" s="38">
        <v>2050.5666666666666</v>
      </c>
      <c r="K201" s="31">
        <v>1914</v>
      </c>
      <c r="L201" s="31">
        <v>1765.15</v>
      </c>
      <c r="M201" s="31">
        <v>26.326930000000001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939.5</v>
      </c>
      <c r="D202" s="38">
        <v>937.48333333333323</v>
      </c>
      <c r="E202" s="38">
        <v>920.01666666666642</v>
      </c>
      <c r="F202" s="38">
        <v>900.53333333333319</v>
      </c>
      <c r="G202" s="38">
        <v>883.06666666666638</v>
      </c>
      <c r="H202" s="38">
        <v>956.96666666666647</v>
      </c>
      <c r="I202" s="38">
        <v>974.43333333333339</v>
      </c>
      <c r="J202" s="38">
        <v>993.91666666666652</v>
      </c>
      <c r="K202" s="31">
        <v>954.95</v>
      </c>
      <c r="L202" s="31">
        <v>918</v>
      </c>
      <c r="M202" s="31">
        <v>16.906870000000001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1450.25</v>
      </c>
      <c r="D203" s="38">
        <v>1426.75</v>
      </c>
      <c r="E203" s="38">
        <v>1399.5</v>
      </c>
      <c r="F203" s="38">
        <v>1348.75</v>
      </c>
      <c r="G203" s="38">
        <v>1321.5</v>
      </c>
      <c r="H203" s="38">
        <v>1477.5</v>
      </c>
      <c r="I203" s="38">
        <v>1504.75</v>
      </c>
      <c r="J203" s="38">
        <v>1555.5</v>
      </c>
      <c r="K203" s="31">
        <v>1454</v>
      </c>
      <c r="L203" s="31">
        <v>1376</v>
      </c>
      <c r="M203" s="31">
        <v>43.776119999999999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1262.05</v>
      </c>
      <c r="D204" s="38">
        <v>1261.9666666666665</v>
      </c>
      <c r="E204" s="38">
        <v>1254.383333333333</v>
      </c>
      <c r="F204" s="38">
        <v>1246.7166666666665</v>
      </c>
      <c r="G204" s="38">
        <v>1239.133333333333</v>
      </c>
      <c r="H204" s="38">
        <v>1269.633333333333</v>
      </c>
      <c r="I204" s="38">
        <v>1277.2166666666665</v>
      </c>
      <c r="J204" s="38">
        <v>1284.883333333333</v>
      </c>
      <c r="K204" s="31">
        <v>1269.55</v>
      </c>
      <c r="L204" s="31">
        <v>1254.3</v>
      </c>
      <c r="M204" s="31">
        <v>22.807770000000001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2535.8000000000002</v>
      </c>
      <c r="D205" s="38">
        <v>2530.6</v>
      </c>
      <c r="E205" s="38">
        <v>2515.1999999999998</v>
      </c>
      <c r="F205" s="38">
        <v>2494.6</v>
      </c>
      <c r="G205" s="38">
        <v>2479.1999999999998</v>
      </c>
      <c r="H205" s="38">
        <v>2551.1999999999998</v>
      </c>
      <c r="I205" s="38">
        <v>2566.6000000000004</v>
      </c>
      <c r="J205" s="38">
        <v>2587.1999999999998</v>
      </c>
      <c r="K205" s="31">
        <v>2546</v>
      </c>
      <c r="L205" s="31">
        <v>2510</v>
      </c>
      <c r="M205" s="31">
        <v>3.2021500000000001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1623.4</v>
      </c>
      <c r="D206" s="38">
        <v>1621.3</v>
      </c>
      <c r="E206" s="38">
        <v>1609.6999999999998</v>
      </c>
      <c r="F206" s="38">
        <v>1595.9999999999998</v>
      </c>
      <c r="G206" s="38">
        <v>1584.3999999999996</v>
      </c>
      <c r="H206" s="38">
        <v>1635</v>
      </c>
      <c r="I206" s="38">
        <v>1646.6</v>
      </c>
      <c r="J206" s="38">
        <v>1660.3000000000002</v>
      </c>
      <c r="K206" s="31">
        <v>1632.9</v>
      </c>
      <c r="L206" s="31">
        <v>1607.6</v>
      </c>
      <c r="M206" s="31">
        <v>172.51105000000001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657.45</v>
      </c>
      <c r="D207" s="38">
        <v>657.06666666666672</v>
      </c>
      <c r="E207" s="38">
        <v>653.33333333333348</v>
      </c>
      <c r="F207" s="38">
        <v>649.21666666666681</v>
      </c>
      <c r="G207" s="38">
        <v>645.48333333333358</v>
      </c>
      <c r="H207" s="38">
        <v>661.18333333333339</v>
      </c>
      <c r="I207" s="38">
        <v>664.91666666666674</v>
      </c>
      <c r="J207" s="38">
        <v>669.0333333333333</v>
      </c>
      <c r="K207" s="31">
        <v>660.8</v>
      </c>
      <c r="L207" s="31">
        <v>652.95000000000005</v>
      </c>
      <c r="M207" s="31">
        <v>16.938510000000001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3008.75</v>
      </c>
      <c r="D208" s="38">
        <v>2998.6333333333332</v>
      </c>
      <c r="E208" s="38">
        <v>2970.2666666666664</v>
      </c>
      <c r="F208" s="38">
        <v>2931.7833333333333</v>
      </c>
      <c r="G208" s="38">
        <v>2903.4166666666665</v>
      </c>
      <c r="H208" s="38">
        <v>3037.1166666666663</v>
      </c>
      <c r="I208" s="38">
        <v>3065.4833333333331</v>
      </c>
      <c r="J208" s="38">
        <v>3103.9666666666662</v>
      </c>
      <c r="K208" s="31">
        <v>3027</v>
      </c>
      <c r="L208" s="31">
        <v>2960.15</v>
      </c>
      <c r="M208" s="31">
        <v>5.6935200000000004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76.150000000000006</v>
      </c>
      <c r="D209" s="38">
        <v>76.850000000000009</v>
      </c>
      <c r="E209" s="38">
        <v>75.300000000000011</v>
      </c>
      <c r="F209" s="38">
        <v>74.45</v>
      </c>
      <c r="G209" s="38">
        <v>72.900000000000006</v>
      </c>
      <c r="H209" s="38">
        <v>77.700000000000017</v>
      </c>
      <c r="I209" s="38">
        <v>79.25</v>
      </c>
      <c r="J209" s="38">
        <v>80.100000000000023</v>
      </c>
      <c r="K209" s="31">
        <v>78.400000000000006</v>
      </c>
      <c r="L209" s="31">
        <v>76</v>
      </c>
      <c r="M209" s="31">
        <v>99.476330000000004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312</v>
      </c>
      <c r="D210" s="38">
        <v>313.13333333333338</v>
      </c>
      <c r="E210" s="38">
        <v>308.66666666666674</v>
      </c>
      <c r="F210" s="38">
        <v>305.33333333333337</v>
      </c>
      <c r="G210" s="38">
        <v>300.86666666666673</v>
      </c>
      <c r="H210" s="38">
        <v>316.46666666666675</v>
      </c>
      <c r="I210" s="38">
        <v>320.93333333333334</v>
      </c>
      <c r="J210" s="38">
        <v>324.26666666666677</v>
      </c>
      <c r="K210" s="31">
        <v>317.60000000000002</v>
      </c>
      <c r="L210" s="31">
        <v>309.8</v>
      </c>
      <c r="M210" s="31">
        <v>3.0382699999999998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476.15</v>
      </c>
      <c r="D211" s="38">
        <v>474.2166666666667</v>
      </c>
      <c r="E211" s="38">
        <v>469.63333333333338</v>
      </c>
      <c r="F211" s="38">
        <v>463.11666666666667</v>
      </c>
      <c r="G211" s="38">
        <v>458.53333333333336</v>
      </c>
      <c r="H211" s="38">
        <v>480.73333333333341</v>
      </c>
      <c r="I211" s="38">
        <v>485.31666666666666</v>
      </c>
      <c r="J211" s="38">
        <v>491.83333333333343</v>
      </c>
      <c r="K211" s="31">
        <v>478.8</v>
      </c>
      <c r="L211" s="31">
        <v>467.7</v>
      </c>
      <c r="M211" s="31">
        <v>56.379899999999999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1037.05</v>
      </c>
      <c r="D212" s="38">
        <v>1039.5833333333333</v>
      </c>
      <c r="E212" s="38">
        <v>1032.5166666666664</v>
      </c>
      <c r="F212" s="38">
        <v>1027.9833333333331</v>
      </c>
      <c r="G212" s="38">
        <v>1020.9166666666663</v>
      </c>
      <c r="H212" s="38">
        <v>1044.1166666666666</v>
      </c>
      <c r="I212" s="38">
        <v>1051.1833333333336</v>
      </c>
      <c r="J212" s="38">
        <v>1055.7166666666667</v>
      </c>
      <c r="K212" s="31">
        <v>1046.6500000000001</v>
      </c>
      <c r="L212" s="31">
        <v>1035.05</v>
      </c>
      <c r="M212" s="31">
        <v>0.47347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4105.55</v>
      </c>
      <c r="D213" s="38">
        <v>4098.4833333333336</v>
      </c>
      <c r="E213" s="38">
        <v>4058.0666666666675</v>
      </c>
      <c r="F213" s="38">
        <v>4010.5833333333339</v>
      </c>
      <c r="G213" s="38">
        <v>3970.1666666666679</v>
      </c>
      <c r="H213" s="38">
        <v>4145.9666666666672</v>
      </c>
      <c r="I213" s="38">
        <v>4186.3833333333332</v>
      </c>
      <c r="J213" s="38">
        <v>4233.8666666666668</v>
      </c>
      <c r="K213" s="31">
        <v>4138.8999999999996</v>
      </c>
      <c r="L213" s="31">
        <v>4051</v>
      </c>
      <c r="M213" s="31">
        <v>14.47738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166.95</v>
      </c>
      <c r="D214" s="38">
        <v>166.4</v>
      </c>
      <c r="E214" s="38">
        <v>163.85000000000002</v>
      </c>
      <c r="F214" s="38">
        <v>160.75000000000003</v>
      </c>
      <c r="G214" s="38">
        <v>158.20000000000005</v>
      </c>
      <c r="H214" s="38">
        <v>169.5</v>
      </c>
      <c r="I214" s="38">
        <v>172.05</v>
      </c>
      <c r="J214" s="38">
        <v>175.14999999999998</v>
      </c>
      <c r="K214" s="31">
        <v>168.95</v>
      </c>
      <c r="L214" s="31">
        <v>163.30000000000001</v>
      </c>
      <c r="M214" s="31">
        <v>80.740470000000002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260.39999999999998</v>
      </c>
      <c r="D215" s="38">
        <v>259.23333333333335</v>
      </c>
      <c r="E215" s="38">
        <v>255.16666666666669</v>
      </c>
      <c r="F215" s="38">
        <v>249.93333333333334</v>
      </c>
      <c r="G215" s="38">
        <v>245.86666666666667</v>
      </c>
      <c r="H215" s="38">
        <v>264.4666666666667</v>
      </c>
      <c r="I215" s="38">
        <v>268.5333333333333</v>
      </c>
      <c r="J215" s="38">
        <v>273.76666666666671</v>
      </c>
      <c r="K215" s="31">
        <v>263.3</v>
      </c>
      <c r="L215" s="31">
        <v>254</v>
      </c>
      <c r="M215" s="31">
        <v>57.513339999999999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2513.8000000000002</v>
      </c>
      <c r="D216" s="38">
        <v>2512.1333333333337</v>
      </c>
      <c r="E216" s="38">
        <v>2503.2166666666672</v>
      </c>
      <c r="F216" s="38">
        <v>2492.6333333333337</v>
      </c>
      <c r="G216" s="38">
        <v>2483.7166666666672</v>
      </c>
      <c r="H216" s="38">
        <v>2522.7166666666672</v>
      </c>
      <c r="I216" s="38">
        <v>2531.6333333333341</v>
      </c>
      <c r="J216" s="38">
        <v>2542.2166666666672</v>
      </c>
      <c r="K216" s="31">
        <v>2521.0500000000002</v>
      </c>
      <c r="L216" s="31">
        <v>2501.5500000000002</v>
      </c>
      <c r="M216" s="31">
        <v>10.18234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320.2</v>
      </c>
      <c r="D217" s="38">
        <v>321.01666666666665</v>
      </c>
      <c r="E217" s="38">
        <v>319.18333333333328</v>
      </c>
      <c r="F217" s="38">
        <v>318.16666666666663</v>
      </c>
      <c r="G217" s="38">
        <v>316.33333333333326</v>
      </c>
      <c r="H217" s="38">
        <v>322.0333333333333</v>
      </c>
      <c r="I217" s="38">
        <v>323.86666666666667</v>
      </c>
      <c r="J217" s="38">
        <v>324.88333333333333</v>
      </c>
      <c r="K217" s="31">
        <v>322.85000000000002</v>
      </c>
      <c r="L217" s="31">
        <v>320</v>
      </c>
      <c r="M217" s="31">
        <v>2.95099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4567.8999999999996</v>
      </c>
      <c r="D218" s="38">
        <v>4554.7166666666662</v>
      </c>
      <c r="E218" s="38">
        <v>4490.4333333333325</v>
      </c>
      <c r="F218" s="38">
        <v>4412.9666666666662</v>
      </c>
      <c r="G218" s="38">
        <v>4348.6833333333325</v>
      </c>
      <c r="H218" s="38">
        <v>4632.1833333333325</v>
      </c>
      <c r="I218" s="38">
        <v>4696.4666666666672</v>
      </c>
      <c r="J218" s="38">
        <v>4773.9333333333325</v>
      </c>
      <c r="K218" s="31">
        <v>4619</v>
      </c>
      <c r="L218" s="31">
        <v>4477.25</v>
      </c>
      <c r="M218" s="31">
        <v>0.60948999999999998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589.70000000000005</v>
      </c>
      <c r="D219" s="38">
        <v>593.35</v>
      </c>
      <c r="E219" s="38">
        <v>583.75</v>
      </c>
      <c r="F219" s="38">
        <v>577.79999999999995</v>
      </c>
      <c r="G219" s="38">
        <v>568.19999999999993</v>
      </c>
      <c r="H219" s="38">
        <v>599.30000000000007</v>
      </c>
      <c r="I219" s="38">
        <v>608.9000000000002</v>
      </c>
      <c r="J219" s="38">
        <v>614.85000000000014</v>
      </c>
      <c r="K219" s="31">
        <v>602.95000000000005</v>
      </c>
      <c r="L219" s="31">
        <v>587.4</v>
      </c>
      <c r="M219" s="31">
        <v>0.63536000000000004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859.8</v>
      </c>
      <c r="D220" s="38">
        <v>861.44999999999993</v>
      </c>
      <c r="E220" s="38">
        <v>854.19999999999982</v>
      </c>
      <c r="F220" s="38">
        <v>848.59999999999991</v>
      </c>
      <c r="G220" s="38">
        <v>841.3499999999998</v>
      </c>
      <c r="H220" s="38">
        <v>867.04999999999984</v>
      </c>
      <c r="I220" s="38">
        <v>874.30000000000007</v>
      </c>
      <c r="J220" s="38">
        <v>879.89999999999986</v>
      </c>
      <c r="K220" s="31">
        <v>868.7</v>
      </c>
      <c r="L220" s="31">
        <v>855.85</v>
      </c>
      <c r="M220" s="31">
        <v>0.66156999999999999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39024.699999999997</v>
      </c>
      <c r="D221" s="38">
        <v>39053.216666666667</v>
      </c>
      <c r="E221" s="38">
        <v>38771.483333333337</v>
      </c>
      <c r="F221" s="38">
        <v>38518.26666666667</v>
      </c>
      <c r="G221" s="38">
        <v>38236.53333333334</v>
      </c>
      <c r="H221" s="38">
        <v>39306.433333333334</v>
      </c>
      <c r="I221" s="38">
        <v>39588.166666666657</v>
      </c>
      <c r="J221" s="38">
        <v>39841.383333333331</v>
      </c>
      <c r="K221" s="31">
        <v>39334.949999999997</v>
      </c>
      <c r="L221" s="31">
        <v>38800</v>
      </c>
      <c r="M221" s="31">
        <v>0.12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77.05</v>
      </c>
      <c r="D222" s="38">
        <v>77.05</v>
      </c>
      <c r="E222" s="38">
        <v>76.199999999999989</v>
      </c>
      <c r="F222" s="38">
        <v>75.349999999999994</v>
      </c>
      <c r="G222" s="38">
        <v>74.499999999999986</v>
      </c>
      <c r="H222" s="38">
        <v>77.899999999999991</v>
      </c>
      <c r="I222" s="38">
        <v>78.749999999999986</v>
      </c>
      <c r="J222" s="38">
        <v>79.599999999999994</v>
      </c>
      <c r="K222" s="31">
        <v>77.900000000000006</v>
      </c>
      <c r="L222" s="31">
        <v>76.2</v>
      </c>
      <c r="M222" s="31">
        <v>58.710900000000002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970.55</v>
      </c>
      <c r="D223" s="38">
        <v>968.93333333333339</v>
      </c>
      <c r="E223" s="38">
        <v>962.86666666666679</v>
      </c>
      <c r="F223" s="38">
        <v>955.18333333333339</v>
      </c>
      <c r="G223" s="38">
        <v>949.11666666666679</v>
      </c>
      <c r="H223" s="38">
        <v>976.61666666666679</v>
      </c>
      <c r="I223" s="38">
        <v>982.68333333333339</v>
      </c>
      <c r="J223" s="38">
        <v>990.36666666666679</v>
      </c>
      <c r="K223" s="31">
        <v>975</v>
      </c>
      <c r="L223" s="31">
        <v>961.25</v>
      </c>
      <c r="M223" s="31">
        <v>130.86914999999999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1349</v>
      </c>
      <c r="D224" s="38">
        <v>1351.2833333333333</v>
      </c>
      <c r="E224" s="38">
        <v>1341.1166666666666</v>
      </c>
      <c r="F224" s="38">
        <v>1333.2333333333333</v>
      </c>
      <c r="G224" s="38">
        <v>1323.0666666666666</v>
      </c>
      <c r="H224" s="38">
        <v>1359.1666666666665</v>
      </c>
      <c r="I224" s="38">
        <v>1369.3333333333335</v>
      </c>
      <c r="J224" s="38">
        <v>1377.2166666666665</v>
      </c>
      <c r="K224" s="31">
        <v>1361.45</v>
      </c>
      <c r="L224" s="31">
        <v>1343.4</v>
      </c>
      <c r="M224" s="31">
        <v>9.0254499999999993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556.70000000000005</v>
      </c>
      <c r="D225" s="38">
        <v>556.76666666666677</v>
      </c>
      <c r="E225" s="38">
        <v>545.68333333333351</v>
      </c>
      <c r="F225" s="38">
        <v>534.66666666666674</v>
      </c>
      <c r="G225" s="38">
        <v>523.58333333333348</v>
      </c>
      <c r="H225" s="38">
        <v>567.78333333333353</v>
      </c>
      <c r="I225" s="38">
        <v>578.86666666666679</v>
      </c>
      <c r="J225" s="38">
        <v>589.88333333333355</v>
      </c>
      <c r="K225" s="31">
        <v>567.85</v>
      </c>
      <c r="L225" s="31">
        <v>545.75</v>
      </c>
      <c r="M225" s="31">
        <v>27.440940000000001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633.29999999999995</v>
      </c>
      <c r="D226" s="38">
        <v>634.63333333333333</v>
      </c>
      <c r="E226" s="38">
        <v>628.01666666666665</v>
      </c>
      <c r="F226" s="38">
        <v>622.73333333333335</v>
      </c>
      <c r="G226" s="38">
        <v>616.11666666666667</v>
      </c>
      <c r="H226" s="38">
        <v>639.91666666666663</v>
      </c>
      <c r="I226" s="38">
        <v>646.53333333333319</v>
      </c>
      <c r="J226" s="38">
        <v>651.81666666666661</v>
      </c>
      <c r="K226" s="31">
        <v>641.25</v>
      </c>
      <c r="L226" s="31">
        <v>629.35</v>
      </c>
      <c r="M226" s="31">
        <v>3.3485900000000002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70.849999999999994</v>
      </c>
      <c r="D227" s="38">
        <v>71.45</v>
      </c>
      <c r="E227" s="38">
        <v>69.5</v>
      </c>
      <c r="F227" s="38">
        <v>68.149999999999991</v>
      </c>
      <c r="G227" s="38">
        <v>66.199999999999989</v>
      </c>
      <c r="H227" s="38">
        <v>72.800000000000011</v>
      </c>
      <c r="I227" s="38">
        <v>74.750000000000028</v>
      </c>
      <c r="J227" s="38">
        <v>76.100000000000023</v>
      </c>
      <c r="K227" s="31">
        <v>73.400000000000006</v>
      </c>
      <c r="L227" s="31">
        <v>70.099999999999994</v>
      </c>
      <c r="M227" s="31">
        <v>295.93427000000003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95.35</v>
      </c>
      <c r="D228" s="38">
        <v>95.683333333333323</v>
      </c>
      <c r="E228" s="38">
        <v>94.316666666666649</v>
      </c>
      <c r="F228" s="38">
        <v>93.283333333333331</v>
      </c>
      <c r="G228" s="38">
        <v>91.916666666666657</v>
      </c>
      <c r="H228" s="38">
        <v>96.71666666666664</v>
      </c>
      <c r="I228" s="38">
        <v>98.083333333333314</v>
      </c>
      <c r="J228" s="38">
        <v>99.116666666666632</v>
      </c>
      <c r="K228" s="31">
        <v>97.05</v>
      </c>
      <c r="L228" s="31">
        <v>94.65</v>
      </c>
      <c r="M228" s="31">
        <v>342.95404000000002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129.1</v>
      </c>
      <c r="D229" s="38">
        <v>128.86666666666665</v>
      </c>
      <c r="E229" s="38">
        <v>127.68333333333328</v>
      </c>
      <c r="F229" s="38">
        <v>126.26666666666664</v>
      </c>
      <c r="G229" s="38">
        <v>125.08333333333327</v>
      </c>
      <c r="H229" s="38">
        <v>130.2833333333333</v>
      </c>
      <c r="I229" s="38">
        <v>131.46666666666664</v>
      </c>
      <c r="J229" s="38">
        <v>132.8833333333333</v>
      </c>
      <c r="K229" s="31">
        <v>130.05000000000001</v>
      </c>
      <c r="L229" s="31">
        <v>127.45</v>
      </c>
      <c r="M229" s="31">
        <v>71.759799999999998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979.85</v>
      </c>
      <c r="D230" s="38">
        <v>981.25</v>
      </c>
      <c r="E230" s="38">
        <v>962.5</v>
      </c>
      <c r="F230" s="38">
        <v>945.15</v>
      </c>
      <c r="G230" s="38">
        <v>926.4</v>
      </c>
      <c r="H230" s="38">
        <v>998.6</v>
      </c>
      <c r="I230" s="38">
        <v>1017.35</v>
      </c>
      <c r="J230" s="38">
        <v>1034.7</v>
      </c>
      <c r="K230" s="31">
        <v>1000</v>
      </c>
      <c r="L230" s="31">
        <v>963.9</v>
      </c>
      <c r="M230" s="31">
        <v>1.2117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614.54999999999995</v>
      </c>
      <c r="D231" s="38">
        <v>609.5333333333333</v>
      </c>
      <c r="E231" s="38">
        <v>596.41666666666663</v>
      </c>
      <c r="F231" s="38">
        <v>578.2833333333333</v>
      </c>
      <c r="G231" s="38">
        <v>565.16666666666663</v>
      </c>
      <c r="H231" s="38">
        <v>627.66666666666663</v>
      </c>
      <c r="I231" s="38">
        <v>640.78333333333342</v>
      </c>
      <c r="J231" s="38">
        <v>658.91666666666663</v>
      </c>
      <c r="K231" s="31">
        <v>622.65</v>
      </c>
      <c r="L231" s="31">
        <v>591.4</v>
      </c>
      <c r="M231" s="31">
        <v>9.1035400000000006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248.65</v>
      </c>
      <c r="D232" s="38">
        <v>249.65</v>
      </c>
      <c r="E232" s="38">
        <v>245.3</v>
      </c>
      <c r="F232" s="38">
        <v>241.95000000000002</v>
      </c>
      <c r="G232" s="38">
        <v>237.60000000000002</v>
      </c>
      <c r="H232" s="38">
        <v>253</v>
      </c>
      <c r="I232" s="38">
        <v>257.34999999999997</v>
      </c>
      <c r="J232" s="38">
        <v>260.7</v>
      </c>
      <c r="K232" s="31">
        <v>254</v>
      </c>
      <c r="L232" s="31">
        <v>246.3</v>
      </c>
      <c r="M232" s="31">
        <v>19.46303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187.55</v>
      </c>
      <c r="D233" s="38">
        <v>188.13333333333333</v>
      </c>
      <c r="E233" s="38">
        <v>185.51666666666665</v>
      </c>
      <c r="F233" s="38">
        <v>183.48333333333332</v>
      </c>
      <c r="G233" s="38">
        <v>180.86666666666665</v>
      </c>
      <c r="H233" s="38">
        <v>190.16666666666666</v>
      </c>
      <c r="I233" s="38">
        <v>192.78333333333333</v>
      </c>
      <c r="J233" s="38">
        <v>194.81666666666666</v>
      </c>
      <c r="K233" s="31">
        <v>190.75</v>
      </c>
      <c r="L233" s="31">
        <v>186.1</v>
      </c>
      <c r="M233" s="31">
        <v>54.439369999999997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82.15</v>
      </c>
      <c r="D234" s="38">
        <v>82.816666666666663</v>
      </c>
      <c r="E234" s="38">
        <v>81.133333333333326</v>
      </c>
      <c r="F234" s="38">
        <v>80.11666666666666</v>
      </c>
      <c r="G234" s="38">
        <v>78.433333333333323</v>
      </c>
      <c r="H234" s="38">
        <v>83.833333333333329</v>
      </c>
      <c r="I234" s="38">
        <v>85.516666666666666</v>
      </c>
      <c r="J234" s="38">
        <v>86.533333333333331</v>
      </c>
      <c r="K234" s="31">
        <v>84.5</v>
      </c>
      <c r="L234" s="31">
        <v>81.8</v>
      </c>
      <c r="M234" s="31">
        <v>103.53270000000001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3219</v>
      </c>
      <c r="D235" s="38">
        <v>3231.3166666666671</v>
      </c>
      <c r="E235" s="38">
        <v>3197.6833333333343</v>
      </c>
      <c r="F235" s="38">
        <v>3176.3666666666672</v>
      </c>
      <c r="G235" s="38">
        <v>3142.7333333333345</v>
      </c>
      <c r="H235" s="38">
        <v>3252.6333333333341</v>
      </c>
      <c r="I235" s="38">
        <v>3286.2666666666664</v>
      </c>
      <c r="J235" s="38">
        <v>3307.5833333333339</v>
      </c>
      <c r="K235" s="31">
        <v>3264.95</v>
      </c>
      <c r="L235" s="31">
        <v>3210</v>
      </c>
      <c r="M235" s="31">
        <v>1.1207800000000001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389.15</v>
      </c>
      <c r="D236" s="38">
        <v>390.3</v>
      </c>
      <c r="E236" s="38">
        <v>385.85</v>
      </c>
      <c r="F236" s="38">
        <v>382.55</v>
      </c>
      <c r="G236" s="38">
        <v>378.1</v>
      </c>
      <c r="H236" s="38">
        <v>393.6</v>
      </c>
      <c r="I236" s="38">
        <v>398.04999999999995</v>
      </c>
      <c r="J236" s="38">
        <v>401.35</v>
      </c>
      <c r="K236" s="31">
        <v>394.75</v>
      </c>
      <c r="L236" s="31">
        <v>387</v>
      </c>
      <c r="M236" s="31">
        <v>7.5810000000000004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142</v>
      </c>
      <c r="D237" s="38">
        <v>141.16666666666666</v>
      </c>
      <c r="E237" s="38">
        <v>138.93333333333331</v>
      </c>
      <c r="F237" s="38">
        <v>135.86666666666665</v>
      </c>
      <c r="G237" s="38">
        <v>133.6333333333333</v>
      </c>
      <c r="H237" s="38">
        <v>144.23333333333332</v>
      </c>
      <c r="I237" s="38">
        <v>146.46666666666667</v>
      </c>
      <c r="J237" s="38">
        <v>149.53333333333333</v>
      </c>
      <c r="K237" s="31">
        <v>143.4</v>
      </c>
      <c r="L237" s="31">
        <v>138.1</v>
      </c>
      <c r="M237" s="31">
        <v>329.12700999999998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429.55</v>
      </c>
      <c r="D238" s="38">
        <v>429.98333333333335</v>
      </c>
      <c r="E238" s="38">
        <v>427.56666666666672</v>
      </c>
      <c r="F238" s="38">
        <v>425.58333333333337</v>
      </c>
      <c r="G238" s="38">
        <v>423.16666666666674</v>
      </c>
      <c r="H238" s="38">
        <v>431.9666666666667</v>
      </c>
      <c r="I238" s="38">
        <v>434.38333333333333</v>
      </c>
      <c r="J238" s="38">
        <v>436.36666666666667</v>
      </c>
      <c r="K238" s="31">
        <v>432.4</v>
      </c>
      <c r="L238" s="31">
        <v>428</v>
      </c>
      <c r="M238" s="31">
        <v>23.269459999999999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94</v>
      </c>
      <c r="D239" s="38">
        <v>93.5</v>
      </c>
      <c r="E239" s="38">
        <v>92.05</v>
      </c>
      <c r="F239" s="38">
        <v>90.1</v>
      </c>
      <c r="G239" s="38">
        <v>88.649999999999991</v>
      </c>
      <c r="H239" s="38">
        <v>95.45</v>
      </c>
      <c r="I239" s="38">
        <v>96.899999999999991</v>
      </c>
      <c r="J239" s="38">
        <v>98.850000000000009</v>
      </c>
      <c r="K239" s="31">
        <v>94.95</v>
      </c>
      <c r="L239" s="31">
        <v>91.55</v>
      </c>
      <c r="M239" s="31">
        <v>292.94769000000002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32.799999999999997</v>
      </c>
      <c r="D240" s="38">
        <v>32.983333333333327</v>
      </c>
      <c r="E240" s="38">
        <v>32.466666666666654</v>
      </c>
      <c r="F240" s="38">
        <v>32.133333333333326</v>
      </c>
      <c r="G240" s="38">
        <v>31.616666666666653</v>
      </c>
      <c r="H240" s="38">
        <v>33.316666666666656</v>
      </c>
      <c r="I240" s="38">
        <v>33.833333333333321</v>
      </c>
      <c r="J240" s="38">
        <v>34.166666666666657</v>
      </c>
      <c r="K240" s="31">
        <v>33.5</v>
      </c>
      <c r="L240" s="31">
        <v>32.65</v>
      </c>
      <c r="M240" s="31">
        <v>271.68142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725.55</v>
      </c>
      <c r="D241" s="38">
        <v>730.2833333333333</v>
      </c>
      <c r="E241" s="38">
        <v>702.56666666666661</v>
      </c>
      <c r="F241" s="38">
        <v>679.58333333333326</v>
      </c>
      <c r="G241" s="38">
        <v>651.86666666666656</v>
      </c>
      <c r="H241" s="38">
        <v>753.26666666666665</v>
      </c>
      <c r="I241" s="38">
        <v>780.98333333333335</v>
      </c>
      <c r="J241" s="38">
        <v>803.9666666666667</v>
      </c>
      <c r="K241" s="31">
        <v>758</v>
      </c>
      <c r="L241" s="31">
        <v>707.3</v>
      </c>
      <c r="M241" s="31">
        <v>135.72298000000001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77.099999999999994</v>
      </c>
      <c r="D242" s="38">
        <v>76.566666666666677</v>
      </c>
      <c r="E242" s="38">
        <v>75.183333333333351</v>
      </c>
      <c r="F242" s="38">
        <v>73.26666666666668</v>
      </c>
      <c r="G242" s="38">
        <v>71.883333333333354</v>
      </c>
      <c r="H242" s="38">
        <v>78.483333333333348</v>
      </c>
      <c r="I242" s="38">
        <v>79.866666666666674</v>
      </c>
      <c r="J242" s="38">
        <v>81.783333333333346</v>
      </c>
      <c r="K242" s="31">
        <v>77.95</v>
      </c>
      <c r="L242" s="31">
        <v>74.650000000000006</v>
      </c>
      <c r="M242" s="31">
        <v>1792.8878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1580.8</v>
      </c>
      <c r="D243" s="38">
        <v>1582.3833333333332</v>
      </c>
      <c r="E243" s="38">
        <v>1568.7666666666664</v>
      </c>
      <c r="F243" s="38">
        <v>1556.7333333333331</v>
      </c>
      <c r="G243" s="38">
        <v>1543.1166666666663</v>
      </c>
      <c r="H243" s="38">
        <v>1594.4166666666665</v>
      </c>
      <c r="I243" s="38">
        <v>1608.0333333333333</v>
      </c>
      <c r="J243" s="38">
        <v>1620.0666666666666</v>
      </c>
      <c r="K243" s="31">
        <v>1596</v>
      </c>
      <c r="L243" s="31">
        <v>1570.35</v>
      </c>
      <c r="M243" s="31">
        <v>0.38635000000000003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481.75</v>
      </c>
      <c r="D244" s="38">
        <v>481.5333333333333</v>
      </c>
      <c r="E244" s="38">
        <v>476.51666666666659</v>
      </c>
      <c r="F244" s="38">
        <v>471.2833333333333</v>
      </c>
      <c r="G244" s="38">
        <v>466.26666666666659</v>
      </c>
      <c r="H244" s="38">
        <v>486.76666666666659</v>
      </c>
      <c r="I244" s="38">
        <v>491.78333333333325</v>
      </c>
      <c r="J244" s="38">
        <v>497.01666666666659</v>
      </c>
      <c r="K244" s="31">
        <v>486.55</v>
      </c>
      <c r="L244" s="31">
        <v>476.3</v>
      </c>
      <c r="M244" s="31">
        <v>23.21331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188</v>
      </c>
      <c r="D245" s="38">
        <v>188.1</v>
      </c>
      <c r="E245" s="38">
        <v>184.7</v>
      </c>
      <c r="F245" s="38">
        <v>181.4</v>
      </c>
      <c r="G245" s="38">
        <v>178</v>
      </c>
      <c r="H245" s="38">
        <v>191.39999999999998</v>
      </c>
      <c r="I245" s="38">
        <v>194.8</v>
      </c>
      <c r="J245" s="38">
        <v>198.09999999999997</v>
      </c>
      <c r="K245" s="31">
        <v>191.5</v>
      </c>
      <c r="L245" s="31">
        <v>184.8</v>
      </c>
      <c r="M245" s="31">
        <v>149.85676000000001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1448.85</v>
      </c>
      <c r="D246" s="38">
        <v>1447.6333333333332</v>
      </c>
      <c r="E246" s="38">
        <v>1435.3166666666664</v>
      </c>
      <c r="F246" s="38">
        <v>1421.7833333333331</v>
      </c>
      <c r="G246" s="38">
        <v>1409.4666666666662</v>
      </c>
      <c r="H246" s="38">
        <v>1461.1666666666665</v>
      </c>
      <c r="I246" s="38">
        <v>1473.4833333333331</v>
      </c>
      <c r="J246" s="38">
        <v>1487.0166666666667</v>
      </c>
      <c r="K246" s="31">
        <v>1459.95</v>
      </c>
      <c r="L246" s="31">
        <v>1434.1</v>
      </c>
      <c r="M246" s="31">
        <v>28.626570000000001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16.100000000000001</v>
      </c>
      <c r="D247" s="38">
        <v>15.833333333333336</v>
      </c>
      <c r="E247" s="38">
        <v>15.366666666666671</v>
      </c>
      <c r="F247" s="38">
        <v>14.633333333333335</v>
      </c>
      <c r="G247" s="38">
        <v>14.16666666666667</v>
      </c>
      <c r="H247" s="38">
        <v>16.56666666666667</v>
      </c>
      <c r="I247" s="38">
        <v>17.033333333333339</v>
      </c>
      <c r="J247" s="38">
        <v>17.766666666666673</v>
      </c>
      <c r="K247" s="31">
        <v>16.3</v>
      </c>
      <c r="L247" s="31">
        <v>15.1</v>
      </c>
      <c r="M247" s="31">
        <v>1102.50866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4477.75</v>
      </c>
      <c r="D248" s="38">
        <v>4465.8833333333341</v>
      </c>
      <c r="E248" s="38">
        <v>4441.9166666666679</v>
      </c>
      <c r="F248" s="38">
        <v>4406.0833333333339</v>
      </c>
      <c r="G248" s="38">
        <v>4382.1166666666677</v>
      </c>
      <c r="H248" s="38">
        <v>4501.7166666666681</v>
      </c>
      <c r="I248" s="38">
        <v>4525.6833333333334</v>
      </c>
      <c r="J248" s="38">
        <v>4561.5166666666682</v>
      </c>
      <c r="K248" s="31">
        <v>4489.8500000000004</v>
      </c>
      <c r="L248" s="31">
        <v>4430.05</v>
      </c>
      <c r="M248" s="31">
        <v>1.90981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1469.6</v>
      </c>
      <c r="D249" s="38">
        <v>1468.1833333333334</v>
      </c>
      <c r="E249" s="38">
        <v>1461.6166666666668</v>
      </c>
      <c r="F249" s="38">
        <v>1453.6333333333334</v>
      </c>
      <c r="G249" s="38">
        <v>1447.0666666666668</v>
      </c>
      <c r="H249" s="38">
        <v>1476.1666666666667</v>
      </c>
      <c r="I249" s="38">
        <v>1482.7333333333333</v>
      </c>
      <c r="J249" s="38">
        <v>1490.7166666666667</v>
      </c>
      <c r="K249" s="31">
        <v>1474.75</v>
      </c>
      <c r="L249" s="31">
        <v>1460.2</v>
      </c>
      <c r="M249" s="31">
        <v>31.258379999999999</v>
      </c>
      <c r="N249" s="1"/>
      <c r="O249" s="1"/>
    </row>
    <row r="250" spans="1:15" ht="12.75" customHeight="1">
      <c r="A250" s="33">
        <v>240</v>
      </c>
      <c r="B250" s="58" t="s">
        <v>853</v>
      </c>
      <c r="C250" s="31">
        <v>3177.7</v>
      </c>
      <c r="D250" s="38">
        <v>3178.85</v>
      </c>
      <c r="E250" s="38">
        <v>3147.75</v>
      </c>
      <c r="F250" s="38">
        <v>3117.8</v>
      </c>
      <c r="G250" s="38">
        <v>3086.7000000000003</v>
      </c>
      <c r="H250" s="38">
        <v>3208.7999999999997</v>
      </c>
      <c r="I250" s="38">
        <v>3239.8999999999992</v>
      </c>
      <c r="J250" s="38">
        <v>3269.8499999999995</v>
      </c>
      <c r="K250" s="31">
        <v>3209.95</v>
      </c>
      <c r="L250" s="31">
        <v>3148.9</v>
      </c>
      <c r="M250" s="31">
        <v>0.25818999999999998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724.9</v>
      </c>
      <c r="D251" s="38">
        <v>719.63333333333333</v>
      </c>
      <c r="E251" s="38">
        <v>700.26666666666665</v>
      </c>
      <c r="F251" s="38">
        <v>675.63333333333333</v>
      </c>
      <c r="G251" s="38">
        <v>656.26666666666665</v>
      </c>
      <c r="H251" s="38">
        <v>744.26666666666665</v>
      </c>
      <c r="I251" s="38">
        <v>763.63333333333321</v>
      </c>
      <c r="J251" s="38">
        <v>788.26666666666665</v>
      </c>
      <c r="K251" s="31">
        <v>739</v>
      </c>
      <c r="L251" s="31">
        <v>695</v>
      </c>
      <c r="M251" s="31">
        <v>2.8696799999999998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2473.5</v>
      </c>
      <c r="D252" s="38">
        <v>2477.3333333333335</v>
      </c>
      <c r="E252" s="38">
        <v>2445.666666666667</v>
      </c>
      <c r="F252" s="38">
        <v>2417.8333333333335</v>
      </c>
      <c r="G252" s="38">
        <v>2386.166666666667</v>
      </c>
      <c r="H252" s="38">
        <v>2505.166666666667</v>
      </c>
      <c r="I252" s="38">
        <v>2536.8333333333339</v>
      </c>
      <c r="J252" s="38">
        <v>2564.666666666667</v>
      </c>
      <c r="K252" s="31">
        <v>2509</v>
      </c>
      <c r="L252" s="31">
        <v>2449.5</v>
      </c>
      <c r="M252" s="31">
        <v>7.9736700000000003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902.85</v>
      </c>
      <c r="D253" s="38">
        <v>899.51666666666677</v>
      </c>
      <c r="E253" s="38">
        <v>892.63333333333355</v>
      </c>
      <c r="F253" s="38">
        <v>882.41666666666674</v>
      </c>
      <c r="G253" s="38">
        <v>875.53333333333353</v>
      </c>
      <c r="H253" s="38">
        <v>909.73333333333358</v>
      </c>
      <c r="I253" s="38">
        <v>916.61666666666679</v>
      </c>
      <c r="J253" s="38">
        <v>926.8333333333336</v>
      </c>
      <c r="K253" s="31">
        <v>906.4</v>
      </c>
      <c r="L253" s="31">
        <v>889.3</v>
      </c>
      <c r="M253" s="31">
        <v>3.00163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33.450000000000003</v>
      </c>
      <c r="D254" s="38">
        <v>33.56666666666667</v>
      </c>
      <c r="E254" s="38">
        <v>32.63333333333334</v>
      </c>
      <c r="F254" s="38">
        <v>31.81666666666667</v>
      </c>
      <c r="G254" s="38">
        <v>30.88333333333334</v>
      </c>
      <c r="H254" s="38">
        <v>34.38333333333334</v>
      </c>
      <c r="I254" s="38">
        <v>35.316666666666663</v>
      </c>
      <c r="J254" s="38">
        <v>36.13333333333334</v>
      </c>
      <c r="K254" s="31">
        <v>34.5</v>
      </c>
      <c r="L254" s="31">
        <v>32.75</v>
      </c>
      <c r="M254" s="31">
        <v>638.29997000000003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442.65</v>
      </c>
      <c r="D255" s="38">
        <v>444.13333333333338</v>
      </c>
      <c r="E255" s="38">
        <v>440.36666666666679</v>
      </c>
      <c r="F255" s="38">
        <v>438.08333333333343</v>
      </c>
      <c r="G255" s="38">
        <v>434.31666666666683</v>
      </c>
      <c r="H255" s="38">
        <v>446.41666666666674</v>
      </c>
      <c r="I255" s="38">
        <v>450.18333333333328</v>
      </c>
      <c r="J255" s="38">
        <v>452.4666666666667</v>
      </c>
      <c r="K255" s="31">
        <v>447.9</v>
      </c>
      <c r="L255" s="31">
        <v>441.85</v>
      </c>
      <c r="M255" s="31">
        <v>99.395169999999993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124.45</v>
      </c>
      <c r="D256" s="38">
        <v>125.65000000000002</v>
      </c>
      <c r="E256" s="38">
        <v>122.90000000000003</v>
      </c>
      <c r="F256" s="38">
        <v>121.35000000000001</v>
      </c>
      <c r="G256" s="38">
        <v>118.60000000000002</v>
      </c>
      <c r="H256" s="38">
        <v>127.20000000000005</v>
      </c>
      <c r="I256" s="38">
        <v>129.95000000000002</v>
      </c>
      <c r="J256" s="38">
        <v>131.50000000000006</v>
      </c>
      <c r="K256" s="31">
        <v>128.4</v>
      </c>
      <c r="L256" s="31">
        <v>124.1</v>
      </c>
      <c r="M256" s="31">
        <v>8.58094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2782.95</v>
      </c>
      <c r="D257" s="38">
        <v>2782.6333333333332</v>
      </c>
      <c r="E257" s="38">
        <v>2765.4166666666665</v>
      </c>
      <c r="F257" s="38">
        <v>2747.8833333333332</v>
      </c>
      <c r="G257" s="38">
        <v>2730.6666666666665</v>
      </c>
      <c r="H257" s="38">
        <v>2800.1666666666665</v>
      </c>
      <c r="I257" s="38">
        <v>2817.3833333333337</v>
      </c>
      <c r="J257" s="38">
        <v>2834.9166666666665</v>
      </c>
      <c r="K257" s="31">
        <v>2799.85</v>
      </c>
      <c r="L257" s="31">
        <v>2765.1</v>
      </c>
      <c r="M257" s="31">
        <v>0.97475999999999996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3303.85</v>
      </c>
      <c r="D258" s="38">
        <v>3316.75</v>
      </c>
      <c r="E258" s="38">
        <v>3280.65</v>
      </c>
      <c r="F258" s="38">
        <v>3257.4500000000003</v>
      </c>
      <c r="G258" s="38">
        <v>3221.3500000000004</v>
      </c>
      <c r="H258" s="38">
        <v>3339.95</v>
      </c>
      <c r="I258" s="38">
        <v>3376.05</v>
      </c>
      <c r="J258" s="38">
        <v>3399.2499999999995</v>
      </c>
      <c r="K258" s="31">
        <v>3352.85</v>
      </c>
      <c r="L258" s="31">
        <v>3293.55</v>
      </c>
      <c r="M258" s="31">
        <v>0.83414999999999995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122.85</v>
      </c>
      <c r="D259" s="38">
        <v>124.06666666666666</v>
      </c>
      <c r="E259" s="38">
        <v>121.28333333333333</v>
      </c>
      <c r="F259" s="38">
        <v>119.71666666666667</v>
      </c>
      <c r="G259" s="38">
        <v>116.93333333333334</v>
      </c>
      <c r="H259" s="38">
        <v>125.63333333333333</v>
      </c>
      <c r="I259" s="38">
        <v>128.41666666666666</v>
      </c>
      <c r="J259" s="38">
        <v>129.98333333333332</v>
      </c>
      <c r="K259" s="31">
        <v>126.85</v>
      </c>
      <c r="L259" s="31">
        <v>122.5</v>
      </c>
      <c r="M259" s="31">
        <v>22.433859999999999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1503.55</v>
      </c>
      <c r="D260" s="38">
        <v>1489.1833333333334</v>
      </c>
      <c r="E260" s="38">
        <v>1468.3666666666668</v>
      </c>
      <c r="F260" s="38">
        <v>1433.1833333333334</v>
      </c>
      <c r="G260" s="38">
        <v>1412.3666666666668</v>
      </c>
      <c r="H260" s="38">
        <v>1524.3666666666668</v>
      </c>
      <c r="I260" s="38">
        <v>1545.1833333333334</v>
      </c>
      <c r="J260" s="38">
        <v>1580.3666666666668</v>
      </c>
      <c r="K260" s="31">
        <v>1510</v>
      </c>
      <c r="L260" s="31">
        <v>1454</v>
      </c>
      <c r="M260" s="31">
        <v>0.73180999999999996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491.9</v>
      </c>
      <c r="D261" s="38">
        <v>487.9666666666667</v>
      </c>
      <c r="E261" s="38">
        <v>481.93333333333339</v>
      </c>
      <c r="F261" s="38">
        <v>471.9666666666667</v>
      </c>
      <c r="G261" s="38">
        <v>465.93333333333339</v>
      </c>
      <c r="H261" s="38">
        <v>497.93333333333339</v>
      </c>
      <c r="I261" s="38">
        <v>503.9666666666667</v>
      </c>
      <c r="J261" s="38">
        <v>513.93333333333339</v>
      </c>
      <c r="K261" s="31">
        <v>494</v>
      </c>
      <c r="L261" s="31">
        <v>478</v>
      </c>
      <c r="M261" s="31">
        <v>13.267200000000001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698.3</v>
      </c>
      <c r="D262" s="38">
        <v>700.30000000000007</v>
      </c>
      <c r="E262" s="38">
        <v>693.50000000000011</v>
      </c>
      <c r="F262" s="38">
        <v>688.7</v>
      </c>
      <c r="G262" s="38">
        <v>681.90000000000009</v>
      </c>
      <c r="H262" s="38">
        <v>705.10000000000014</v>
      </c>
      <c r="I262" s="38">
        <v>711.90000000000009</v>
      </c>
      <c r="J262" s="38">
        <v>716.70000000000016</v>
      </c>
      <c r="K262" s="31">
        <v>707.1</v>
      </c>
      <c r="L262" s="31">
        <v>695.5</v>
      </c>
      <c r="M262" s="31">
        <v>15.15441</v>
      </c>
      <c r="N262" s="1"/>
      <c r="O262" s="1"/>
    </row>
    <row r="263" spans="1:15" ht="12.75" customHeight="1">
      <c r="A263" s="33">
        <v>253</v>
      </c>
      <c r="B263" s="58" t="s">
        <v>854</v>
      </c>
      <c r="C263" s="31">
        <v>386.8</v>
      </c>
      <c r="D263" s="38">
        <v>390.41666666666669</v>
      </c>
      <c r="E263" s="38">
        <v>380.88333333333338</v>
      </c>
      <c r="F263" s="38">
        <v>374.9666666666667</v>
      </c>
      <c r="G263" s="38">
        <v>365.43333333333339</v>
      </c>
      <c r="H263" s="38">
        <v>396.33333333333337</v>
      </c>
      <c r="I263" s="38">
        <v>405.86666666666667</v>
      </c>
      <c r="J263" s="38">
        <v>411.78333333333336</v>
      </c>
      <c r="K263" s="31">
        <v>399.95</v>
      </c>
      <c r="L263" s="31">
        <v>384.5</v>
      </c>
      <c r="M263" s="31">
        <v>2.2087500000000002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679.35</v>
      </c>
      <c r="D264" s="38">
        <v>684.31666666666661</v>
      </c>
      <c r="E264" s="38">
        <v>673.28333333333319</v>
      </c>
      <c r="F264" s="38">
        <v>667.21666666666658</v>
      </c>
      <c r="G264" s="38">
        <v>656.18333333333317</v>
      </c>
      <c r="H264" s="38">
        <v>690.38333333333321</v>
      </c>
      <c r="I264" s="38">
        <v>701.41666666666652</v>
      </c>
      <c r="J264" s="38">
        <v>707.48333333333323</v>
      </c>
      <c r="K264" s="31">
        <v>695.35</v>
      </c>
      <c r="L264" s="31">
        <v>678.25</v>
      </c>
      <c r="M264" s="31">
        <v>2.9502799999999998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397.3</v>
      </c>
      <c r="D265" s="38">
        <v>398.16666666666669</v>
      </c>
      <c r="E265" s="38">
        <v>391.63333333333338</v>
      </c>
      <c r="F265" s="38">
        <v>385.9666666666667</v>
      </c>
      <c r="G265" s="38">
        <v>379.43333333333339</v>
      </c>
      <c r="H265" s="38">
        <v>403.83333333333337</v>
      </c>
      <c r="I265" s="38">
        <v>410.36666666666667</v>
      </c>
      <c r="J265" s="38">
        <v>416.03333333333336</v>
      </c>
      <c r="K265" s="31">
        <v>404.7</v>
      </c>
      <c r="L265" s="31">
        <v>392.5</v>
      </c>
      <c r="M265" s="31">
        <v>14.2974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91.5</v>
      </c>
      <c r="D266" s="38">
        <v>92.383333333333326</v>
      </c>
      <c r="E266" s="38">
        <v>90.116666666666646</v>
      </c>
      <c r="F266" s="38">
        <v>88.73333333333332</v>
      </c>
      <c r="G266" s="38">
        <v>86.46666666666664</v>
      </c>
      <c r="H266" s="38">
        <v>93.766666666666652</v>
      </c>
      <c r="I266" s="38">
        <v>96.033333333333331</v>
      </c>
      <c r="J266" s="38">
        <v>97.416666666666657</v>
      </c>
      <c r="K266" s="31">
        <v>94.65</v>
      </c>
      <c r="L266" s="31">
        <v>91</v>
      </c>
      <c r="M266" s="31">
        <v>66.58869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394.55</v>
      </c>
      <c r="D267" s="38">
        <v>390.31666666666666</v>
      </c>
      <c r="E267" s="38">
        <v>383.33333333333331</v>
      </c>
      <c r="F267" s="38">
        <v>372.11666666666667</v>
      </c>
      <c r="G267" s="38">
        <v>365.13333333333333</v>
      </c>
      <c r="H267" s="38">
        <v>401.5333333333333</v>
      </c>
      <c r="I267" s="38">
        <v>408.51666666666665</v>
      </c>
      <c r="J267" s="38">
        <v>419.73333333333329</v>
      </c>
      <c r="K267" s="31">
        <v>397.3</v>
      </c>
      <c r="L267" s="31">
        <v>379.1</v>
      </c>
      <c r="M267" s="31">
        <v>59.09442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815.75</v>
      </c>
      <c r="D268" s="38">
        <v>816.7833333333333</v>
      </c>
      <c r="E268" s="38">
        <v>809.56666666666661</v>
      </c>
      <c r="F268" s="38">
        <v>803.38333333333333</v>
      </c>
      <c r="G268" s="38">
        <v>796.16666666666663</v>
      </c>
      <c r="H268" s="38">
        <v>822.96666666666658</v>
      </c>
      <c r="I268" s="38">
        <v>830.18333333333328</v>
      </c>
      <c r="J268" s="38">
        <v>836.36666666666656</v>
      </c>
      <c r="K268" s="31">
        <v>824</v>
      </c>
      <c r="L268" s="31">
        <v>810.6</v>
      </c>
      <c r="M268" s="31">
        <v>18.662199999999999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532.70000000000005</v>
      </c>
      <c r="D269" s="38">
        <v>531.73333333333335</v>
      </c>
      <c r="E269" s="38">
        <v>527.9666666666667</v>
      </c>
      <c r="F269" s="38">
        <v>523.23333333333335</v>
      </c>
      <c r="G269" s="38">
        <v>519.4666666666667</v>
      </c>
      <c r="H269" s="38">
        <v>536.4666666666667</v>
      </c>
      <c r="I269" s="38">
        <v>540.23333333333335</v>
      </c>
      <c r="J269" s="38">
        <v>544.9666666666667</v>
      </c>
      <c r="K269" s="31">
        <v>535.5</v>
      </c>
      <c r="L269" s="31">
        <v>527</v>
      </c>
      <c r="M269" s="31">
        <v>15.660299999999999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514.9</v>
      </c>
      <c r="D270" s="38">
        <v>514.61666666666667</v>
      </c>
      <c r="E270" s="38">
        <v>508.58333333333337</v>
      </c>
      <c r="F270" s="38">
        <v>502.26666666666671</v>
      </c>
      <c r="G270" s="38">
        <v>496.23333333333341</v>
      </c>
      <c r="H270" s="38">
        <v>520.93333333333339</v>
      </c>
      <c r="I270" s="38">
        <v>526.9666666666667</v>
      </c>
      <c r="J270" s="38">
        <v>533.2833333333333</v>
      </c>
      <c r="K270" s="31">
        <v>520.65</v>
      </c>
      <c r="L270" s="31">
        <v>508.3</v>
      </c>
      <c r="M270" s="31">
        <v>1.59962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453.95</v>
      </c>
      <c r="D271" s="38">
        <v>457.2</v>
      </c>
      <c r="E271" s="38">
        <v>448.4</v>
      </c>
      <c r="F271" s="38">
        <v>442.84999999999997</v>
      </c>
      <c r="G271" s="38">
        <v>434.04999999999995</v>
      </c>
      <c r="H271" s="38">
        <v>462.75</v>
      </c>
      <c r="I271" s="38">
        <v>471.55000000000007</v>
      </c>
      <c r="J271" s="38">
        <v>477.1</v>
      </c>
      <c r="K271" s="31">
        <v>466</v>
      </c>
      <c r="L271" s="31">
        <v>451.65</v>
      </c>
      <c r="M271" s="31">
        <v>1.2881499999999999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754.9</v>
      </c>
      <c r="D272" s="38">
        <v>754.63333333333333</v>
      </c>
      <c r="E272" s="38">
        <v>752.26666666666665</v>
      </c>
      <c r="F272" s="38">
        <v>749.63333333333333</v>
      </c>
      <c r="G272" s="38">
        <v>747.26666666666665</v>
      </c>
      <c r="H272" s="38">
        <v>757.26666666666665</v>
      </c>
      <c r="I272" s="38">
        <v>759.63333333333321</v>
      </c>
      <c r="J272" s="38">
        <v>762.26666666666665</v>
      </c>
      <c r="K272" s="31">
        <v>757</v>
      </c>
      <c r="L272" s="31">
        <v>752</v>
      </c>
      <c r="M272" s="31">
        <v>0.98541999999999996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370.05</v>
      </c>
      <c r="D273" s="38">
        <v>369.01666666666665</v>
      </c>
      <c r="E273" s="38">
        <v>366.0333333333333</v>
      </c>
      <c r="F273" s="38">
        <v>362.01666666666665</v>
      </c>
      <c r="G273" s="38">
        <v>359.0333333333333</v>
      </c>
      <c r="H273" s="38">
        <v>373.0333333333333</v>
      </c>
      <c r="I273" s="38">
        <v>376.01666666666665</v>
      </c>
      <c r="J273" s="38">
        <v>380.0333333333333</v>
      </c>
      <c r="K273" s="31">
        <v>372</v>
      </c>
      <c r="L273" s="31">
        <v>365</v>
      </c>
      <c r="M273" s="31">
        <v>12.53051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759.8</v>
      </c>
      <c r="D274" s="38">
        <v>762.2833333333333</v>
      </c>
      <c r="E274" s="38">
        <v>751.56666666666661</v>
      </c>
      <c r="F274" s="38">
        <v>743.33333333333326</v>
      </c>
      <c r="G274" s="38">
        <v>732.61666666666656</v>
      </c>
      <c r="H274" s="38">
        <v>770.51666666666665</v>
      </c>
      <c r="I274" s="38">
        <v>781.23333333333335</v>
      </c>
      <c r="J274" s="38">
        <v>789.4666666666667</v>
      </c>
      <c r="K274" s="31">
        <v>773</v>
      </c>
      <c r="L274" s="31">
        <v>754.05</v>
      </c>
      <c r="M274" s="31">
        <v>2.5531899999999998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1418.4</v>
      </c>
      <c r="D275" s="38">
        <v>1424.6833333333334</v>
      </c>
      <c r="E275" s="38">
        <v>1409.2666666666669</v>
      </c>
      <c r="F275" s="38">
        <v>1400.1333333333334</v>
      </c>
      <c r="G275" s="38">
        <v>1384.7166666666669</v>
      </c>
      <c r="H275" s="38">
        <v>1433.8166666666668</v>
      </c>
      <c r="I275" s="38">
        <v>1449.2333333333333</v>
      </c>
      <c r="J275" s="38">
        <v>1458.3666666666668</v>
      </c>
      <c r="K275" s="31">
        <v>1440.1</v>
      </c>
      <c r="L275" s="31">
        <v>1415.55</v>
      </c>
      <c r="M275" s="31">
        <v>1.58416</v>
      </c>
      <c r="N275" s="1"/>
      <c r="O275" s="1"/>
    </row>
    <row r="276" spans="1:15" ht="12.75" customHeight="1">
      <c r="A276" s="33">
        <v>266</v>
      </c>
      <c r="B276" s="58" t="s">
        <v>842</v>
      </c>
      <c r="C276" s="31">
        <v>662.8</v>
      </c>
      <c r="D276" s="38">
        <v>666.66666666666663</v>
      </c>
      <c r="E276" s="38">
        <v>656.13333333333321</v>
      </c>
      <c r="F276" s="38">
        <v>649.46666666666658</v>
      </c>
      <c r="G276" s="38">
        <v>638.93333333333317</v>
      </c>
      <c r="H276" s="38">
        <v>673.33333333333326</v>
      </c>
      <c r="I276" s="38">
        <v>683.86666666666679</v>
      </c>
      <c r="J276" s="38">
        <v>690.5333333333333</v>
      </c>
      <c r="K276" s="31">
        <v>677.2</v>
      </c>
      <c r="L276" s="31">
        <v>660</v>
      </c>
      <c r="M276" s="31">
        <v>3.2730899999999998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246.5</v>
      </c>
      <c r="D277" s="38">
        <v>246.15</v>
      </c>
      <c r="E277" s="38">
        <v>242.4</v>
      </c>
      <c r="F277" s="38">
        <v>238.3</v>
      </c>
      <c r="G277" s="38">
        <v>234.55</v>
      </c>
      <c r="H277" s="38">
        <v>250.25</v>
      </c>
      <c r="I277" s="38">
        <v>254</v>
      </c>
      <c r="J277" s="38">
        <v>258.10000000000002</v>
      </c>
      <c r="K277" s="31">
        <v>249.9</v>
      </c>
      <c r="L277" s="31">
        <v>242.05</v>
      </c>
      <c r="M277" s="31">
        <v>18.462910000000001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337.25</v>
      </c>
      <c r="D278" s="38">
        <v>337.31666666666666</v>
      </c>
      <c r="E278" s="38">
        <v>334.73333333333335</v>
      </c>
      <c r="F278" s="38">
        <v>332.2166666666667</v>
      </c>
      <c r="G278" s="38">
        <v>329.63333333333338</v>
      </c>
      <c r="H278" s="38">
        <v>339.83333333333331</v>
      </c>
      <c r="I278" s="38">
        <v>342.41666666666669</v>
      </c>
      <c r="J278" s="38">
        <v>344.93333333333328</v>
      </c>
      <c r="K278" s="31">
        <v>339.9</v>
      </c>
      <c r="L278" s="31">
        <v>334.8</v>
      </c>
      <c r="M278" s="31">
        <v>2.1358000000000001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130.1</v>
      </c>
      <c r="D279" s="38">
        <v>130.58333333333334</v>
      </c>
      <c r="E279" s="38">
        <v>129.16666666666669</v>
      </c>
      <c r="F279" s="38">
        <v>128.23333333333335</v>
      </c>
      <c r="G279" s="38">
        <v>126.81666666666669</v>
      </c>
      <c r="H279" s="38">
        <v>131.51666666666668</v>
      </c>
      <c r="I279" s="38">
        <v>132.93333333333337</v>
      </c>
      <c r="J279" s="38">
        <v>133.86666666666667</v>
      </c>
      <c r="K279" s="31">
        <v>132</v>
      </c>
      <c r="L279" s="31">
        <v>129.65</v>
      </c>
      <c r="M279" s="31">
        <v>12.446619999999999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676.85</v>
      </c>
      <c r="D280" s="38">
        <v>674.11666666666667</v>
      </c>
      <c r="E280" s="38">
        <v>667.2833333333333</v>
      </c>
      <c r="F280" s="38">
        <v>657.71666666666658</v>
      </c>
      <c r="G280" s="38">
        <v>650.88333333333321</v>
      </c>
      <c r="H280" s="38">
        <v>683.68333333333339</v>
      </c>
      <c r="I280" s="38">
        <v>690.51666666666665</v>
      </c>
      <c r="J280" s="38">
        <v>700.08333333333348</v>
      </c>
      <c r="K280" s="31">
        <v>680.95</v>
      </c>
      <c r="L280" s="31">
        <v>664.55</v>
      </c>
      <c r="M280" s="31">
        <v>1.9522200000000001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2518.4499999999998</v>
      </c>
      <c r="D281" s="38">
        <v>2521.2333333333336</v>
      </c>
      <c r="E281" s="38">
        <v>2473.5666666666671</v>
      </c>
      <c r="F281" s="38">
        <v>2428.6833333333334</v>
      </c>
      <c r="G281" s="38">
        <v>2381.0166666666669</v>
      </c>
      <c r="H281" s="38">
        <v>2566.1166666666672</v>
      </c>
      <c r="I281" s="38">
        <v>2613.7833333333333</v>
      </c>
      <c r="J281" s="38">
        <v>2658.6666666666674</v>
      </c>
      <c r="K281" s="31">
        <v>2568.9</v>
      </c>
      <c r="L281" s="31">
        <v>2476.35</v>
      </c>
      <c r="M281" s="31">
        <v>3.4552200000000002</v>
      </c>
      <c r="N281" s="1"/>
      <c r="O281" s="1"/>
    </row>
    <row r="282" spans="1:15" ht="12.75" customHeight="1">
      <c r="A282" s="33">
        <v>272</v>
      </c>
      <c r="B282" s="58" t="s">
        <v>855</v>
      </c>
      <c r="C282" s="31">
        <v>2808.25</v>
      </c>
      <c r="D282" s="38">
        <v>2806.5833333333335</v>
      </c>
      <c r="E282" s="38">
        <v>2773.666666666667</v>
      </c>
      <c r="F282" s="38">
        <v>2739.0833333333335</v>
      </c>
      <c r="G282" s="38">
        <v>2706.166666666667</v>
      </c>
      <c r="H282" s="38">
        <v>2841.166666666667</v>
      </c>
      <c r="I282" s="38">
        <v>2874.0833333333339</v>
      </c>
      <c r="J282" s="38">
        <v>2908.666666666667</v>
      </c>
      <c r="K282" s="31">
        <v>2839.5</v>
      </c>
      <c r="L282" s="31">
        <v>2772</v>
      </c>
      <c r="M282" s="31">
        <v>3.6920000000000001E-2</v>
      </c>
      <c r="N282" s="1"/>
      <c r="O282" s="1"/>
    </row>
    <row r="283" spans="1:15" ht="12.75" customHeight="1">
      <c r="A283" s="33">
        <v>273</v>
      </c>
      <c r="B283" s="58" t="s">
        <v>861</v>
      </c>
      <c r="C283" s="31">
        <v>589.70000000000005</v>
      </c>
      <c r="D283" s="38">
        <v>591.51666666666665</v>
      </c>
      <c r="E283" s="38">
        <v>584.23333333333335</v>
      </c>
      <c r="F283" s="38">
        <v>578.76666666666665</v>
      </c>
      <c r="G283" s="38">
        <v>571.48333333333335</v>
      </c>
      <c r="H283" s="38">
        <v>596.98333333333335</v>
      </c>
      <c r="I283" s="38">
        <v>604.26666666666665</v>
      </c>
      <c r="J283" s="38">
        <v>609.73333333333335</v>
      </c>
      <c r="K283" s="31">
        <v>598.79999999999995</v>
      </c>
      <c r="L283" s="31">
        <v>586.04999999999995</v>
      </c>
      <c r="M283" s="31">
        <v>0.41736000000000001</v>
      </c>
      <c r="N283" s="1"/>
      <c r="O283" s="1"/>
    </row>
    <row r="284" spans="1:15" ht="12.75" customHeight="1">
      <c r="A284" s="33">
        <v>274</v>
      </c>
      <c r="B284" s="58" t="s">
        <v>856</v>
      </c>
      <c r="C284" s="31">
        <v>461.3</v>
      </c>
      <c r="D284" s="38">
        <v>458.08333333333331</v>
      </c>
      <c r="E284" s="38">
        <v>452.26666666666665</v>
      </c>
      <c r="F284" s="38">
        <v>443.23333333333335</v>
      </c>
      <c r="G284" s="38">
        <v>437.41666666666669</v>
      </c>
      <c r="H284" s="38">
        <v>467.11666666666662</v>
      </c>
      <c r="I284" s="38">
        <v>472.93333333333334</v>
      </c>
      <c r="J284" s="38">
        <v>481.96666666666658</v>
      </c>
      <c r="K284" s="31">
        <v>463.9</v>
      </c>
      <c r="L284" s="31">
        <v>449.05</v>
      </c>
      <c r="M284" s="31">
        <v>3.12398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269.35000000000002</v>
      </c>
      <c r="D285" s="38">
        <v>270.26666666666671</v>
      </c>
      <c r="E285" s="38">
        <v>266.98333333333341</v>
      </c>
      <c r="F285" s="38">
        <v>264.61666666666667</v>
      </c>
      <c r="G285" s="38">
        <v>261.33333333333337</v>
      </c>
      <c r="H285" s="38">
        <v>272.63333333333344</v>
      </c>
      <c r="I285" s="38">
        <v>275.91666666666674</v>
      </c>
      <c r="J285" s="38">
        <v>278.28333333333347</v>
      </c>
      <c r="K285" s="31">
        <v>273.55</v>
      </c>
      <c r="L285" s="31">
        <v>267.89999999999998</v>
      </c>
      <c r="M285" s="31">
        <v>12.64053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1793.2</v>
      </c>
      <c r="D286" s="38">
        <v>1793.25</v>
      </c>
      <c r="E286" s="38">
        <v>1781.5</v>
      </c>
      <c r="F286" s="38">
        <v>1769.8</v>
      </c>
      <c r="G286" s="38">
        <v>1758.05</v>
      </c>
      <c r="H286" s="38">
        <v>1804.95</v>
      </c>
      <c r="I286" s="38">
        <v>1816.7</v>
      </c>
      <c r="J286" s="38">
        <v>1828.4</v>
      </c>
      <c r="K286" s="31">
        <v>1805</v>
      </c>
      <c r="L286" s="31">
        <v>1781.55</v>
      </c>
      <c r="M286" s="31">
        <v>23.861820000000002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1164.5</v>
      </c>
      <c r="D287" s="38">
        <v>1167.9666666666667</v>
      </c>
      <c r="E287" s="38">
        <v>1157.5333333333333</v>
      </c>
      <c r="F287" s="38">
        <v>1150.5666666666666</v>
      </c>
      <c r="G287" s="38">
        <v>1140.1333333333332</v>
      </c>
      <c r="H287" s="38">
        <v>1174.9333333333334</v>
      </c>
      <c r="I287" s="38">
        <v>1185.3666666666668</v>
      </c>
      <c r="J287" s="38">
        <v>1192.3333333333335</v>
      </c>
      <c r="K287" s="31">
        <v>1178.4000000000001</v>
      </c>
      <c r="L287" s="31">
        <v>1161</v>
      </c>
      <c r="M287" s="31">
        <v>4.6315900000000001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449.65</v>
      </c>
      <c r="D288" s="38">
        <v>455.64999999999992</v>
      </c>
      <c r="E288" s="38">
        <v>440.39999999999986</v>
      </c>
      <c r="F288" s="38">
        <v>431.14999999999992</v>
      </c>
      <c r="G288" s="38">
        <v>415.89999999999986</v>
      </c>
      <c r="H288" s="38">
        <v>464.89999999999986</v>
      </c>
      <c r="I288" s="38">
        <v>480.15</v>
      </c>
      <c r="J288" s="38">
        <v>489.39999999999986</v>
      </c>
      <c r="K288" s="31">
        <v>470.9</v>
      </c>
      <c r="L288" s="31">
        <v>446.4</v>
      </c>
      <c r="M288" s="31">
        <v>8.766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2148.8000000000002</v>
      </c>
      <c r="D289" s="38">
        <v>2137.2166666666667</v>
      </c>
      <c r="E289" s="38">
        <v>2105.4333333333334</v>
      </c>
      <c r="F289" s="38">
        <v>2062.0666666666666</v>
      </c>
      <c r="G289" s="38">
        <v>2030.2833333333333</v>
      </c>
      <c r="H289" s="38">
        <v>2180.5833333333335</v>
      </c>
      <c r="I289" s="38">
        <v>2212.3666666666672</v>
      </c>
      <c r="J289" s="38">
        <v>2255.7333333333336</v>
      </c>
      <c r="K289" s="31">
        <v>2169</v>
      </c>
      <c r="L289" s="31">
        <v>2093.85</v>
      </c>
      <c r="M289" s="31">
        <v>1.10487</v>
      </c>
      <c r="N289" s="1"/>
      <c r="O289" s="1"/>
    </row>
    <row r="290" spans="1:15" ht="12.75" customHeight="1">
      <c r="A290" s="33">
        <v>280</v>
      </c>
      <c r="B290" s="58" t="s">
        <v>857</v>
      </c>
      <c r="C290" s="31">
        <v>2801.45</v>
      </c>
      <c r="D290" s="38">
        <v>2817</v>
      </c>
      <c r="E290" s="38">
        <v>2764.05</v>
      </c>
      <c r="F290" s="38">
        <v>2726.65</v>
      </c>
      <c r="G290" s="38">
        <v>2673.7000000000003</v>
      </c>
      <c r="H290" s="38">
        <v>2854.4</v>
      </c>
      <c r="I290" s="38">
        <v>2907.35</v>
      </c>
      <c r="J290" s="38">
        <v>2944.75</v>
      </c>
      <c r="K290" s="31">
        <v>2869.95</v>
      </c>
      <c r="L290" s="31">
        <v>2779.6</v>
      </c>
      <c r="M290" s="31">
        <v>0.18253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129.35</v>
      </c>
      <c r="D291" s="38">
        <v>129.58333333333334</v>
      </c>
      <c r="E291" s="38">
        <v>128.76666666666668</v>
      </c>
      <c r="F291" s="38">
        <v>128.18333333333334</v>
      </c>
      <c r="G291" s="38">
        <v>127.36666666666667</v>
      </c>
      <c r="H291" s="38">
        <v>130.16666666666669</v>
      </c>
      <c r="I291" s="38">
        <v>130.98333333333335</v>
      </c>
      <c r="J291" s="38">
        <v>131.56666666666669</v>
      </c>
      <c r="K291" s="31">
        <v>130.4</v>
      </c>
      <c r="L291" s="31">
        <v>129</v>
      </c>
      <c r="M291" s="31">
        <v>33.114229999999999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4654.2</v>
      </c>
      <c r="D292" s="38">
        <v>4655.4000000000005</v>
      </c>
      <c r="E292" s="38">
        <v>4621.8000000000011</v>
      </c>
      <c r="F292" s="38">
        <v>4589.4000000000005</v>
      </c>
      <c r="G292" s="38">
        <v>4555.8000000000011</v>
      </c>
      <c r="H292" s="38">
        <v>4687.8000000000011</v>
      </c>
      <c r="I292" s="38">
        <v>4721.4000000000015</v>
      </c>
      <c r="J292" s="38">
        <v>4753.8000000000011</v>
      </c>
      <c r="K292" s="31">
        <v>4689</v>
      </c>
      <c r="L292" s="31">
        <v>4623</v>
      </c>
      <c r="M292" s="31">
        <v>1.3309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14855.05</v>
      </c>
      <c r="D293" s="38">
        <v>14927.050000000001</v>
      </c>
      <c r="E293" s="38">
        <v>14729.100000000002</v>
      </c>
      <c r="F293" s="38">
        <v>14603.150000000001</v>
      </c>
      <c r="G293" s="38">
        <v>14405.200000000003</v>
      </c>
      <c r="H293" s="38">
        <v>15053.000000000002</v>
      </c>
      <c r="I293" s="38">
        <v>15250.950000000003</v>
      </c>
      <c r="J293" s="38">
        <v>15376.900000000001</v>
      </c>
      <c r="K293" s="31">
        <v>15125</v>
      </c>
      <c r="L293" s="31">
        <v>14801.1</v>
      </c>
      <c r="M293" s="31">
        <v>3.8989999999999997E-2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2901.6</v>
      </c>
      <c r="D294" s="38">
        <v>2900.9166666666665</v>
      </c>
      <c r="E294" s="38">
        <v>2873.1333333333332</v>
      </c>
      <c r="F294" s="38">
        <v>2844.6666666666665</v>
      </c>
      <c r="G294" s="38">
        <v>2816.8833333333332</v>
      </c>
      <c r="H294" s="38">
        <v>2929.3833333333332</v>
      </c>
      <c r="I294" s="38">
        <v>2957.166666666667</v>
      </c>
      <c r="J294" s="38">
        <v>2985.6333333333332</v>
      </c>
      <c r="K294" s="31">
        <v>2928.7</v>
      </c>
      <c r="L294" s="31">
        <v>2872.45</v>
      </c>
      <c r="M294" s="31">
        <v>36.385100000000001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457.85</v>
      </c>
      <c r="D295" s="38">
        <v>459.25</v>
      </c>
      <c r="E295" s="38">
        <v>454.5</v>
      </c>
      <c r="F295" s="38">
        <v>451.15</v>
      </c>
      <c r="G295" s="38">
        <v>446.4</v>
      </c>
      <c r="H295" s="38">
        <v>462.6</v>
      </c>
      <c r="I295" s="38">
        <v>467.35</v>
      </c>
      <c r="J295" s="38">
        <v>470.70000000000005</v>
      </c>
      <c r="K295" s="31">
        <v>464</v>
      </c>
      <c r="L295" s="31">
        <v>455.9</v>
      </c>
      <c r="M295" s="31">
        <v>7.7394800000000004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410.25</v>
      </c>
      <c r="D296" s="38">
        <v>407.63333333333338</v>
      </c>
      <c r="E296" s="38">
        <v>403.76666666666677</v>
      </c>
      <c r="F296" s="38">
        <v>397.28333333333336</v>
      </c>
      <c r="G296" s="38">
        <v>393.41666666666674</v>
      </c>
      <c r="H296" s="38">
        <v>414.11666666666679</v>
      </c>
      <c r="I296" s="38">
        <v>417.98333333333346</v>
      </c>
      <c r="J296" s="38">
        <v>424.46666666666681</v>
      </c>
      <c r="K296" s="31">
        <v>411.5</v>
      </c>
      <c r="L296" s="31">
        <v>401.15</v>
      </c>
      <c r="M296" s="31">
        <v>24.282730000000001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308.2</v>
      </c>
      <c r="D297" s="38">
        <v>310.38333333333333</v>
      </c>
      <c r="E297" s="38">
        <v>304.46666666666664</v>
      </c>
      <c r="F297" s="38">
        <v>300.73333333333329</v>
      </c>
      <c r="G297" s="38">
        <v>294.81666666666661</v>
      </c>
      <c r="H297" s="38">
        <v>314.11666666666667</v>
      </c>
      <c r="I297" s="38">
        <v>320.03333333333342</v>
      </c>
      <c r="J297" s="38">
        <v>323.76666666666671</v>
      </c>
      <c r="K297" s="31">
        <v>316.3</v>
      </c>
      <c r="L297" s="31">
        <v>306.64999999999998</v>
      </c>
      <c r="M297" s="31">
        <v>10.80158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115.6</v>
      </c>
      <c r="D298" s="38">
        <v>114.21666666666665</v>
      </c>
      <c r="E298" s="38">
        <v>111.58333333333331</v>
      </c>
      <c r="F298" s="38">
        <v>107.56666666666666</v>
      </c>
      <c r="G298" s="38">
        <v>104.93333333333332</v>
      </c>
      <c r="H298" s="38">
        <v>118.23333333333331</v>
      </c>
      <c r="I298" s="38">
        <v>120.86666666666666</v>
      </c>
      <c r="J298" s="38">
        <v>124.8833333333333</v>
      </c>
      <c r="K298" s="31">
        <v>116.85</v>
      </c>
      <c r="L298" s="31">
        <v>110.2</v>
      </c>
      <c r="M298" s="31">
        <v>220.48605000000001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452.95</v>
      </c>
      <c r="D299" s="38">
        <v>453.38333333333338</v>
      </c>
      <c r="E299" s="38">
        <v>449.76666666666677</v>
      </c>
      <c r="F299" s="38">
        <v>446.58333333333337</v>
      </c>
      <c r="G299" s="38">
        <v>442.96666666666675</v>
      </c>
      <c r="H299" s="38">
        <v>456.56666666666678</v>
      </c>
      <c r="I299" s="38">
        <v>460.18333333333345</v>
      </c>
      <c r="J299" s="38">
        <v>463.36666666666679</v>
      </c>
      <c r="K299" s="31">
        <v>457</v>
      </c>
      <c r="L299" s="31">
        <v>450.2</v>
      </c>
      <c r="M299" s="31">
        <v>31.61673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674.15</v>
      </c>
      <c r="D300" s="38">
        <v>677.38333333333333</v>
      </c>
      <c r="E300" s="38">
        <v>669.9666666666667</v>
      </c>
      <c r="F300" s="38">
        <v>665.78333333333342</v>
      </c>
      <c r="G300" s="38">
        <v>658.36666666666679</v>
      </c>
      <c r="H300" s="38">
        <v>681.56666666666661</v>
      </c>
      <c r="I300" s="38">
        <v>688.98333333333335</v>
      </c>
      <c r="J300" s="38">
        <v>693.16666666666652</v>
      </c>
      <c r="K300" s="31">
        <v>684.8</v>
      </c>
      <c r="L300" s="31">
        <v>673.2</v>
      </c>
      <c r="M300" s="31">
        <v>15.78942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6530.35</v>
      </c>
      <c r="D301" s="38">
        <v>6498.75</v>
      </c>
      <c r="E301" s="38">
        <v>6448.5</v>
      </c>
      <c r="F301" s="38">
        <v>6366.65</v>
      </c>
      <c r="G301" s="38">
        <v>6316.4</v>
      </c>
      <c r="H301" s="38">
        <v>6580.6</v>
      </c>
      <c r="I301" s="38">
        <v>6630.85</v>
      </c>
      <c r="J301" s="38">
        <v>6712.7000000000007</v>
      </c>
      <c r="K301" s="31">
        <v>6549</v>
      </c>
      <c r="L301" s="31">
        <v>6416.9</v>
      </c>
      <c r="M301" s="31">
        <v>0.68659000000000003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5478.5</v>
      </c>
      <c r="D302" s="38">
        <v>5476.5</v>
      </c>
      <c r="E302" s="38">
        <v>5452</v>
      </c>
      <c r="F302" s="38">
        <v>5425.5</v>
      </c>
      <c r="G302" s="38">
        <v>5401</v>
      </c>
      <c r="H302" s="38">
        <v>5503</v>
      </c>
      <c r="I302" s="38">
        <v>5527.5</v>
      </c>
      <c r="J302" s="38">
        <v>5554</v>
      </c>
      <c r="K302" s="31">
        <v>5501</v>
      </c>
      <c r="L302" s="31">
        <v>5450</v>
      </c>
      <c r="M302" s="31">
        <v>2.4439199999999999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1128.5999999999999</v>
      </c>
      <c r="D303" s="38">
        <v>1130.2333333333333</v>
      </c>
      <c r="E303" s="38">
        <v>1117.0166666666667</v>
      </c>
      <c r="F303" s="38">
        <v>1105.4333333333334</v>
      </c>
      <c r="G303" s="38">
        <v>1092.2166666666667</v>
      </c>
      <c r="H303" s="38">
        <v>1141.8166666666666</v>
      </c>
      <c r="I303" s="38">
        <v>1155.0333333333333</v>
      </c>
      <c r="J303" s="38">
        <v>1166.6166666666666</v>
      </c>
      <c r="K303" s="31">
        <v>1143.45</v>
      </c>
      <c r="L303" s="31">
        <v>1118.6500000000001</v>
      </c>
      <c r="M303" s="31">
        <v>5.7821199999999999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1611.8</v>
      </c>
      <c r="D304" s="38">
        <v>1610.9166666666667</v>
      </c>
      <c r="E304" s="38">
        <v>1591.5833333333335</v>
      </c>
      <c r="F304" s="38">
        <v>1571.3666666666668</v>
      </c>
      <c r="G304" s="38">
        <v>1552.0333333333335</v>
      </c>
      <c r="H304" s="38">
        <v>1631.1333333333334</v>
      </c>
      <c r="I304" s="38">
        <v>1650.4666666666669</v>
      </c>
      <c r="J304" s="38">
        <v>1670.6833333333334</v>
      </c>
      <c r="K304" s="31">
        <v>1630.25</v>
      </c>
      <c r="L304" s="31">
        <v>1590.7</v>
      </c>
      <c r="M304" s="31">
        <v>1.1572499999999999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769.2</v>
      </c>
      <c r="D305" s="38">
        <v>764.6</v>
      </c>
      <c r="E305" s="38">
        <v>749.5</v>
      </c>
      <c r="F305" s="38">
        <v>729.8</v>
      </c>
      <c r="G305" s="38">
        <v>714.69999999999993</v>
      </c>
      <c r="H305" s="38">
        <v>784.30000000000007</v>
      </c>
      <c r="I305" s="38">
        <v>799.4000000000002</v>
      </c>
      <c r="J305" s="38">
        <v>819.10000000000014</v>
      </c>
      <c r="K305" s="31">
        <v>779.7</v>
      </c>
      <c r="L305" s="31">
        <v>744.9</v>
      </c>
      <c r="M305" s="31">
        <v>27.154160000000001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1056.6500000000001</v>
      </c>
      <c r="D306" s="38">
        <v>1057.4833333333333</v>
      </c>
      <c r="E306" s="38">
        <v>1053.2666666666667</v>
      </c>
      <c r="F306" s="38">
        <v>1049.8833333333332</v>
      </c>
      <c r="G306" s="38">
        <v>1045.6666666666665</v>
      </c>
      <c r="H306" s="38">
        <v>1060.8666666666668</v>
      </c>
      <c r="I306" s="38">
        <v>1065.0833333333335</v>
      </c>
      <c r="J306" s="38">
        <v>1068.4666666666669</v>
      </c>
      <c r="K306" s="31">
        <v>1061.7</v>
      </c>
      <c r="L306" s="31">
        <v>1054.0999999999999</v>
      </c>
      <c r="M306" s="31">
        <v>1.4385699999999999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301.64999999999998</v>
      </c>
      <c r="D307" s="38">
        <v>303.14999999999998</v>
      </c>
      <c r="E307" s="38">
        <v>298.84999999999997</v>
      </c>
      <c r="F307" s="38">
        <v>296.05</v>
      </c>
      <c r="G307" s="38">
        <v>291.75</v>
      </c>
      <c r="H307" s="38">
        <v>305.94999999999993</v>
      </c>
      <c r="I307" s="38">
        <v>310.24999999999989</v>
      </c>
      <c r="J307" s="38">
        <v>313.0499999999999</v>
      </c>
      <c r="K307" s="31">
        <v>307.45</v>
      </c>
      <c r="L307" s="31">
        <v>300.35000000000002</v>
      </c>
      <c r="M307" s="31">
        <v>47.816670000000002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1567.55</v>
      </c>
      <c r="D308" s="38">
        <v>1568.5166666666667</v>
      </c>
      <c r="E308" s="38">
        <v>1559.0333333333333</v>
      </c>
      <c r="F308" s="38">
        <v>1550.5166666666667</v>
      </c>
      <c r="G308" s="38">
        <v>1541.0333333333333</v>
      </c>
      <c r="H308" s="38">
        <v>1577.0333333333333</v>
      </c>
      <c r="I308" s="38">
        <v>1586.5166666666664</v>
      </c>
      <c r="J308" s="38">
        <v>1595.0333333333333</v>
      </c>
      <c r="K308" s="31">
        <v>1578</v>
      </c>
      <c r="L308" s="31">
        <v>1560</v>
      </c>
      <c r="M308" s="31">
        <v>12.239100000000001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409.8</v>
      </c>
      <c r="D309" s="38">
        <v>407.48333333333329</v>
      </c>
      <c r="E309" s="38">
        <v>403.46666666666658</v>
      </c>
      <c r="F309" s="38">
        <v>397.13333333333327</v>
      </c>
      <c r="G309" s="38">
        <v>393.11666666666656</v>
      </c>
      <c r="H309" s="38">
        <v>413.81666666666661</v>
      </c>
      <c r="I309" s="38">
        <v>417.83333333333337</v>
      </c>
      <c r="J309" s="38">
        <v>424.16666666666663</v>
      </c>
      <c r="K309" s="31">
        <v>411.5</v>
      </c>
      <c r="L309" s="31">
        <v>401.15</v>
      </c>
      <c r="M309" s="31">
        <v>2.6312899999999999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574.20000000000005</v>
      </c>
      <c r="D310" s="38">
        <v>571.91666666666663</v>
      </c>
      <c r="E310" s="38">
        <v>564.83333333333326</v>
      </c>
      <c r="F310" s="38">
        <v>555.46666666666658</v>
      </c>
      <c r="G310" s="38">
        <v>548.38333333333321</v>
      </c>
      <c r="H310" s="38">
        <v>581.2833333333333</v>
      </c>
      <c r="I310" s="38">
        <v>588.36666666666656</v>
      </c>
      <c r="J310" s="38">
        <v>597.73333333333335</v>
      </c>
      <c r="K310" s="31">
        <v>579</v>
      </c>
      <c r="L310" s="31">
        <v>562.54999999999995</v>
      </c>
      <c r="M310" s="31">
        <v>2.9288799999999999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410.05</v>
      </c>
      <c r="D311" s="38">
        <v>412.31666666666666</v>
      </c>
      <c r="E311" s="38">
        <v>406.73333333333335</v>
      </c>
      <c r="F311" s="38">
        <v>403.41666666666669</v>
      </c>
      <c r="G311" s="38">
        <v>397.83333333333337</v>
      </c>
      <c r="H311" s="38">
        <v>415.63333333333333</v>
      </c>
      <c r="I311" s="38">
        <v>421.2166666666667</v>
      </c>
      <c r="J311" s="38">
        <v>424.5333333333333</v>
      </c>
      <c r="K311" s="31">
        <v>417.9</v>
      </c>
      <c r="L311" s="31">
        <v>409</v>
      </c>
      <c r="M311" s="31">
        <v>1.8021199999999999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144.6</v>
      </c>
      <c r="D312" s="38">
        <v>145.35</v>
      </c>
      <c r="E312" s="38">
        <v>143.35</v>
      </c>
      <c r="F312" s="38">
        <v>142.1</v>
      </c>
      <c r="G312" s="38">
        <v>140.1</v>
      </c>
      <c r="H312" s="38">
        <v>146.6</v>
      </c>
      <c r="I312" s="38">
        <v>148.6</v>
      </c>
      <c r="J312" s="38">
        <v>149.85</v>
      </c>
      <c r="K312" s="31">
        <v>147.35</v>
      </c>
      <c r="L312" s="31">
        <v>144.1</v>
      </c>
      <c r="M312" s="31">
        <v>70.273780000000002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94.75</v>
      </c>
      <c r="D313" s="38">
        <v>96.133333333333326</v>
      </c>
      <c r="E313" s="38">
        <v>92.916666666666657</v>
      </c>
      <c r="F313" s="38">
        <v>91.083333333333329</v>
      </c>
      <c r="G313" s="38">
        <v>87.86666666666666</v>
      </c>
      <c r="H313" s="38">
        <v>97.966666666666654</v>
      </c>
      <c r="I313" s="38">
        <v>101.18333333333332</v>
      </c>
      <c r="J313" s="38">
        <v>103.01666666666665</v>
      </c>
      <c r="K313" s="31">
        <v>99.35</v>
      </c>
      <c r="L313" s="31">
        <v>94.3</v>
      </c>
      <c r="M313" s="31">
        <v>182.13728</v>
      </c>
      <c r="N313" s="1"/>
      <c r="O313" s="1"/>
    </row>
    <row r="314" spans="1:15" ht="12.75" customHeight="1">
      <c r="A314" s="33">
        <v>304</v>
      </c>
      <c r="B314" s="58" t="s">
        <v>867</v>
      </c>
      <c r="C314" s="31">
        <v>1756.55</v>
      </c>
      <c r="D314" s="38">
        <v>1766.1666666666667</v>
      </c>
      <c r="E314" s="38">
        <v>1743.3833333333334</v>
      </c>
      <c r="F314" s="38">
        <v>1730.2166666666667</v>
      </c>
      <c r="G314" s="38">
        <v>1707.4333333333334</v>
      </c>
      <c r="H314" s="38">
        <v>1779.3333333333335</v>
      </c>
      <c r="I314" s="38">
        <v>1802.1166666666668</v>
      </c>
      <c r="J314" s="38">
        <v>1815.2833333333335</v>
      </c>
      <c r="K314" s="31">
        <v>1788.95</v>
      </c>
      <c r="L314" s="31">
        <v>1753</v>
      </c>
      <c r="M314" s="31">
        <v>5.4156199999999997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586.65</v>
      </c>
      <c r="D315" s="38">
        <v>586.13333333333333</v>
      </c>
      <c r="E315" s="38">
        <v>583.26666666666665</v>
      </c>
      <c r="F315" s="38">
        <v>579.88333333333333</v>
      </c>
      <c r="G315" s="38">
        <v>577.01666666666665</v>
      </c>
      <c r="H315" s="38">
        <v>589.51666666666665</v>
      </c>
      <c r="I315" s="38">
        <v>592.38333333333321</v>
      </c>
      <c r="J315" s="38">
        <v>595.76666666666665</v>
      </c>
      <c r="K315" s="31">
        <v>589</v>
      </c>
      <c r="L315" s="31">
        <v>582.75</v>
      </c>
      <c r="M315" s="31">
        <v>4.4393399999999996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10332</v>
      </c>
      <c r="D316" s="38">
        <v>10344</v>
      </c>
      <c r="E316" s="38">
        <v>10288</v>
      </c>
      <c r="F316" s="38">
        <v>10244</v>
      </c>
      <c r="G316" s="38">
        <v>10188</v>
      </c>
      <c r="H316" s="38">
        <v>10388</v>
      </c>
      <c r="I316" s="38">
        <v>10444</v>
      </c>
      <c r="J316" s="38">
        <v>10488</v>
      </c>
      <c r="K316" s="31">
        <v>10400</v>
      </c>
      <c r="L316" s="31">
        <v>10300</v>
      </c>
      <c r="M316" s="31">
        <v>4.3972100000000003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2426.15</v>
      </c>
      <c r="D317" s="38">
        <v>2440.9</v>
      </c>
      <c r="E317" s="38">
        <v>2400.25</v>
      </c>
      <c r="F317" s="38">
        <v>2374.35</v>
      </c>
      <c r="G317" s="38">
        <v>2333.6999999999998</v>
      </c>
      <c r="H317" s="38">
        <v>2466.8000000000002</v>
      </c>
      <c r="I317" s="38">
        <v>2507.4500000000007</v>
      </c>
      <c r="J317" s="38">
        <v>2533.3500000000004</v>
      </c>
      <c r="K317" s="31">
        <v>2481.5500000000002</v>
      </c>
      <c r="L317" s="31">
        <v>2415</v>
      </c>
      <c r="M317" s="31">
        <v>0.54276000000000002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935.5</v>
      </c>
      <c r="D318" s="38">
        <v>937.94999999999993</v>
      </c>
      <c r="E318" s="38">
        <v>925.19999999999982</v>
      </c>
      <c r="F318" s="38">
        <v>914.89999999999986</v>
      </c>
      <c r="G318" s="38">
        <v>902.14999999999975</v>
      </c>
      <c r="H318" s="38">
        <v>948.24999999999989</v>
      </c>
      <c r="I318" s="38">
        <v>961.00000000000011</v>
      </c>
      <c r="J318" s="38">
        <v>971.3</v>
      </c>
      <c r="K318" s="31">
        <v>950.7</v>
      </c>
      <c r="L318" s="31">
        <v>927.65</v>
      </c>
      <c r="M318" s="31">
        <v>13.236179999999999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603</v>
      </c>
      <c r="D319" s="38">
        <v>601.63333333333333</v>
      </c>
      <c r="E319" s="38">
        <v>594.4666666666667</v>
      </c>
      <c r="F319" s="38">
        <v>585.93333333333339</v>
      </c>
      <c r="G319" s="38">
        <v>578.76666666666677</v>
      </c>
      <c r="H319" s="38">
        <v>610.16666666666663</v>
      </c>
      <c r="I319" s="38">
        <v>617.33333333333337</v>
      </c>
      <c r="J319" s="38">
        <v>625.86666666666656</v>
      </c>
      <c r="K319" s="31">
        <v>608.79999999999995</v>
      </c>
      <c r="L319" s="31">
        <v>593.1</v>
      </c>
      <c r="M319" s="31">
        <v>13.054449999999999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2212.3000000000002</v>
      </c>
      <c r="D320" s="38">
        <v>2291</v>
      </c>
      <c r="E320" s="38">
        <v>2097.3000000000002</v>
      </c>
      <c r="F320" s="38">
        <v>1982.3000000000002</v>
      </c>
      <c r="G320" s="38">
        <v>1788.6000000000004</v>
      </c>
      <c r="H320" s="38">
        <v>2406</v>
      </c>
      <c r="I320" s="38">
        <v>2599.6999999999998</v>
      </c>
      <c r="J320" s="38">
        <v>2714.7</v>
      </c>
      <c r="K320" s="31">
        <v>2484.6999999999998</v>
      </c>
      <c r="L320" s="31">
        <v>2176</v>
      </c>
      <c r="M320" s="31">
        <v>173.30217999999999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809.35</v>
      </c>
      <c r="D321" s="38">
        <v>808.26666666666677</v>
      </c>
      <c r="E321" s="38">
        <v>800.08333333333348</v>
      </c>
      <c r="F321" s="38">
        <v>790.81666666666672</v>
      </c>
      <c r="G321" s="38">
        <v>782.63333333333344</v>
      </c>
      <c r="H321" s="38">
        <v>817.53333333333353</v>
      </c>
      <c r="I321" s="38">
        <v>825.7166666666667</v>
      </c>
      <c r="J321" s="38">
        <v>834.98333333333358</v>
      </c>
      <c r="K321" s="31">
        <v>816.45</v>
      </c>
      <c r="L321" s="31">
        <v>799</v>
      </c>
      <c r="M321" s="31">
        <v>2.2972600000000001</v>
      </c>
      <c r="N321" s="1"/>
      <c r="O321" s="1"/>
    </row>
    <row r="322" spans="1:15" ht="12.75" customHeight="1">
      <c r="A322" s="33">
        <v>312</v>
      </c>
      <c r="B322" s="58" t="s">
        <v>859</v>
      </c>
      <c r="C322" s="31">
        <v>1063.8499999999999</v>
      </c>
      <c r="D322" s="38">
        <v>1080.4333333333334</v>
      </c>
      <c r="E322" s="38">
        <v>1040.9166666666667</v>
      </c>
      <c r="F322" s="38">
        <v>1017.9833333333333</v>
      </c>
      <c r="G322" s="38">
        <v>978.4666666666667</v>
      </c>
      <c r="H322" s="38">
        <v>1103.3666666666668</v>
      </c>
      <c r="I322" s="38">
        <v>1142.8833333333332</v>
      </c>
      <c r="J322" s="38">
        <v>1165.8166666666668</v>
      </c>
      <c r="K322" s="31">
        <v>1119.95</v>
      </c>
      <c r="L322" s="31">
        <v>1057.5</v>
      </c>
      <c r="M322" s="31">
        <v>1.4696199999999999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1091.55</v>
      </c>
      <c r="D323" s="38">
        <v>1083.0833333333333</v>
      </c>
      <c r="E323" s="38">
        <v>1069.5166666666664</v>
      </c>
      <c r="F323" s="38">
        <v>1047.4833333333331</v>
      </c>
      <c r="G323" s="38">
        <v>1033.9166666666663</v>
      </c>
      <c r="H323" s="38">
        <v>1105.1166666666666</v>
      </c>
      <c r="I323" s="38">
        <v>1118.6833333333336</v>
      </c>
      <c r="J323" s="38">
        <v>1140.7166666666667</v>
      </c>
      <c r="K323" s="31">
        <v>1096.6500000000001</v>
      </c>
      <c r="L323" s="31">
        <v>1061.05</v>
      </c>
      <c r="M323" s="31">
        <v>1.7670600000000001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1420.4</v>
      </c>
      <c r="D324" s="38">
        <v>1424.6333333333334</v>
      </c>
      <c r="E324" s="38">
        <v>1408.5666666666668</v>
      </c>
      <c r="F324" s="38">
        <v>1396.7333333333333</v>
      </c>
      <c r="G324" s="38">
        <v>1380.6666666666667</v>
      </c>
      <c r="H324" s="38">
        <v>1436.4666666666669</v>
      </c>
      <c r="I324" s="38">
        <v>1452.5333333333335</v>
      </c>
      <c r="J324" s="38">
        <v>1464.366666666667</v>
      </c>
      <c r="K324" s="31">
        <v>1440.7</v>
      </c>
      <c r="L324" s="31">
        <v>1412.8</v>
      </c>
      <c r="M324" s="31">
        <v>1.8117399999999999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65.400000000000006</v>
      </c>
      <c r="D325" s="38">
        <v>66.416666666666671</v>
      </c>
      <c r="E325" s="38">
        <v>63.483333333333348</v>
      </c>
      <c r="F325" s="38">
        <v>61.566666666666677</v>
      </c>
      <c r="G325" s="38">
        <v>58.633333333333354</v>
      </c>
      <c r="H325" s="38">
        <v>68.333333333333343</v>
      </c>
      <c r="I325" s="38">
        <v>71.266666666666652</v>
      </c>
      <c r="J325" s="38">
        <v>73.183333333333337</v>
      </c>
      <c r="K325" s="31">
        <v>69.349999999999994</v>
      </c>
      <c r="L325" s="31">
        <v>64.5</v>
      </c>
      <c r="M325" s="31">
        <v>184.93487999999999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66.7</v>
      </c>
      <c r="D326" s="38">
        <v>66.5</v>
      </c>
      <c r="E326" s="38">
        <v>66</v>
      </c>
      <c r="F326" s="38">
        <v>65.3</v>
      </c>
      <c r="G326" s="38">
        <v>64.8</v>
      </c>
      <c r="H326" s="38">
        <v>67.2</v>
      </c>
      <c r="I326" s="38">
        <v>67.7</v>
      </c>
      <c r="J326" s="38">
        <v>68.400000000000006</v>
      </c>
      <c r="K326" s="31">
        <v>67</v>
      </c>
      <c r="L326" s="31">
        <v>65.8</v>
      </c>
      <c r="M326" s="31">
        <v>61.594560000000001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881.4</v>
      </c>
      <c r="D327" s="38">
        <v>889.43333333333339</v>
      </c>
      <c r="E327" s="38">
        <v>870.26666666666677</v>
      </c>
      <c r="F327" s="38">
        <v>859.13333333333333</v>
      </c>
      <c r="G327" s="38">
        <v>839.9666666666667</v>
      </c>
      <c r="H327" s="38">
        <v>900.56666666666683</v>
      </c>
      <c r="I327" s="38">
        <v>919.73333333333335</v>
      </c>
      <c r="J327" s="38">
        <v>930.8666666666669</v>
      </c>
      <c r="K327" s="31">
        <v>908.6</v>
      </c>
      <c r="L327" s="31">
        <v>878.3</v>
      </c>
      <c r="M327" s="31">
        <v>1.7344200000000001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2466.15</v>
      </c>
      <c r="D328" s="38">
        <v>2464.65</v>
      </c>
      <c r="E328" s="38">
        <v>2444.3000000000002</v>
      </c>
      <c r="F328" s="38">
        <v>2422.4500000000003</v>
      </c>
      <c r="G328" s="38">
        <v>2402.1000000000004</v>
      </c>
      <c r="H328" s="38">
        <v>2486.5</v>
      </c>
      <c r="I328" s="38">
        <v>2506.8499999999995</v>
      </c>
      <c r="J328" s="38">
        <v>2528.6999999999998</v>
      </c>
      <c r="K328" s="31">
        <v>2485</v>
      </c>
      <c r="L328" s="31">
        <v>2442.8000000000002</v>
      </c>
      <c r="M328" s="31">
        <v>1.9873099999999999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108858.4</v>
      </c>
      <c r="D329" s="38">
        <v>108959.78333333333</v>
      </c>
      <c r="E329" s="38">
        <v>108498.81666666665</v>
      </c>
      <c r="F329" s="38">
        <v>108139.23333333332</v>
      </c>
      <c r="G329" s="38">
        <v>107678.26666666665</v>
      </c>
      <c r="H329" s="38">
        <v>109319.36666666665</v>
      </c>
      <c r="I329" s="38">
        <v>109780.33333333333</v>
      </c>
      <c r="J329" s="38">
        <v>110139.91666666666</v>
      </c>
      <c r="K329" s="31">
        <v>109420.75</v>
      </c>
      <c r="L329" s="31">
        <v>108600.2</v>
      </c>
      <c r="M329" s="31">
        <v>2.6519999999999998E-2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2783.4</v>
      </c>
      <c r="D330" s="38">
        <v>2791.6333333333332</v>
      </c>
      <c r="E330" s="38">
        <v>2763.2666666666664</v>
      </c>
      <c r="F330" s="38">
        <v>2743.1333333333332</v>
      </c>
      <c r="G330" s="38">
        <v>2714.7666666666664</v>
      </c>
      <c r="H330" s="38">
        <v>2811.7666666666664</v>
      </c>
      <c r="I330" s="38">
        <v>2840.1333333333332</v>
      </c>
      <c r="J330" s="38">
        <v>2860.2666666666664</v>
      </c>
      <c r="K330" s="31">
        <v>2820</v>
      </c>
      <c r="L330" s="31">
        <v>2771.5</v>
      </c>
      <c r="M330" s="31">
        <v>4.3978999999999999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1807.6</v>
      </c>
      <c r="D331" s="38">
        <v>1803.5166666666667</v>
      </c>
      <c r="E331" s="38">
        <v>1789.3333333333333</v>
      </c>
      <c r="F331" s="38">
        <v>1771.0666666666666</v>
      </c>
      <c r="G331" s="38">
        <v>1756.8833333333332</v>
      </c>
      <c r="H331" s="38">
        <v>1821.7833333333333</v>
      </c>
      <c r="I331" s="38">
        <v>1835.9666666666667</v>
      </c>
      <c r="J331" s="38">
        <v>1854.2333333333333</v>
      </c>
      <c r="K331" s="31">
        <v>1817.7</v>
      </c>
      <c r="L331" s="31">
        <v>1785.25</v>
      </c>
      <c r="M331" s="31">
        <v>2.6829499999999999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1284.2</v>
      </c>
      <c r="D332" s="38">
        <v>1284.0666666666668</v>
      </c>
      <c r="E332" s="38">
        <v>1276.9833333333336</v>
      </c>
      <c r="F332" s="38">
        <v>1269.7666666666667</v>
      </c>
      <c r="G332" s="38">
        <v>1262.6833333333334</v>
      </c>
      <c r="H332" s="38">
        <v>1291.2833333333338</v>
      </c>
      <c r="I332" s="38">
        <v>1298.3666666666672</v>
      </c>
      <c r="J332" s="38">
        <v>1305.5833333333339</v>
      </c>
      <c r="K332" s="31">
        <v>1291.1500000000001</v>
      </c>
      <c r="L332" s="31">
        <v>1276.8499999999999</v>
      </c>
      <c r="M332" s="31">
        <v>1.6379600000000001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1008.15</v>
      </c>
      <c r="D333" s="38">
        <v>1009.1166666666667</v>
      </c>
      <c r="E333" s="38">
        <v>1001.0333333333333</v>
      </c>
      <c r="F333" s="38">
        <v>993.91666666666663</v>
      </c>
      <c r="G333" s="38">
        <v>985.83333333333326</v>
      </c>
      <c r="H333" s="38">
        <v>1016.2333333333333</v>
      </c>
      <c r="I333" s="38">
        <v>1024.3166666666666</v>
      </c>
      <c r="J333" s="38">
        <v>1031.4333333333334</v>
      </c>
      <c r="K333" s="31">
        <v>1017.2</v>
      </c>
      <c r="L333" s="31">
        <v>1002</v>
      </c>
      <c r="M333" s="31">
        <v>1.9915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881.75</v>
      </c>
      <c r="D334" s="38">
        <v>895.18333333333339</v>
      </c>
      <c r="E334" s="38">
        <v>864.61666666666679</v>
      </c>
      <c r="F334" s="38">
        <v>847.48333333333335</v>
      </c>
      <c r="G334" s="38">
        <v>816.91666666666674</v>
      </c>
      <c r="H334" s="38">
        <v>912.31666666666683</v>
      </c>
      <c r="I334" s="38">
        <v>942.88333333333344</v>
      </c>
      <c r="J334" s="38">
        <v>960.01666666666688</v>
      </c>
      <c r="K334" s="31">
        <v>925.75</v>
      </c>
      <c r="L334" s="31">
        <v>878.05</v>
      </c>
      <c r="M334" s="31">
        <v>11.73324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100.5</v>
      </c>
      <c r="D335" s="38">
        <v>100.95</v>
      </c>
      <c r="E335" s="38">
        <v>99.5</v>
      </c>
      <c r="F335" s="38">
        <v>98.5</v>
      </c>
      <c r="G335" s="38">
        <v>97.05</v>
      </c>
      <c r="H335" s="38">
        <v>101.95</v>
      </c>
      <c r="I335" s="38">
        <v>103.40000000000002</v>
      </c>
      <c r="J335" s="38">
        <v>104.4</v>
      </c>
      <c r="K335" s="31">
        <v>102.4</v>
      </c>
      <c r="L335" s="31">
        <v>99.95</v>
      </c>
      <c r="M335" s="31">
        <v>68.900109999999998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4662.45</v>
      </c>
      <c r="D336" s="38">
        <v>4678.9000000000005</v>
      </c>
      <c r="E336" s="38">
        <v>4633.5500000000011</v>
      </c>
      <c r="F336" s="38">
        <v>4604.6500000000005</v>
      </c>
      <c r="G336" s="38">
        <v>4559.3000000000011</v>
      </c>
      <c r="H336" s="38">
        <v>4707.8000000000011</v>
      </c>
      <c r="I336" s="38">
        <v>4753.1500000000015</v>
      </c>
      <c r="J336" s="38">
        <v>4782.0500000000011</v>
      </c>
      <c r="K336" s="31">
        <v>4724.25</v>
      </c>
      <c r="L336" s="31">
        <v>4650</v>
      </c>
      <c r="M336" s="31">
        <v>0.73909000000000002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876.5</v>
      </c>
      <c r="D337" s="38">
        <v>885.83333333333337</v>
      </c>
      <c r="E337" s="38">
        <v>860.66666666666674</v>
      </c>
      <c r="F337" s="38">
        <v>844.83333333333337</v>
      </c>
      <c r="G337" s="38">
        <v>819.66666666666674</v>
      </c>
      <c r="H337" s="38">
        <v>901.66666666666674</v>
      </c>
      <c r="I337" s="38">
        <v>926.83333333333348</v>
      </c>
      <c r="J337" s="38">
        <v>942.66666666666674</v>
      </c>
      <c r="K337" s="31">
        <v>911</v>
      </c>
      <c r="L337" s="31">
        <v>870</v>
      </c>
      <c r="M337" s="31">
        <v>11.539949999999999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59.6</v>
      </c>
      <c r="D338" s="38">
        <v>59.416666666666664</v>
      </c>
      <c r="E338" s="38">
        <v>58.43333333333333</v>
      </c>
      <c r="F338" s="38">
        <v>57.266666666666666</v>
      </c>
      <c r="G338" s="38">
        <v>56.283333333333331</v>
      </c>
      <c r="H338" s="38">
        <v>60.583333333333329</v>
      </c>
      <c r="I338" s="38">
        <v>61.566666666666663</v>
      </c>
      <c r="J338" s="38">
        <v>62.733333333333327</v>
      </c>
      <c r="K338" s="31">
        <v>60.4</v>
      </c>
      <c r="L338" s="31">
        <v>58.25</v>
      </c>
      <c r="M338" s="31">
        <v>203.73507000000001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159.19999999999999</v>
      </c>
      <c r="D339" s="38">
        <v>159.31666666666669</v>
      </c>
      <c r="E339" s="38">
        <v>156.23333333333338</v>
      </c>
      <c r="F339" s="38">
        <v>153.26666666666668</v>
      </c>
      <c r="G339" s="38">
        <v>150.18333333333337</v>
      </c>
      <c r="H339" s="38">
        <v>162.28333333333339</v>
      </c>
      <c r="I339" s="38">
        <v>165.3666666666667</v>
      </c>
      <c r="J339" s="38">
        <v>168.3333333333334</v>
      </c>
      <c r="K339" s="31">
        <v>162.4</v>
      </c>
      <c r="L339" s="31">
        <v>156.35</v>
      </c>
      <c r="M339" s="31">
        <v>49.570509999999999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21883.25</v>
      </c>
      <c r="D340" s="38">
        <v>21897.533333333336</v>
      </c>
      <c r="E340" s="38">
        <v>21815.716666666674</v>
      </c>
      <c r="F340" s="38">
        <v>21748.183333333338</v>
      </c>
      <c r="G340" s="38">
        <v>21666.366666666676</v>
      </c>
      <c r="H340" s="38">
        <v>21965.066666666673</v>
      </c>
      <c r="I340" s="38">
        <v>22046.883333333331</v>
      </c>
      <c r="J340" s="38">
        <v>22114.416666666672</v>
      </c>
      <c r="K340" s="31">
        <v>21979.35</v>
      </c>
      <c r="L340" s="31">
        <v>21830</v>
      </c>
      <c r="M340" s="31">
        <v>0.30476999999999999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72.150000000000006</v>
      </c>
      <c r="D341" s="38">
        <v>72.466666666666669</v>
      </c>
      <c r="E341" s="38">
        <v>71.283333333333331</v>
      </c>
      <c r="F341" s="38">
        <v>70.416666666666657</v>
      </c>
      <c r="G341" s="38">
        <v>69.23333333333332</v>
      </c>
      <c r="H341" s="38">
        <v>73.333333333333343</v>
      </c>
      <c r="I341" s="38">
        <v>74.51666666666668</v>
      </c>
      <c r="J341" s="38">
        <v>75.383333333333354</v>
      </c>
      <c r="K341" s="31">
        <v>73.650000000000006</v>
      </c>
      <c r="L341" s="31">
        <v>71.599999999999994</v>
      </c>
      <c r="M341" s="31">
        <v>25.76192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52.8</v>
      </c>
      <c r="D342" s="38">
        <v>53.083333333333336</v>
      </c>
      <c r="E342" s="38">
        <v>51.916666666666671</v>
      </c>
      <c r="F342" s="38">
        <v>51.033333333333339</v>
      </c>
      <c r="G342" s="38">
        <v>49.866666666666674</v>
      </c>
      <c r="H342" s="38">
        <v>53.966666666666669</v>
      </c>
      <c r="I342" s="38">
        <v>55.13333333333334</v>
      </c>
      <c r="J342" s="38">
        <v>56.016666666666666</v>
      </c>
      <c r="K342" s="31">
        <v>54.25</v>
      </c>
      <c r="L342" s="31">
        <v>52.2</v>
      </c>
      <c r="M342" s="31">
        <v>327.92462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331.5</v>
      </c>
      <c r="D343" s="38">
        <v>331.73333333333335</v>
      </c>
      <c r="E343" s="38">
        <v>327.76666666666671</v>
      </c>
      <c r="F343" s="38">
        <v>324.03333333333336</v>
      </c>
      <c r="G343" s="38">
        <v>320.06666666666672</v>
      </c>
      <c r="H343" s="38">
        <v>335.4666666666667</v>
      </c>
      <c r="I343" s="38">
        <v>339.43333333333339</v>
      </c>
      <c r="J343" s="38">
        <v>343.16666666666669</v>
      </c>
      <c r="K343" s="31">
        <v>335.7</v>
      </c>
      <c r="L343" s="31">
        <v>328</v>
      </c>
      <c r="M343" s="31">
        <v>5.3091799999999996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141.44999999999999</v>
      </c>
      <c r="D344" s="38">
        <v>141.88333333333333</v>
      </c>
      <c r="E344" s="38">
        <v>139.96666666666664</v>
      </c>
      <c r="F344" s="38">
        <v>138.48333333333332</v>
      </c>
      <c r="G344" s="38">
        <v>136.56666666666663</v>
      </c>
      <c r="H344" s="38">
        <v>143.36666666666665</v>
      </c>
      <c r="I344" s="38">
        <v>145.28333333333333</v>
      </c>
      <c r="J344" s="38">
        <v>146.76666666666665</v>
      </c>
      <c r="K344" s="31">
        <v>143.80000000000001</v>
      </c>
      <c r="L344" s="31">
        <v>140.4</v>
      </c>
      <c r="M344" s="31">
        <v>15.607839999999999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142.4</v>
      </c>
      <c r="D345" s="38">
        <v>143.25</v>
      </c>
      <c r="E345" s="38">
        <v>140.9</v>
      </c>
      <c r="F345" s="38">
        <v>139.4</v>
      </c>
      <c r="G345" s="38">
        <v>137.05000000000001</v>
      </c>
      <c r="H345" s="38">
        <v>144.75</v>
      </c>
      <c r="I345" s="38">
        <v>147.10000000000002</v>
      </c>
      <c r="J345" s="38">
        <v>148.6</v>
      </c>
      <c r="K345" s="31">
        <v>145.6</v>
      </c>
      <c r="L345" s="31">
        <v>141.75</v>
      </c>
      <c r="M345" s="31">
        <v>135.72408999999999</v>
      </c>
      <c r="N345" s="1"/>
      <c r="O345" s="1"/>
    </row>
    <row r="346" spans="1:15" ht="12.75" customHeight="1">
      <c r="A346" s="33">
        <v>336</v>
      </c>
      <c r="B346" s="58" t="s">
        <v>860</v>
      </c>
      <c r="C346" s="31">
        <v>57.4</v>
      </c>
      <c r="D346" s="38">
        <v>57.566666666666663</v>
      </c>
      <c r="E346" s="38">
        <v>56.883333333333326</v>
      </c>
      <c r="F346" s="38">
        <v>56.36666666666666</v>
      </c>
      <c r="G346" s="38">
        <v>55.683333333333323</v>
      </c>
      <c r="H346" s="38">
        <v>58.083333333333329</v>
      </c>
      <c r="I346" s="38">
        <v>58.766666666666666</v>
      </c>
      <c r="J346" s="38">
        <v>59.283333333333331</v>
      </c>
      <c r="K346" s="31">
        <v>58.25</v>
      </c>
      <c r="L346" s="31">
        <v>57.05</v>
      </c>
      <c r="M346" s="31">
        <v>69.81174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248.55</v>
      </c>
      <c r="D347" s="38">
        <v>248.01666666666665</v>
      </c>
      <c r="E347" s="38">
        <v>242.73333333333329</v>
      </c>
      <c r="F347" s="38">
        <v>236.91666666666663</v>
      </c>
      <c r="G347" s="38">
        <v>231.63333333333327</v>
      </c>
      <c r="H347" s="38">
        <v>253.83333333333331</v>
      </c>
      <c r="I347" s="38">
        <v>259.11666666666667</v>
      </c>
      <c r="J347" s="38">
        <v>264.93333333333334</v>
      </c>
      <c r="K347" s="31">
        <v>253.3</v>
      </c>
      <c r="L347" s="31">
        <v>242.2</v>
      </c>
      <c r="M347" s="31">
        <v>46.945160000000001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240.25</v>
      </c>
      <c r="D348" s="38">
        <v>239.61666666666667</v>
      </c>
      <c r="E348" s="38">
        <v>235.63333333333335</v>
      </c>
      <c r="F348" s="38">
        <v>231.01666666666668</v>
      </c>
      <c r="G348" s="38">
        <v>227.03333333333336</v>
      </c>
      <c r="H348" s="38">
        <v>244.23333333333335</v>
      </c>
      <c r="I348" s="38">
        <v>248.2166666666667</v>
      </c>
      <c r="J348" s="38">
        <v>252.83333333333334</v>
      </c>
      <c r="K348" s="31">
        <v>243.6</v>
      </c>
      <c r="L348" s="31">
        <v>235</v>
      </c>
      <c r="M348" s="31">
        <v>288.56420000000003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373.8</v>
      </c>
      <c r="D349" s="38">
        <v>377.76666666666665</v>
      </c>
      <c r="E349" s="38">
        <v>368.5333333333333</v>
      </c>
      <c r="F349" s="38">
        <v>363.26666666666665</v>
      </c>
      <c r="G349" s="38">
        <v>354.0333333333333</v>
      </c>
      <c r="H349" s="38">
        <v>383.0333333333333</v>
      </c>
      <c r="I349" s="38">
        <v>392.26666666666665</v>
      </c>
      <c r="J349" s="38">
        <v>397.5333333333333</v>
      </c>
      <c r="K349" s="31">
        <v>387</v>
      </c>
      <c r="L349" s="31">
        <v>372.5</v>
      </c>
      <c r="M349" s="31">
        <v>3.5576099999999999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1179.5999999999999</v>
      </c>
      <c r="D350" s="38">
        <v>1173.8333333333333</v>
      </c>
      <c r="E350" s="38">
        <v>1160.1666666666665</v>
      </c>
      <c r="F350" s="38">
        <v>1140.7333333333333</v>
      </c>
      <c r="G350" s="38">
        <v>1127.0666666666666</v>
      </c>
      <c r="H350" s="38">
        <v>1193.2666666666664</v>
      </c>
      <c r="I350" s="38">
        <v>1206.9333333333329</v>
      </c>
      <c r="J350" s="38">
        <v>1226.3666666666663</v>
      </c>
      <c r="K350" s="31">
        <v>1187.5</v>
      </c>
      <c r="L350" s="31">
        <v>1154.4000000000001</v>
      </c>
      <c r="M350" s="31">
        <v>6.0294999999999996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184.45</v>
      </c>
      <c r="D351" s="38">
        <v>183.79999999999998</v>
      </c>
      <c r="E351" s="38">
        <v>182.64999999999998</v>
      </c>
      <c r="F351" s="38">
        <v>180.85</v>
      </c>
      <c r="G351" s="38">
        <v>179.7</v>
      </c>
      <c r="H351" s="38">
        <v>185.59999999999997</v>
      </c>
      <c r="I351" s="38">
        <v>186.75</v>
      </c>
      <c r="J351" s="38">
        <v>188.54999999999995</v>
      </c>
      <c r="K351" s="31">
        <v>184.95</v>
      </c>
      <c r="L351" s="31">
        <v>182</v>
      </c>
      <c r="M351" s="31">
        <v>97.372140000000002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281.35000000000002</v>
      </c>
      <c r="D352" s="38">
        <v>282.18333333333334</v>
      </c>
      <c r="E352" s="38">
        <v>279.9666666666667</v>
      </c>
      <c r="F352" s="38">
        <v>278.58333333333337</v>
      </c>
      <c r="G352" s="38">
        <v>276.36666666666673</v>
      </c>
      <c r="H352" s="38">
        <v>283.56666666666666</v>
      </c>
      <c r="I352" s="38">
        <v>285.78333333333325</v>
      </c>
      <c r="J352" s="38">
        <v>287.16666666666663</v>
      </c>
      <c r="K352" s="31">
        <v>284.39999999999998</v>
      </c>
      <c r="L352" s="31">
        <v>280.8</v>
      </c>
      <c r="M352" s="31">
        <v>11.6373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1246.1500000000001</v>
      </c>
      <c r="D353" s="38">
        <v>1250.9333333333334</v>
      </c>
      <c r="E353" s="38">
        <v>1224.8666666666668</v>
      </c>
      <c r="F353" s="38">
        <v>1203.5833333333335</v>
      </c>
      <c r="G353" s="38">
        <v>1177.5166666666669</v>
      </c>
      <c r="H353" s="38">
        <v>1272.2166666666667</v>
      </c>
      <c r="I353" s="38">
        <v>1298.2833333333333</v>
      </c>
      <c r="J353" s="38">
        <v>1319.5666666666666</v>
      </c>
      <c r="K353" s="31">
        <v>1277</v>
      </c>
      <c r="L353" s="31">
        <v>1229.6500000000001</v>
      </c>
      <c r="M353" s="31">
        <v>7.2490199999999998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905.4</v>
      </c>
      <c r="D354" s="38">
        <v>902.76666666666677</v>
      </c>
      <c r="E354" s="38">
        <v>886.03333333333353</v>
      </c>
      <c r="F354" s="38">
        <v>866.66666666666674</v>
      </c>
      <c r="G354" s="38">
        <v>849.93333333333351</v>
      </c>
      <c r="H354" s="38">
        <v>922.13333333333355</v>
      </c>
      <c r="I354" s="38">
        <v>938.8666666666669</v>
      </c>
      <c r="J354" s="38">
        <v>958.23333333333358</v>
      </c>
      <c r="K354" s="31">
        <v>919.5</v>
      </c>
      <c r="L354" s="31">
        <v>883.4</v>
      </c>
      <c r="M354" s="31">
        <v>25.295680000000001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4347.75</v>
      </c>
      <c r="D355" s="38">
        <v>4321.9333333333334</v>
      </c>
      <c r="E355" s="38">
        <v>4280.3166666666666</v>
      </c>
      <c r="F355" s="38">
        <v>4212.8833333333332</v>
      </c>
      <c r="G355" s="38">
        <v>4171.2666666666664</v>
      </c>
      <c r="H355" s="38">
        <v>4389.3666666666668</v>
      </c>
      <c r="I355" s="38">
        <v>4430.9833333333336</v>
      </c>
      <c r="J355" s="38">
        <v>4498.416666666667</v>
      </c>
      <c r="K355" s="31">
        <v>4363.55</v>
      </c>
      <c r="L355" s="31">
        <v>4254.5</v>
      </c>
      <c r="M355" s="31">
        <v>0.98860999999999999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237.6</v>
      </c>
      <c r="D356" s="38">
        <v>238.01666666666665</v>
      </c>
      <c r="E356" s="38">
        <v>236.5333333333333</v>
      </c>
      <c r="F356" s="38">
        <v>235.46666666666664</v>
      </c>
      <c r="G356" s="38">
        <v>233.98333333333329</v>
      </c>
      <c r="H356" s="38">
        <v>239.08333333333331</v>
      </c>
      <c r="I356" s="38">
        <v>240.56666666666666</v>
      </c>
      <c r="J356" s="38">
        <v>241.63333333333333</v>
      </c>
      <c r="K356" s="31">
        <v>239.5</v>
      </c>
      <c r="L356" s="31">
        <v>236.95</v>
      </c>
      <c r="M356" s="31">
        <v>1.6952100000000001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41858</v>
      </c>
      <c r="D357" s="38">
        <v>42176.48333333333</v>
      </c>
      <c r="E357" s="38">
        <v>41467.96666666666</v>
      </c>
      <c r="F357" s="38">
        <v>41077.933333333327</v>
      </c>
      <c r="G357" s="38">
        <v>40369.416666666657</v>
      </c>
      <c r="H357" s="38">
        <v>42566.516666666663</v>
      </c>
      <c r="I357" s="38">
        <v>43275.03333333334</v>
      </c>
      <c r="J357" s="38">
        <v>43665.066666666666</v>
      </c>
      <c r="K357" s="31">
        <v>42885</v>
      </c>
      <c r="L357" s="31">
        <v>41786.449999999997</v>
      </c>
      <c r="M357" s="31">
        <v>0.21057000000000001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1291.0999999999999</v>
      </c>
      <c r="D358" s="38">
        <v>1285.3666666666666</v>
      </c>
      <c r="E358" s="38">
        <v>1270.7333333333331</v>
      </c>
      <c r="F358" s="38">
        <v>1250.3666666666666</v>
      </c>
      <c r="G358" s="38">
        <v>1235.7333333333331</v>
      </c>
      <c r="H358" s="38">
        <v>1305.7333333333331</v>
      </c>
      <c r="I358" s="38">
        <v>1320.3666666666668</v>
      </c>
      <c r="J358" s="38">
        <v>1340.7333333333331</v>
      </c>
      <c r="K358" s="31">
        <v>1300</v>
      </c>
      <c r="L358" s="31">
        <v>1265</v>
      </c>
      <c r="M358" s="31">
        <v>1.2142599999999999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799.25</v>
      </c>
      <c r="D359" s="38">
        <v>793.6</v>
      </c>
      <c r="E359" s="38">
        <v>781.2</v>
      </c>
      <c r="F359" s="38">
        <v>763.15</v>
      </c>
      <c r="G359" s="38">
        <v>750.75</v>
      </c>
      <c r="H359" s="38">
        <v>811.65000000000009</v>
      </c>
      <c r="I359" s="38">
        <v>824.05</v>
      </c>
      <c r="J359" s="38">
        <v>842.10000000000014</v>
      </c>
      <c r="K359" s="31">
        <v>806</v>
      </c>
      <c r="L359" s="31">
        <v>775.55</v>
      </c>
      <c r="M359" s="31">
        <v>14.227980000000001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175</v>
      </c>
      <c r="D360" s="38">
        <v>174.78333333333333</v>
      </c>
      <c r="E360" s="38">
        <v>170.01666666666665</v>
      </c>
      <c r="F360" s="38">
        <v>165.03333333333333</v>
      </c>
      <c r="G360" s="38">
        <v>160.26666666666665</v>
      </c>
      <c r="H360" s="38">
        <v>179.76666666666665</v>
      </c>
      <c r="I360" s="38">
        <v>184.53333333333336</v>
      </c>
      <c r="J360" s="38">
        <v>189.51666666666665</v>
      </c>
      <c r="K360" s="31">
        <v>179.55</v>
      </c>
      <c r="L360" s="31">
        <v>169.8</v>
      </c>
      <c r="M360" s="31">
        <v>58.249429999999997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5971.05</v>
      </c>
      <c r="D361" s="38">
        <v>5940</v>
      </c>
      <c r="E361" s="38">
        <v>5882.05</v>
      </c>
      <c r="F361" s="38">
        <v>5793.05</v>
      </c>
      <c r="G361" s="38">
        <v>5735.1</v>
      </c>
      <c r="H361" s="38">
        <v>6029</v>
      </c>
      <c r="I361" s="38">
        <v>6086.9500000000007</v>
      </c>
      <c r="J361" s="38">
        <v>6175.95</v>
      </c>
      <c r="K361" s="31">
        <v>5997.95</v>
      </c>
      <c r="L361" s="31">
        <v>5851</v>
      </c>
      <c r="M361" s="31">
        <v>3.4274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250.2</v>
      </c>
      <c r="D362" s="38">
        <v>250.0333333333333</v>
      </c>
      <c r="E362" s="38">
        <v>246.11666666666662</v>
      </c>
      <c r="F362" s="38">
        <v>242.0333333333333</v>
      </c>
      <c r="G362" s="38">
        <v>238.11666666666662</v>
      </c>
      <c r="H362" s="38">
        <v>254.11666666666662</v>
      </c>
      <c r="I362" s="38">
        <v>258.0333333333333</v>
      </c>
      <c r="J362" s="38">
        <v>262.11666666666662</v>
      </c>
      <c r="K362" s="31">
        <v>253.95</v>
      </c>
      <c r="L362" s="31">
        <v>245.95</v>
      </c>
      <c r="M362" s="31">
        <v>54.267139999999998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3847.55</v>
      </c>
      <c r="D363" s="38">
        <v>3877.4166666666665</v>
      </c>
      <c r="E363" s="38">
        <v>3811.9833333333331</v>
      </c>
      <c r="F363" s="38">
        <v>3776.4166666666665</v>
      </c>
      <c r="G363" s="38">
        <v>3710.9833333333331</v>
      </c>
      <c r="H363" s="38">
        <v>3912.9833333333331</v>
      </c>
      <c r="I363" s="38">
        <v>3978.4166666666665</v>
      </c>
      <c r="J363" s="38">
        <v>4013.9833333333331</v>
      </c>
      <c r="K363" s="31">
        <v>3942.85</v>
      </c>
      <c r="L363" s="31">
        <v>3841.85</v>
      </c>
      <c r="M363" s="31">
        <v>0.20738999999999999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1841.75</v>
      </c>
      <c r="D364" s="38">
        <v>1840.2166666666665</v>
      </c>
      <c r="E364" s="38">
        <v>1821.5333333333328</v>
      </c>
      <c r="F364" s="38">
        <v>1801.3166666666664</v>
      </c>
      <c r="G364" s="38">
        <v>1782.6333333333328</v>
      </c>
      <c r="H364" s="38">
        <v>1860.4333333333329</v>
      </c>
      <c r="I364" s="38">
        <v>1879.1166666666668</v>
      </c>
      <c r="J364" s="38">
        <v>1899.333333333333</v>
      </c>
      <c r="K364" s="31">
        <v>1858.9</v>
      </c>
      <c r="L364" s="31">
        <v>1820</v>
      </c>
      <c r="M364" s="31">
        <v>2.06785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3655.5</v>
      </c>
      <c r="D365" s="38">
        <v>3655.3000000000006</v>
      </c>
      <c r="E365" s="38">
        <v>3633.2500000000014</v>
      </c>
      <c r="F365" s="38">
        <v>3611.0000000000009</v>
      </c>
      <c r="G365" s="38">
        <v>3588.9500000000016</v>
      </c>
      <c r="H365" s="38">
        <v>3677.5500000000011</v>
      </c>
      <c r="I365" s="38">
        <v>3699.6000000000004</v>
      </c>
      <c r="J365" s="38">
        <v>3721.8500000000008</v>
      </c>
      <c r="K365" s="31">
        <v>3677.35</v>
      </c>
      <c r="L365" s="31">
        <v>3633.05</v>
      </c>
      <c r="M365" s="31">
        <v>1.2798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2505.0500000000002</v>
      </c>
      <c r="D366" s="38">
        <v>2504.9</v>
      </c>
      <c r="E366" s="38">
        <v>2491.8500000000004</v>
      </c>
      <c r="F366" s="38">
        <v>2478.65</v>
      </c>
      <c r="G366" s="38">
        <v>2465.6000000000004</v>
      </c>
      <c r="H366" s="38">
        <v>2518.1000000000004</v>
      </c>
      <c r="I366" s="38">
        <v>2531.1500000000005</v>
      </c>
      <c r="J366" s="38">
        <v>2544.3500000000004</v>
      </c>
      <c r="K366" s="31">
        <v>2517.9499999999998</v>
      </c>
      <c r="L366" s="31">
        <v>2491.6999999999998</v>
      </c>
      <c r="M366" s="31">
        <v>5.8623700000000003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1089.45</v>
      </c>
      <c r="D367" s="38">
        <v>1085.9166666666667</v>
      </c>
      <c r="E367" s="38">
        <v>1076.8333333333335</v>
      </c>
      <c r="F367" s="38">
        <v>1064.2166666666667</v>
      </c>
      <c r="G367" s="38">
        <v>1055.1333333333334</v>
      </c>
      <c r="H367" s="38">
        <v>1098.5333333333335</v>
      </c>
      <c r="I367" s="38">
        <v>1107.616666666667</v>
      </c>
      <c r="J367" s="38">
        <v>1120.2333333333336</v>
      </c>
      <c r="K367" s="31">
        <v>1095</v>
      </c>
      <c r="L367" s="31">
        <v>1073.3</v>
      </c>
      <c r="M367" s="31">
        <v>7.7433399999999999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105.75</v>
      </c>
      <c r="D368" s="38">
        <v>106.63333333333333</v>
      </c>
      <c r="E368" s="38">
        <v>104.51666666666665</v>
      </c>
      <c r="F368" s="38">
        <v>103.28333333333333</v>
      </c>
      <c r="G368" s="38">
        <v>101.16666666666666</v>
      </c>
      <c r="H368" s="38">
        <v>107.86666666666665</v>
      </c>
      <c r="I368" s="38">
        <v>109.98333333333332</v>
      </c>
      <c r="J368" s="38">
        <v>111.21666666666664</v>
      </c>
      <c r="K368" s="31">
        <v>108.75</v>
      </c>
      <c r="L368" s="31">
        <v>105.4</v>
      </c>
      <c r="M368" s="31">
        <v>50.549880000000002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678.05</v>
      </c>
      <c r="D369" s="38">
        <v>678.15</v>
      </c>
      <c r="E369" s="38">
        <v>667.9</v>
      </c>
      <c r="F369" s="38">
        <v>657.75</v>
      </c>
      <c r="G369" s="38">
        <v>647.5</v>
      </c>
      <c r="H369" s="38">
        <v>688.3</v>
      </c>
      <c r="I369" s="38">
        <v>698.55</v>
      </c>
      <c r="J369" s="38">
        <v>708.69999999999993</v>
      </c>
      <c r="K369" s="31">
        <v>688.4</v>
      </c>
      <c r="L369" s="31">
        <v>668</v>
      </c>
      <c r="M369" s="31">
        <v>2.9344800000000002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361.45</v>
      </c>
      <c r="D370" s="38">
        <v>358.83333333333331</v>
      </c>
      <c r="E370" s="38">
        <v>353.66666666666663</v>
      </c>
      <c r="F370" s="38">
        <v>345.88333333333333</v>
      </c>
      <c r="G370" s="38">
        <v>340.71666666666664</v>
      </c>
      <c r="H370" s="38">
        <v>366.61666666666662</v>
      </c>
      <c r="I370" s="38">
        <v>371.78333333333325</v>
      </c>
      <c r="J370" s="38">
        <v>379.56666666666661</v>
      </c>
      <c r="K370" s="31">
        <v>364</v>
      </c>
      <c r="L370" s="31">
        <v>351.05</v>
      </c>
      <c r="M370" s="31">
        <v>12.91832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1388.1</v>
      </c>
      <c r="D371" s="38">
        <v>1385.0333333333335</v>
      </c>
      <c r="E371" s="38">
        <v>1376.0666666666671</v>
      </c>
      <c r="F371" s="38">
        <v>1364.0333333333335</v>
      </c>
      <c r="G371" s="38">
        <v>1355.0666666666671</v>
      </c>
      <c r="H371" s="38">
        <v>1397.0666666666671</v>
      </c>
      <c r="I371" s="38">
        <v>1406.0333333333338</v>
      </c>
      <c r="J371" s="38">
        <v>1418.0666666666671</v>
      </c>
      <c r="K371" s="31">
        <v>1394</v>
      </c>
      <c r="L371" s="31">
        <v>1373</v>
      </c>
      <c r="M371" s="31">
        <v>0.30875000000000002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5199.3</v>
      </c>
      <c r="D372" s="38">
        <v>5191.25</v>
      </c>
      <c r="E372" s="38">
        <v>5173.05</v>
      </c>
      <c r="F372" s="38">
        <v>5146.8</v>
      </c>
      <c r="G372" s="38">
        <v>5128.6000000000004</v>
      </c>
      <c r="H372" s="38">
        <v>5217.5</v>
      </c>
      <c r="I372" s="38">
        <v>5235.7000000000007</v>
      </c>
      <c r="J372" s="38">
        <v>5261.95</v>
      </c>
      <c r="K372" s="31">
        <v>5209.45</v>
      </c>
      <c r="L372" s="31">
        <v>5165</v>
      </c>
      <c r="M372" s="31">
        <v>3.7242000000000002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1211.0999999999999</v>
      </c>
      <c r="D373" s="38">
        <v>1218.2</v>
      </c>
      <c r="E373" s="38">
        <v>1198.4000000000001</v>
      </c>
      <c r="F373" s="38">
        <v>1185.7</v>
      </c>
      <c r="G373" s="38">
        <v>1165.9000000000001</v>
      </c>
      <c r="H373" s="38">
        <v>1230.9000000000001</v>
      </c>
      <c r="I373" s="38">
        <v>1250.6999999999998</v>
      </c>
      <c r="J373" s="38">
        <v>1263.4000000000001</v>
      </c>
      <c r="K373" s="31">
        <v>1238</v>
      </c>
      <c r="L373" s="31">
        <v>1205.5</v>
      </c>
      <c r="M373" s="31">
        <v>1.4904500000000001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389.95</v>
      </c>
      <c r="D374" s="38">
        <v>391.38333333333338</v>
      </c>
      <c r="E374" s="38">
        <v>387.16666666666674</v>
      </c>
      <c r="F374" s="38">
        <v>384.38333333333338</v>
      </c>
      <c r="G374" s="38">
        <v>380.16666666666674</v>
      </c>
      <c r="H374" s="38">
        <v>394.16666666666674</v>
      </c>
      <c r="I374" s="38">
        <v>398.38333333333333</v>
      </c>
      <c r="J374" s="38">
        <v>401.16666666666674</v>
      </c>
      <c r="K374" s="31">
        <v>395.6</v>
      </c>
      <c r="L374" s="31">
        <v>388.6</v>
      </c>
      <c r="M374" s="31">
        <v>23.417400000000001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305.10000000000002</v>
      </c>
      <c r="D375" s="38">
        <v>294.33333333333331</v>
      </c>
      <c r="E375" s="38">
        <v>281.76666666666665</v>
      </c>
      <c r="F375" s="38">
        <v>258.43333333333334</v>
      </c>
      <c r="G375" s="38">
        <v>245.86666666666667</v>
      </c>
      <c r="H375" s="38">
        <v>317.66666666666663</v>
      </c>
      <c r="I375" s="38">
        <v>330.23333333333335</v>
      </c>
      <c r="J375" s="38">
        <v>353.56666666666661</v>
      </c>
      <c r="K375" s="31">
        <v>306.89999999999998</v>
      </c>
      <c r="L375" s="31">
        <v>271</v>
      </c>
      <c r="M375" s="31">
        <v>662.32925999999998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258.64999999999998</v>
      </c>
      <c r="D376" s="38">
        <v>259.01666666666671</v>
      </c>
      <c r="E376" s="38">
        <v>256.73333333333341</v>
      </c>
      <c r="F376" s="38">
        <v>254.81666666666672</v>
      </c>
      <c r="G376" s="38">
        <v>252.53333333333342</v>
      </c>
      <c r="H376" s="38">
        <v>260.93333333333339</v>
      </c>
      <c r="I376" s="38">
        <v>263.2166666666667</v>
      </c>
      <c r="J376" s="38">
        <v>265.13333333333338</v>
      </c>
      <c r="K376" s="31">
        <v>261.3</v>
      </c>
      <c r="L376" s="31">
        <v>257.10000000000002</v>
      </c>
      <c r="M376" s="31">
        <v>125.86314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518.45000000000005</v>
      </c>
      <c r="D377" s="38">
        <v>518.6</v>
      </c>
      <c r="E377" s="38">
        <v>514.20000000000005</v>
      </c>
      <c r="F377" s="38">
        <v>509.95000000000005</v>
      </c>
      <c r="G377" s="38">
        <v>505.55000000000007</v>
      </c>
      <c r="H377" s="38">
        <v>522.85</v>
      </c>
      <c r="I377" s="38">
        <v>527.24999999999989</v>
      </c>
      <c r="J377" s="38">
        <v>531.5</v>
      </c>
      <c r="K377" s="31">
        <v>523</v>
      </c>
      <c r="L377" s="31">
        <v>514.35</v>
      </c>
      <c r="M377" s="31">
        <v>10.290240000000001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647.79999999999995</v>
      </c>
      <c r="D378" s="38">
        <v>645.08333333333337</v>
      </c>
      <c r="E378" s="38">
        <v>634.16666666666674</v>
      </c>
      <c r="F378" s="38">
        <v>620.53333333333342</v>
      </c>
      <c r="G378" s="38">
        <v>609.61666666666679</v>
      </c>
      <c r="H378" s="38">
        <v>658.7166666666667</v>
      </c>
      <c r="I378" s="38">
        <v>669.63333333333344</v>
      </c>
      <c r="J378" s="38">
        <v>683.26666666666665</v>
      </c>
      <c r="K378" s="31">
        <v>656</v>
      </c>
      <c r="L378" s="31">
        <v>631.45000000000005</v>
      </c>
      <c r="M378" s="31">
        <v>11.57151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732.8</v>
      </c>
      <c r="D379" s="38">
        <v>728.9</v>
      </c>
      <c r="E379" s="38">
        <v>718.34999999999991</v>
      </c>
      <c r="F379" s="38">
        <v>703.9</v>
      </c>
      <c r="G379" s="38">
        <v>693.34999999999991</v>
      </c>
      <c r="H379" s="38">
        <v>743.34999999999991</v>
      </c>
      <c r="I379" s="38">
        <v>753.89999999999986</v>
      </c>
      <c r="J379" s="38">
        <v>768.34999999999991</v>
      </c>
      <c r="K379" s="31">
        <v>739.45</v>
      </c>
      <c r="L379" s="31">
        <v>714.45</v>
      </c>
      <c r="M379" s="31">
        <v>2.4978199999999999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142.19999999999999</v>
      </c>
      <c r="D380" s="38">
        <v>143</v>
      </c>
      <c r="E380" s="38">
        <v>140.5</v>
      </c>
      <c r="F380" s="38">
        <v>138.80000000000001</v>
      </c>
      <c r="G380" s="38">
        <v>136.30000000000001</v>
      </c>
      <c r="H380" s="38">
        <v>144.69999999999999</v>
      </c>
      <c r="I380" s="38">
        <v>147.19999999999999</v>
      </c>
      <c r="J380" s="38">
        <v>148.89999999999998</v>
      </c>
      <c r="K380" s="31">
        <v>145.5</v>
      </c>
      <c r="L380" s="31">
        <v>141.30000000000001</v>
      </c>
      <c r="M380" s="31">
        <v>5.1916599999999997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17137.900000000001</v>
      </c>
      <c r="D381" s="38">
        <v>17061.649999999998</v>
      </c>
      <c r="E381" s="38">
        <v>16798.299999999996</v>
      </c>
      <c r="F381" s="38">
        <v>16458.699999999997</v>
      </c>
      <c r="G381" s="38">
        <v>16195.349999999995</v>
      </c>
      <c r="H381" s="38">
        <v>17401.249999999996</v>
      </c>
      <c r="I381" s="38">
        <v>17664.599999999995</v>
      </c>
      <c r="J381" s="38">
        <v>18004.199999999997</v>
      </c>
      <c r="K381" s="31">
        <v>17325</v>
      </c>
      <c r="L381" s="31">
        <v>16722.05</v>
      </c>
      <c r="M381" s="31">
        <v>0.1201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66.849999999999994</v>
      </c>
      <c r="D382" s="38">
        <v>66.8</v>
      </c>
      <c r="E382" s="38">
        <v>66.3</v>
      </c>
      <c r="F382" s="38">
        <v>65.75</v>
      </c>
      <c r="G382" s="38">
        <v>65.25</v>
      </c>
      <c r="H382" s="38">
        <v>67.349999999999994</v>
      </c>
      <c r="I382" s="38">
        <v>67.849999999999994</v>
      </c>
      <c r="J382" s="38">
        <v>68.399999999999991</v>
      </c>
      <c r="K382" s="31">
        <v>67.3</v>
      </c>
      <c r="L382" s="31">
        <v>66.25</v>
      </c>
      <c r="M382" s="31">
        <v>386.92009000000002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1849.2</v>
      </c>
      <c r="D383" s="38">
        <v>1851.55</v>
      </c>
      <c r="E383" s="38">
        <v>1827.6499999999999</v>
      </c>
      <c r="F383" s="38">
        <v>1806.1</v>
      </c>
      <c r="G383" s="38">
        <v>1782.1999999999998</v>
      </c>
      <c r="H383" s="38">
        <v>1873.1</v>
      </c>
      <c r="I383" s="38">
        <v>1897</v>
      </c>
      <c r="J383" s="38">
        <v>1918.55</v>
      </c>
      <c r="K383" s="31">
        <v>1875.45</v>
      </c>
      <c r="L383" s="31">
        <v>1830</v>
      </c>
      <c r="M383" s="31">
        <v>9.2149999999999999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426.8</v>
      </c>
      <c r="D384" s="38">
        <v>428.25</v>
      </c>
      <c r="E384" s="38">
        <v>422.8</v>
      </c>
      <c r="F384" s="38">
        <v>418.8</v>
      </c>
      <c r="G384" s="38">
        <v>413.35</v>
      </c>
      <c r="H384" s="38">
        <v>432.25</v>
      </c>
      <c r="I384" s="38">
        <v>437.70000000000005</v>
      </c>
      <c r="J384" s="38">
        <v>441.7</v>
      </c>
      <c r="K384" s="31">
        <v>433.7</v>
      </c>
      <c r="L384" s="31">
        <v>424.25</v>
      </c>
      <c r="M384" s="31">
        <v>1.67984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1255.9000000000001</v>
      </c>
      <c r="D385" s="38">
        <v>1262.3</v>
      </c>
      <c r="E385" s="38">
        <v>1242.5999999999999</v>
      </c>
      <c r="F385" s="38">
        <v>1229.3</v>
      </c>
      <c r="G385" s="38">
        <v>1209.5999999999999</v>
      </c>
      <c r="H385" s="38">
        <v>1275.5999999999999</v>
      </c>
      <c r="I385" s="38">
        <v>1295.3000000000002</v>
      </c>
      <c r="J385" s="38">
        <v>1308.5999999999999</v>
      </c>
      <c r="K385" s="31">
        <v>1282</v>
      </c>
      <c r="L385" s="31">
        <v>1249</v>
      </c>
      <c r="M385" s="31">
        <v>2.0422400000000001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162.85</v>
      </c>
      <c r="D386" s="38">
        <v>161</v>
      </c>
      <c r="E386" s="38">
        <v>156.19999999999999</v>
      </c>
      <c r="F386" s="38">
        <v>149.54999999999998</v>
      </c>
      <c r="G386" s="38">
        <v>144.74999999999997</v>
      </c>
      <c r="H386" s="38">
        <v>167.65</v>
      </c>
      <c r="I386" s="38">
        <v>172.45000000000002</v>
      </c>
      <c r="J386" s="38">
        <v>179.10000000000002</v>
      </c>
      <c r="K386" s="31">
        <v>165.8</v>
      </c>
      <c r="L386" s="31">
        <v>154.35</v>
      </c>
      <c r="M386" s="31">
        <v>946.42034999999998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180.4</v>
      </c>
      <c r="D387" s="38">
        <v>178.88333333333333</v>
      </c>
      <c r="E387" s="38">
        <v>174.41666666666666</v>
      </c>
      <c r="F387" s="38">
        <v>168.43333333333334</v>
      </c>
      <c r="G387" s="38">
        <v>163.96666666666667</v>
      </c>
      <c r="H387" s="38">
        <v>184.86666666666665</v>
      </c>
      <c r="I387" s="38">
        <v>189.33333333333334</v>
      </c>
      <c r="J387" s="38">
        <v>195.31666666666663</v>
      </c>
      <c r="K387" s="31">
        <v>183.35</v>
      </c>
      <c r="L387" s="31">
        <v>172.9</v>
      </c>
      <c r="M387" s="31">
        <v>131.54198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1014.4</v>
      </c>
      <c r="D388" s="38">
        <v>1021.8000000000001</v>
      </c>
      <c r="E388" s="38">
        <v>1004.6000000000001</v>
      </c>
      <c r="F388" s="38">
        <v>994.80000000000007</v>
      </c>
      <c r="G388" s="38">
        <v>977.60000000000014</v>
      </c>
      <c r="H388" s="38">
        <v>1031.6000000000001</v>
      </c>
      <c r="I388" s="38">
        <v>1048.8000000000002</v>
      </c>
      <c r="J388" s="38">
        <v>1058.6000000000001</v>
      </c>
      <c r="K388" s="31">
        <v>1039</v>
      </c>
      <c r="L388" s="31">
        <v>1012</v>
      </c>
      <c r="M388" s="31">
        <v>3.4662899999999999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518.15</v>
      </c>
      <c r="D389" s="38">
        <v>518.4</v>
      </c>
      <c r="E389" s="38">
        <v>515.9</v>
      </c>
      <c r="F389" s="38">
        <v>513.65</v>
      </c>
      <c r="G389" s="38">
        <v>511.15</v>
      </c>
      <c r="H389" s="38">
        <v>520.65</v>
      </c>
      <c r="I389" s="38">
        <v>523.15</v>
      </c>
      <c r="J389" s="38">
        <v>525.4</v>
      </c>
      <c r="K389" s="31">
        <v>520.9</v>
      </c>
      <c r="L389" s="31">
        <v>516.15</v>
      </c>
      <c r="M389" s="31">
        <v>4.9546700000000001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237.6</v>
      </c>
      <c r="D390" s="38">
        <v>238.43333333333331</v>
      </c>
      <c r="E390" s="38">
        <v>235.26666666666662</v>
      </c>
      <c r="F390" s="38">
        <v>232.93333333333331</v>
      </c>
      <c r="G390" s="38">
        <v>229.76666666666662</v>
      </c>
      <c r="H390" s="38">
        <v>240.76666666666662</v>
      </c>
      <c r="I390" s="38">
        <v>243.93333333333331</v>
      </c>
      <c r="J390" s="38">
        <v>246.26666666666662</v>
      </c>
      <c r="K390" s="31">
        <v>241.6</v>
      </c>
      <c r="L390" s="31">
        <v>236.1</v>
      </c>
      <c r="M390" s="31">
        <v>8.6485800000000008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126.3</v>
      </c>
      <c r="D391" s="38">
        <v>127.7</v>
      </c>
      <c r="E391" s="38">
        <v>124.6</v>
      </c>
      <c r="F391" s="38">
        <v>122.89999999999999</v>
      </c>
      <c r="G391" s="38">
        <v>119.79999999999998</v>
      </c>
      <c r="H391" s="38">
        <v>129.4</v>
      </c>
      <c r="I391" s="38">
        <v>132.5</v>
      </c>
      <c r="J391" s="38">
        <v>134.20000000000002</v>
      </c>
      <c r="K391" s="31">
        <v>130.80000000000001</v>
      </c>
      <c r="L391" s="31">
        <v>126</v>
      </c>
      <c r="M391" s="31">
        <v>58.394280000000002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2728.95</v>
      </c>
      <c r="D392" s="38">
        <v>2723.5</v>
      </c>
      <c r="E392" s="38">
        <v>2682</v>
      </c>
      <c r="F392" s="38">
        <v>2635.05</v>
      </c>
      <c r="G392" s="38">
        <v>2593.5500000000002</v>
      </c>
      <c r="H392" s="38">
        <v>2770.45</v>
      </c>
      <c r="I392" s="38">
        <v>2811.95</v>
      </c>
      <c r="J392" s="38">
        <v>2858.8999999999996</v>
      </c>
      <c r="K392" s="31">
        <v>2765</v>
      </c>
      <c r="L392" s="31">
        <v>2676.55</v>
      </c>
      <c r="M392" s="31">
        <v>0.42585000000000001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62.8</v>
      </c>
      <c r="D393" s="38">
        <v>63.449999999999996</v>
      </c>
      <c r="E393" s="38">
        <v>61.8</v>
      </c>
      <c r="F393" s="38">
        <v>60.800000000000004</v>
      </c>
      <c r="G393" s="38">
        <v>59.150000000000006</v>
      </c>
      <c r="H393" s="38">
        <v>64.449999999999989</v>
      </c>
      <c r="I393" s="38">
        <v>66.09999999999998</v>
      </c>
      <c r="J393" s="38">
        <v>67.09999999999998</v>
      </c>
      <c r="K393" s="31">
        <v>65.099999999999994</v>
      </c>
      <c r="L393" s="31">
        <v>62.45</v>
      </c>
      <c r="M393" s="31">
        <v>36.809739999999998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2075.8000000000002</v>
      </c>
      <c r="D394" s="38">
        <v>2097.75</v>
      </c>
      <c r="E394" s="38">
        <v>2035.5</v>
      </c>
      <c r="F394" s="38">
        <v>1995.1999999999998</v>
      </c>
      <c r="G394" s="38">
        <v>1932.9499999999998</v>
      </c>
      <c r="H394" s="38">
        <v>2138.0500000000002</v>
      </c>
      <c r="I394" s="38">
        <v>2200.3000000000002</v>
      </c>
      <c r="J394" s="38">
        <v>2240.6000000000004</v>
      </c>
      <c r="K394" s="31">
        <v>2160</v>
      </c>
      <c r="L394" s="31">
        <v>2057.4499999999998</v>
      </c>
      <c r="M394" s="31">
        <v>2.2854000000000001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232.6</v>
      </c>
      <c r="D395" s="38">
        <v>232.96666666666667</v>
      </c>
      <c r="E395" s="38">
        <v>228.53333333333333</v>
      </c>
      <c r="F395" s="38">
        <v>224.46666666666667</v>
      </c>
      <c r="G395" s="38">
        <v>220.03333333333333</v>
      </c>
      <c r="H395" s="38">
        <v>237.03333333333333</v>
      </c>
      <c r="I395" s="38">
        <v>241.46666666666667</v>
      </c>
      <c r="J395" s="38">
        <v>245.53333333333333</v>
      </c>
      <c r="K395" s="31">
        <v>237.4</v>
      </c>
      <c r="L395" s="31">
        <v>228.9</v>
      </c>
      <c r="M395" s="31">
        <v>113.40286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270.14999999999998</v>
      </c>
      <c r="D396" s="38">
        <v>262.45</v>
      </c>
      <c r="E396" s="38">
        <v>252.09999999999997</v>
      </c>
      <c r="F396" s="38">
        <v>234.04999999999998</v>
      </c>
      <c r="G396" s="38">
        <v>223.69999999999996</v>
      </c>
      <c r="H396" s="38">
        <v>280.5</v>
      </c>
      <c r="I396" s="38">
        <v>290.85000000000002</v>
      </c>
      <c r="J396" s="38">
        <v>308.89999999999998</v>
      </c>
      <c r="K396" s="31">
        <v>272.8</v>
      </c>
      <c r="L396" s="31">
        <v>244.4</v>
      </c>
      <c r="M396" s="31">
        <v>637.96669999999995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165.55</v>
      </c>
      <c r="D397" s="38">
        <v>166.35000000000002</v>
      </c>
      <c r="E397" s="38">
        <v>164.30000000000004</v>
      </c>
      <c r="F397" s="38">
        <v>163.05000000000001</v>
      </c>
      <c r="G397" s="38">
        <v>161.00000000000003</v>
      </c>
      <c r="H397" s="38">
        <v>167.60000000000005</v>
      </c>
      <c r="I397" s="38">
        <v>169.65</v>
      </c>
      <c r="J397" s="38">
        <v>170.90000000000006</v>
      </c>
      <c r="K397" s="31">
        <v>168.4</v>
      </c>
      <c r="L397" s="31">
        <v>165.1</v>
      </c>
      <c r="M397" s="31">
        <v>17.312930000000001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924.35</v>
      </c>
      <c r="D398" s="38">
        <v>924.41666666666663</v>
      </c>
      <c r="E398" s="38">
        <v>919.93333333333328</v>
      </c>
      <c r="F398" s="38">
        <v>915.51666666666665</v>
      </c>
      <c r="G398" s="38">
        <v>911.0333333333333</v>
      </c>
      <c r="H398" s="38">
        <v>928.83333333333326</v>
      </c>
      <c r="I398" s="38">
        <v>933.31666666666661</v>
      </c>
      <c r="J398" s="38">
        <v>937.73333333333323</v>
      </c>
      <c r="K398" s="31">
        <v>928.9</v>
      </c>
      <c r="L398" s="31">
        <v>920</v>
      </c>
      <c r="M398" s="31">
        <v>0.75944999999999996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2448.1999999999998</v>
      </c>
      <c r="D399" s="38">
        <v>2442.3833333333332</v>
      </c>
      <c r="E399" s="38">
        <v>2428.7666666666664</v>
      </c>
      <c r="F399" s="38">
        <v>2409.333333333333</v>
      </c>
      <c r="G399" s="38">
        <v>2395.7166666666662</v>
      </c>
      <c r="H399" s="38">
        <v>2461.8166666666666</v>
      </c>
      <c r="I399" s="38">
        <v>2475.4333333333334</v>
      </c>
      <c r="J399" s="38">
        <v>2494.8666666666668</v>
      </c>
      <c r="K399" s="31">
        <v>2456</v>
      </c>
      <c r="L399" s="31">
        <v>2422.9499999999998</v>
      </c>
      <c r="M399" s="31">
        <v>115.54644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122</v>
      </c>
      <c r="D400" s="38">
        <v>122.53333333333335</v>
      </c>
      <c r="E400" s="38">
        <v>120.56666666666669</v>
      </c>
      <c r="F400" s="38">
        <v>119.13333333333334</v>
      </c>
      <c r="G400" s="38">
        <v>117.16666666666669</v>
      </c>
      <c r="H400" s="38">
        <v>123.9666666666667</v>
      </c>
      <c r="I400" s="38">
        <v>125.93333333333337</v>
      </c>
      <c r="J400" s="38">
        <v>127.3666666666667</v>
      </c>
      <c r="K400" s="31">
        <v>124.5</v>
      </c>
      <c r="L400" s="31">
        <v>121.1</v>
      </c>
      <c r="M400" s="31">
        <v>5.3436000000000003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768.9</v>
      </c>
      <c r="D401" s="38">
        <v>772.61666666666667</v>
      </c>
      <c r="E401" s="38">
        <v>760.2833333333333</v>
      </c>
      <c r="F401" s="38">
        <v>751.66666666666663</v>
      </c>
      <c r="G401" s="38">
        <v>739.33333333333326</v>
      </c>
      <c r="H401" s="38">
        <v>781.23333333333335</v>
      </c>
      <c r="I401" s="38">
        <v>793.56666666666661</v>
      </c>
      <c r="J401" s="38">
        <v>802.18333333333339</v>
      </c>
      <c r="K401" s="31">
        <v>784.95</v>
      </c>
      <c r="L401" s="31">
        <v>764</v>
      </c>
      <c r="M401" s="31">
        <v>4.0612599999999999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547.95000000000005</v>
      </c>
      <c r="D402" s="38">
        <v>541.29999999999995</v>
      </c>
      <c r="E402" s="38">
        <v>514.69999999999993</v>
      </c>
      <c r="F402" s="38">
        <v>481.45</v>
      </c>
      <c r="G402" s="38">
        <v>454.84999999999997</v>
      </c>
      <c r="H402" s="38">
        <v>574.54999999999995</v>
      </c>
      <c r="I402" s="38">
        <v>601.14999999999986</v>
      </c>
      <c r="J402" s="38">
        <v>634.39999999999986</v>
      </c>
      <c r="K402" s="31">
        <v>567.9</v>
      </c>
      <c r="L402" s="31">
        <v>508.05</v>
      </c>
      <c r="M402" s="31">
        <v>91.815860000000001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854.85</v>
      </c>
      <c r="D403" s="38">
        <v>860.06666666666661</v>
      </c>
      <c r="E403" s="38">
        <v>847.33333333333326</v>
      </c>
      <c r="F403" s="38">
        <v>839.81666666666661</v>
      </c>
      <c r="G403" s="38">
        <v>827.08333333333326</v>
      </c>
      <c r="H403" s="38">
        <v>867.58333333333326</v>
      </c>
      <c r="I403" s="38">
        <v>880.31666666666661</v>
      </c>
      <c r="J403" s="38">
        <v>887.83333333333326</v>
      </c>
      <c r="K403" s="31">
        <v>872.8</v>
      </c>
      <c r="L403" s="31">
        <v>852.55</v>
      </c>
      <c r="M403" s="31">
        <v>0.66408999999999996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1565</v>
      </c>
      <c r="D404" s="38">
        <v>1561.4666666666665</v>
      </c>
      <c r="E404" s="38">
        <v>1553.9333333333329</v>
      </c>
      <c r="F404" s="38">
        <v>1542.8666666666666</v>
      </c>
      <c r="G404" s="38">
        <v>1535.333333333333</v>
      </c>
      <c r="H404" s="38">
        <v>1572.5333333333328</v>
      </c>
      <c r="I404" s="38">
        <v>1580.0666666666662</v>
      </c>
      <c r="J404" s="38">
        <v>1591.1333333333328</v>
      </c>
      <c r="K404" s="31">
        <v>1569</v>
      </c>
      <c r="L404" s="31">
        <v>1550.4</v>
      </c>
      <c r="M404" s="31">
        <v>1.32443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99.55</v>
      </c>
      <c r="D405" s="38">
        <v>99.716666666666654</v>
      </c>
      <c r="E405" s="38">
        <v>99.133333333333312</v>
      </c>
      <c r="F405" s="38">
        <v>98.716666666666654</v>
      </c>
      <c r="G405" s="38">
        <v>98.133333333333312</v>
      </c>
      <c r="H405" s="38">
        <v>100.13333333333331</v>
      </c>
      <c r="I405" s="38">
        <v>100.71666666666665</v>
      </c>
      <c r="J405" s="38">
        <v>101.13333333333331</v>
      </c>
      <c r="K405" s="31">
        <v>100.3</v>
      </c>
      <c r="L405" s="31">
        <v>99.3</v>
      </c>
      <c r="M405" s="31">
        <v>64.949640000000002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7129.6</v>
      </c>
      <c r="D406" s="38">
        <v>7126.7333333333336</v>
      </c>
      <c r="E406" s="38">
        <v>7107.8666666666668</v>
      </c>
      <c r="F406" s="38">
        <v>7086.1333333333332</v>
      </c>
      <c r="G406" s="38">
        <v>7067.2666666666664</v>
      </c>
      <c r="H406" s="38">
        <v>7148.4666666666672</v>
      </c>
      <c r="I406" s="38">
        <v>7167.3333333333339</v>
      </c>
      <c r="J406" s="38">
        <v>7189.0666666666675</v>
      </c>
      <c r="K406" s="31">
        <v>7145.6</v>
      </c>
      <c r="L406" s="31">
        <v>7105</v>
      </c>
      <c r="M406" s="31">
        <v>4.9709999999999997E-2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1516.15</v>
      </c>
      <c r="D407" s="38">
        <v>1513.05</v>
      </c>
      <c r="E407" s="38">
        <v>1488.5</v>
      </c>
      <c r="F407" s="38">
        <v>1460.8500000000001</v>
      </c>
      <c r="G407" s="38">
        <v>1436.3000000000002</v>
      </c>
      <c r="H407" s="38">
        <v>1540.6999999999998</v>
      </c>
      <c r="I407" s="38">
        <v>1565.2499999999995</v>
      </c>
      <c r="J407" s="38">
        <v>1592.8999999999996</v>
      </c>
      <c r="K407" s="31">
        <v>1537.6</v>
      </c>
      <c r="L407" s="31">
        <v>1485.4</v>
      </c>
      <c r="M407" s="31">
        <v>0.94584999999999997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839.9</v>
      </c>
      <c r="D408" s="38">
        <v>840.4666666666667</v>
      </c>
      <c r="E408" s="38">
        <v>833.93333333333339</v>
      </c>
      <c r="F408" s="38">
        <v>827.9666666666667</v>
      </c>
      <c r="G408" s="38">
        <v>821.43333333333339</v>
      </c>
      <c r="H408" s="38">
        <v>846.43333333333339</v>
      </c>
      <c r="I408" s="38">
        <v>852.9666666666667</v>
      </c>
      <c r="J408" s="38">
        <v>858.93333333333339</v>
      </c>
      <c r="K408" s="31">
        <v>847</v>
      </c>
      <c r="L408" s="31">
        <v>834.5</v>
      </c>
      <c r="M408" s="31">
        <v>9.8831799999999994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1341.45</v>
      </c>
      <c r="D409" s="38">
        <v>1341.75</v>
      </c>
      <c r="E409" s="38">
        <v>1334.05</v>
      </c>
      <c r="F409" s="38">
        <v>1326.6499999999999</v>
      </c>
      <c r="G409" s="38">
        <v>1318.9499999999998</v>
      </c>
      <c r="H409" s="38">
        <v>1349.15</v>
      </c>
      <c r="I409" s="38">
        <v>1356.85</v>
      </c>
      <c r="J409" s="38">
        <v>1364.2500000000002</v>
      </c>
      <c r="K409" s="31">
        <v>1349.45</v>
      </c>
      <c r="L409" s="31">
        <v>1334.35</v>
      </c>
      <c r="M409" s="31">
        <v>12.14231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3575.75</v>
      </c>
      <c r="D410" s="38">
        <v>3566.6</v>
      </c>
      <c r="E410" s="38">
        <v>3508.2</v>
      </c>
      <c r="F410" s="38">
        <v>3440.65</v>
      </c>
      <c r="G410" s="38">
        <v>3382.25</v>
      </c>
      <c r="H410" s="38">
        <v>3634.1499999999996</v>
      </c>
      <c r="I410" s="38">
        <v>3692.55</v>
      </c>
      <c r="J410" s="38">
        <v>3760.0999999999995</v>
      </c>
      <c r="K410" s="31">
        <v>3625</v>
      </c>
      <c r="L410" s="31">
        <v>3499.05</v>
      </c>
      <c r="M410" s="31">
        <v>2.5067200000000001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459.7</v>
      </c>
      <c r="D411" s="38">
        <v>460.45</v>
      </c>
      <c r="E411" s="38">
        <v>455.95</v>
      </c>
      <c r="F411" s="38">
        <v>452.2</v>
      </c>
      <c r="G411" s="38">
        <v>447.7</v>
      </c>
      <c r="H411" s="38">
        <v>464.2</v>
      </c>
      <c r="I411" s="38">
        <v>468.7</v>
      </c>
      <c r="J411" s="38">
        <v>472.45</v>
      </c>
      <c r="K411" s="31">
        <v>464.95</v>
      </c>
      <c r="L411" s="31">
        <v>456.7</v>
      </c>
      <c r="M411" s="31">
        <v>1.4074599999999999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715</v>
      </c>
      <c r="D412" s="38">
        <v>717.81666666666661</v>
      </c>
      <c r="E412" s="38">
        <v>707.78333333333319</v>
      </c>
      <c r="F412" s="38">
        <v>700.56666666666661</v>
      </c>
      <c r="G412" s="38">
        <v>690.53333333333319</v>
      </c>
      <c r="H412" s="38">
        <v>725.03333333333319</v>
      </c>
      <c r="I412" s="38">
        <v>735.06666666666649</v>
      </c>
      <c r="J412" s="38">
        <v>742.28333333333319</v>
      </c>
      <c r="K412" s="31">
        <v>727.85</v>
      </c>
      <c r="L412" s="31">
        <v>710.6</v>
      </c>
      <c r="M412" s="31">
        <v>1.30281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25973.1</v>
      </c>
      <c r="D413" s="38">
        <v>25890.766666666666</v>
      </c>
      <c r="E413" s="38">
        <v>25732.333333333332</v>
      </c>
      <c r="F413" s="38">
        <v>25491.566666666666</v>
      </c>
      <c r="G413" s="38">
        <v>25333.133333333331</v>
      </c>
      <c r="H413" s="38">
        <v>26131.533333333333</v>
      </c>
      <c r="I413" s="38">
        <v>26289.966666666667</v>
      </c>
      <c r="J413" s="38">
        <v>26530.733333333334</v>
      </c>
      <c r="K413" s="31">
        <v>26049.200000000001</v>
      </c>
      <c r="L413" s="31">
        <v>25650</v>
      </c>
      <c r="M413" s="31">
        <v>0.30009000000000002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52.05</v>
      </c>
      <c r="D414" s="38">
        <v>52.316666666666663</v>
      </c>
      <c r="E414" s="38">
        <v>51.383333333333326</v>
      </c>
      <c r="F414" s="38">
        <v>50.716666666666661</v>
      </c>
      <c r="G414" s="38">
        <v>49.783333333333324</v>
      </c>
      <c r="H414" s="38">
        <v>52.983333333333327</v>
      </c>
      <c r="I414" s="38">
        <v>53.916666666666664</v>
      </c>
      <c r="J414" s="38">
        <v>54.583333333333329</v>
      </c>
      <c r="K414" s="31">
        <v>53.25</v>
      </c>
      <c r="L414" s="31">
        <v>51.65</v>
      </c>
      <c r="M414" s="31">
        <v>152.97064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1953.85</v>
      </c>
      <c r="D415" s="38">
        <v>1938.8666666666668</v>
      </c>
      <c r="E415" s="38">
        <v>1917.7833333333335</v>
      </c>
      <c r="F415" s="38">
        <v>1881.7166666666667</v>
      </c>
      <c r="G415" s="38">
        <v>1860.6333333333334</v>
      </c>
      <c r="H415" s="38">
        <v>1974.9333333333336</v>
      </c>
      <c r="I415" s="38">
        <v>1996.0166666666667</v>
      </c>
      <c r="J415" s="38">
        <v>2032.0833333333337</v>
      </c>
      <c r="K415" s="31">
        <v>1959.95</v>
      </c>
      <c r="L415" s="31">
        <v>1902.8</v>
      </c>
      <c r="M415" s="31">
        <v>14.57511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467.8</v>
      </c>
      <c r="D416" s="38">
        <v>468.26666666666665</v>
      </c>
      <c r="E416" s="38">
        <v>457.5333333333333</v>
      </c>
      <c r="F416" s="38">
        <v>447.26666666666665</v>
      </c>
      <c r="G416" s="38">
        <v>436.5333333333333</v>
      </c>
      <c r="H416" s="38">
        <v>478.5333333333333</v>
      </c>
      <c r="I416" s="38">
        <v>489.26666666666665</v>
      </c>
      <c r="J416" s="38">
        <v>499.5333333333333</v>
      </c>
      <c r="K416" s="31">
        <v>479</v>
      </c>
      <c r="L416" s="31">
        <v>458</v>
      </c>
      <c r="M416" s="31">
        <v>8.3872900000000001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3945.6</v>
      </c>
      <c r="D417" s="38">
        <v>3949.1833333333329</v>
      </c>
      <c r="E417" s="38">
        <v>3924.4666666666658</v>
      </c>
      <c r="F417" s="38">
        <v>3903.333333333333</v>
      </c>
      <c r="G417" s="38">
        <v>3878.6166666666659</v>
      </c>
      <c r="H417" s="38">
        <v>3970.3166666666657</v>
      </c>
      <c r="I417" s="38">
        <v>3995.0333333333328</v>
      </c>
      <c r="J417" s="38">
        <v>4016.1666666666656</v>
      </c>
      <c r="K417" s="31">
        <v>3973.9</v>
      </c>
      <c r="L417" s="31">
        <v>3928.05</v>
      </c>
      <c r="M417" s="31">
        <v>1.5783799999999999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64</v>
      </c>
      <c r="D418" s="38">
        <v>63.833333333333336</v>
      </c>
      <c r="E418" s="38">
        <v>63.266666666666666</v>
      </c>
      <c r="F418" s="38">
        <v>62.533333333333331</v>
      </c>
      <c r="G418" s="38">
        <v>61.966666666666661</v>
      </c>
      <c r="H418" s="38">
        <v>64.566666666666663</v>
      </c>
      <c r="I418" s="38">
        <v>65.133333333333354</v>
      </c>
      <c r="J418" s="38">
        <v>65.866666666666674</v>
      </c>
      <c r="K418" s="31">
        <v>64.400000000000006</v>
      </c>
      <c r="L418" s="31">
        <v>63.1</v>
      </c>
      <c r="M418" s="31">
        <v>120.88351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5292.05</v>
      </c>
      <c r="D419" s="38">
        <v>5319.05</v>
      </c>
      <c r="E419" s="38">
        <v>5213.1000000000004</v>
      </c>
      <c r="F419" s="38">
        <v>5134.1500000000005</v>
      </c>
      <c r="G419" s="38">
        <v>5028.2000000000007</v>
      </c>
      <c r="H419" s="38">
        <v>5398</v>
      </c>
      <c r="I419" s="38">
        <v>5503.9499999999989</v>
      </c>
      <c r="J419" s="38">
        <v>5582.9</v>
      </c>
      <c r="K419" s="31">
        <v>5425</v>
      </c>
      <c r="L419" s="31">
        <v>5240.1000000000004</v>
      </c>
      <c r="M419" s="31">
        <v>1.06454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682.15</v>
      </c>
      <c r="D420" s="38">
        <v>672.73333333333335</v>
      </c>
      <c r="E420" s="38">
        <v>632.4666666666667</v>
      </c>
      <c r="F420" s="38">
        <v>582.7833333333333</v>
      </c>
      <c r="G420" s="38">
        <v>542.51666666666665</v>
      </c>
      <c r="H420" s="38">
        <v>722.41666666666674</v>
      </c>
      <c r="I420" s="38">
        <v>762.68333333333339</v>
      </c>
      <c r="J420" s="38">
        <v>812.36666666666679</v>
      </c>
      <c r="K420" s="31">
        <v>713</v>
      </c>
      <c r="L420" s="31">
        <v>623.04999999999995</v>
      </c>
      <c r="M420" s="31">
        <v>72.855729999999994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4641.75</v>
      </c>
      <c r="D421" s="38">
        <v>4611.9833333333336</v>
      </c>
      <c r="E421" s="38">
        <v>4555.0166666666673</v>
      </c>
      <c r="F421" s="38">
        <v>4468.2833333333338</v>
      </c>
      <c r="G421" s="38">
        <v>4411.3166666666675</v>
      </c>
      <c r="H421" s="38">
        <v>4698.7166666666672</v>
      </c>
      <c r="I421" s="38">
        <v>4755.6833333333343</v>
      </c>
      <c r="J421" s="38">
        <v>4842.416666666667</v>
      </c>
      <c r="K421" s="31">
        <v>4668.95</v>
      </c>
      <c r="L421" s="31">
        <v>4525.25</v>
      </c>
      <c r="M421" s="31">
        <v>0.50066999999999995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591.9</v>
      </c>
      <c r="D422" s="38">
        <v>588.68333333333339</v>
      </c>
      <c r="E422" s="38">
        <v>584.36666666666679</v>
      </c>
      <c r="F422" s="38">
        <v>576.83333333333337</v>
      </c>
      <c r="G422" s="38">
        <v>572.51666666666677</v>
      </c>
      <c r="H422" s="38">
        <v>596.21666666666681</v>
      </c>
      <c r="I422" s="38">
        <v>600.53333333333342</v>
      </c>
      <c r="J422" s="38">
        <v>608.06666666666683</v>
      </c>
      <c r="K422" s="31">
        <v>593</v>
      </c>
      <c r="L422" s="31">
        <v>581.15</v>
      </c>
      <c r="M422" s="31">
        <v>7.4526599999999998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1116.0999999999999</v>
      </c>
      <c r="D423" s="38">
        <v>1114.3666666666666</v>
      </c>
      <c r="E423" s="38">
        <v>1103.7333333333331</v>
      </c>
      <c r="F423" s="38">
        <v>1091.3666666666666</v>
      </c>
      <c r="G423" s="38">
        <v>1080.7333333333331</v>
      </c>
      <c r="H423" s="38">
        <v>1126.7333333333331</v>
      </c>
      <c r="I423" s="38">
        <v>1137.3666666666668</v>
      </c>
      <c r="J423" s="38">
        <v>1149.7333333333331</v>
      </c>
      <c r="K423" s="31">
        <v>1125</v>
      </c>
      <c r="L423" s="31">
        <v>1102</v>
      </c>
      <c r="M423" s="31">
        <v>4.5303500000000003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2440.3000000000002</v>
      </c>
      <c r="D424" s="38">
        <v>2451.2666666666669</v>
      </c>
      <c r="E424" s="38">
        <v>2427.0333333333338</v>
      </c>
      <c r="F424" s="38">
        <v>2413.7666666666669</v>
      </c>
      <c r="G424" s="38">
        <v>2389.5333333333338</v>
      </c>
      <c r="H424" s="38">
        <v>2464.5333333333338</v>
      </c>
      <c r="I424" s="38">
        <v>2488.7666666666664</v>
      </c>
      <c r="J424" s="38">
        <v>2502.0333333333338</v>
      </c>
      <c r="K424" s="31">
        <v>2475.5</v>
      </c>
      <c r="L424" s="31">
        <v>2438</v>
      </c>
      <c r="M424" s="31">
        <v>4.3183400000000001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665.3</v>
      </c>
      <c r="D425" s="38">
        <v>665.94999999999993</v>
      </c>
      <c r="E425" s="38">
        <v>658.49999999999989</v>
      </c>
      <c r="F425" s="38">
        <v>651.69999999999993</v>
      </c>
      <c r="G425" s="38">
        <v>644.24999999999989</v>
      </c>
      <c r="H425" s="38">
        <v>672.74999999999989</v>
      </c>
      <c r="I425" s="38">
        <v>680.19999999999993</v>
      </c>
      <c r="J425" s="38">
        <v>686.99999999999989</v>
      </c>
      <c r="K425" s="31">
        <v>673.4</v>
      </c>
      <c r="L425" s="31">
        <v>659.15</v>
      </c>
      <c r="M425" s="31">
        <v>5.3010400000000004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583.45000000000005</v>
      </c>
      <c r="D426" s="38">
        <v>583.88333333333333</v>
      </c>
      <c r="E426" s="38">
        <v>579.26666666666665</v>
      </c>
      <c r="F426" s="38">
        <v>575.08333333333337</v>
      </c>
      <c r="G426" s="38">
        <v>570.4666666666667</v>
      </c>
      <c r="H426" s="38">
        <v>588.06666666666661</v>
      </c>
      <c r="I426" s="38">
        <v>592.68333333333317</v>
      </c>
      <c r="J426" s="38">
        <v>596.86666666666656</v>
      </c>
      <c r="K426" s="31">
        <v>588.5</v>
      </c>
      <c r="L426" s="31">
        <v>579.70000000000005</v>
      </c>
      <c r="M426" s="31">
        <v>140.32068000000001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98.9</v>
      </c>
      <c r="D427" s="38">
        <v>99.100000000000009</v>
      </c>
      <c r="E427" s="38">
        <v>97.800000000000011</v>
      </c>
      <c r="F427" s="38">
        <v>96.7</v>
      </c>
      <c r="G427" s="38">
        <v>95.4</v>
      </c>
      <c r="H427" s="38">
        <v>100.20000000000002</v>
      </c>
      <c r="I427" s="38">
        <v>101.5</v>
      </c>
      <c r="J427" s="38">
        <v>102.60000000000002</v>
      </c>
      <c r="K427" s="31">
        <v>100.4</v>
      </c>
      <c r="L427" s="31">
        <v>98</v>
      </c>
      <c r="M427" s="31">
        <v>213.81210999999999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369.95</v>
      </c>
      <c r="D428" s="38">
        <v>371.05</v>
      </c>
      <c r="E428" s="38">
        <v>365.90000000000003</v>
      </c>
      <c r="F428" s="38">
        <v>361.85</v>
      </c>
      <c r="G428" s="38">
        <v>356.70000000000005</v>
      </c>
      <c r="H428" s="38">
        <v>375.1</v>
      </c>
      <c r="I428" s="38">
        <v>380.25</v>
      </c>
      <c r="J428" s="38">
        <v>384.3</v>
      </c>
      <c r="K428" s="31">
        <v>376.2</v>
      </c>
      <c r="L428" s="31">
        <v>367</v>
      </c>
      <c r="M428" s="31">
        <v>1.2443200000000001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171.3</v>
      </c>
      <c r="D429" s="38">
        <v>172.21666666666667</v>
      </c>
      <c r="E429" s="38">
        <v>169.43333333333334</v>
      </c>
      <c r="F429" s="38">
        <v>167.56666666666666</v>
      </c>
      <c r="G429" s="38">
        <v>164.78333333333333</v>
      </c>
      <c r="H429" s="38">
        <v>174.08333333333334</v>
      </c>
      <c r="I429" s="38">
        <v>176.8666666666667</v>
      </c>
      <c r="J429" s="38">
        <v>178.73333333333335</v>
      </c>
      <c r="K429" s="31">
        <v>175</v>
      </c>
      <c r="L429" s="31">
        <v>170.35</v>
      </c>
      <c r="M429" s="31">
        <v>34.41836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443.25</v>
      </c>
      <c r="D430" s="38">
        <v>445.40000000000003</v>
      </c>
      <c r="E430" s="38">
        <v>437.05000000000007</v>
      </c>
      <c r="F430" s="38">
        <v>430.85</v>
      </c>
      <c r="G430" s="38">
        <v>422.50000000000006</v>
      </c>
      <c r="H430" s="38">
        <v>451.60000000000008</v>
      </c>
      <c r="I430" s="38">
        <v>459.9500000000001</v>
      </c>
      <c r="J430" s="38">
        <v>466.15000000000009</v>
      </c>
      <c r="K430" s="31">
        <v>453.75</v>
      </c>
      <c r="L430" s="31">
        <v>439.2</v>
      </c>
      <c r="M430" s="31">
        <v>3.8162500000000001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256.3</v>
      </c>
      <c r="D431" s="38">
        <v>258.0333333333333</v>
      </c>
      <c r="E431" s="38">
        <v>252.56666666666661</v>
      </c>
      <c r="F431" s="38">
        <v>248.83333333333331</v>
      </c>
      <c r="G431" s="38">
        <v>243.36666666666662</v>
      </c>
      <c r="H431" s="38">
        <v>261.76666666666659</v>
      </c>
      <c r="I431" s="38">
        <v>267.23333333333329</v>
      </c>
      <c r="J431" s="38">
        <v>270.96666666666658</v>
      </c>
      <c r="K431" s="31">
        <v>263.5</v>
      </c>
      <c r="L431" s="31">
        <v>254.3</v>
      </c>
      <c r="M431" s="31">
        <v>5.5328799999999996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1130.45</v>
      </c>
      <c r="D432" s="38">
        <v>1132.3333333333333</v>
      </c>
      <c r="E432" s="38">
        <v>1126.6166666666666</v>
      </c>
      <c r="F432" s="38">
        <v>1122.7833333333333</v>
      </c>
      <c r="G432" s="38">
        <v>1117.0666666666666</v>
      </c>
      <c r="H432" s="38">
        <v>1136.1666666666665</v>
      </c>
      <c r="I432" s="38">
        <v>1141.8833333333332</v>
      </c>
      <c r="J432" s="38">
        <v>1145.7166666666665</v>
      </c>
      <c r="K432" s="31">
        <v>1138.05</v>
      </c>
      <c r="L432" s="31">
        <v>1128.5</v>
      </c>
      <c r="M432" s="31">
        <v>17.890370000000001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619.95000000000005</v>
      </c>
      <c r="D433" s="38">
        <v>620.93333333333328</v>
      </c>
      <c r="E433" s="38">
        <v>615.06666666666661</v>
      </c>
      <c r="F433" s="38">
        <v>610.18333333333328</v>
      </c>
      <c r="G433" s="38">
        <v>604.31666666666661</v>
      </c>
      <c r="H433" s="38">
        <v>625.81666666666661</v>
      </c>
      <c r="I433" s="38">
        <v>631.68333333333317</v>
      </c>
      <c r="J433" s="38">
        <v>636.56666666666661</v>
      </c>
      <c r="K433" s="31">
        <v>626.79999999999995</v>
      </c>
      <c r="L433" s="31">
        <v>616.04999999999995</v>
      </c>
      <c r="M433" s="31">
        <v>8.1110199999999999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2619.4499999999998</v>
      </c>
      <c r="D434" s="38">
        <v>2610.6833333333334</v>
      </c>
      <c r="E434" s="38">
        <v>2590.8166666666666</v>
      </c>
      <c r="F434" s="38">
        <v>2562.1833333333334</v>
      </c>
      <c r="G434" s="38">
        <v>2542.3166666666666</v>
      </c>
      <c r="H434" s="38">
        <v>2639.3166666666666</v>
      </c>
      <c r="I434" s="38">
        <v>2659.1833333333334</v>
      </c>
      <c r="J434" s="38">
        <v>2687.8166666666666</v>
      </c>
      <c r="K434" s="31">
        <v>2630.55</v>
      </c>
      <c r="L434" s="31">
        <v>2582.0500000000002</v>
      </c>
      <c r="M434" s="31">
        <v>0.35110999999999998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1272.5999999999999</v>
      </c>
      <c r="D435" s="38">
        <v>1280.3833333333332</v>
      </c>
      <c r="E435" s="38">
        <v>1257.2666666666664</v>
      </c>
      <c r="F435" s="38">
        <v>1241.9333333333332</v>
      </c>
      <c r="G435" s="38">
        <v>1218.8166666666664</v>
      </c>
      <c r="H435" s="38">
        <v>1295.7166666666665</v>
      </c>
      <c r="I435" s="38">
        <v>1318.8333333333333</v>
      </c>
      <c r="J435" s="38">
        <v>1334.1666666666665</v>
      </c>
      <c r="K435" s="31">
        <v>1303.5</v>
      </c>
      <c r="L435" s="31">
        <v>1265.05</v>
      </c>
      <c r="M435" s="31">
        <v>0.94342000000000004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401.15</v>
      </c>
      <c r="D436" s="38">
        <v>395.33333333333331</v>
      </c>
      <c r="E436" s="38">
        <v>380.86666666666662</v>
      </c>
      <c r="F436" s="38">
        <v>360.58333333333331</v>
      </c>
      <c r="G436" s="38">
        <v>346.11666666666662</v>
      </c>
      <c r="H436" s="38">
        <v>415.61666666666662</v>
      </c>
      <c r="I436" s="38">
        <v>430.08333333333331</v>
      </c>
      <c r="J436" s="38">
        <v>450.36666666666662</v>
      </c>
      <c r="K436" s="31">
        <v>409.8</v>
      </c>
      <c r="L436" s="31">
        <v>375.05</v>
      </c>
      <c r="M436" s="31">
        <v>37.48404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425.1</v>
      </c>
      <c r="D437" s="38">
        <v>424.2</v>
      </c>
      <c r="E437" s="38">
        <v>419.2</v>
      </c>
      <c r="F437" s="38">
        <v>413.3</v>
      </c>
      <c r="G437" s="38">
        <v>408.3</v>
      </c>
      <c r="H437" s="38">
        <v>430.09999999999997</v>
      </c>
      <c r="I437" s="38">
        <v>435.09999999999997</v>
      </c>
      <c r="J437" s="38">
        <v>440.99999999999994</v>
      </c>
      <c r="K437" s="31">
        <v>429.2</v>
      </c>
      <c r="L437" s="31">
        <v>418.3</v>
      </c>
      <c r="M437" s="31">
        <v>2.1471800000000001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4628.6499999999996</v>
      </c>
      <c r="D438" s="38">
        <v>4596.166666666667</v>
      </c>
      <c r="E438" s="38">
        <v>4514.2833333333338</v>
      </c>
      <c r="F438" s="38">
        <v>4399.916666666667</v>
      </c>
      <c r="G438" s="38">
        <v>4318.0333333333338</v>
      </c>
      <c r="H438" s="38">
        <v>4710.5333333333338</v>
      </c>
      <c r="I438" s="38">
        <v>4792.416666666667</v>
      </c>
      <c r="J438" s="38">
        <v>4906.7833333333338</v>
      </c>
      <c r="K438" s="31">
        <v>4678.05</v>
      </c>
      <c r="L438" s="31">
        <v>4481.8</v>
      </c>
      <c r="M438" s="31">
        <v>1.95041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518.79999999999995</v>
      </c>
      <c r="D439" s="38">
        <v>517.43333333333328</v>
      </c>
      <c r="E439" s="38">
        <v>514.86666666666656</v>
      </c>
      <c r="F439" s="38">
        <v>510.93333333333328</v>
      </c>
      <c r="G439" s="38">
        <v>508.36666666666656</v>
      </c>
      <c r="H439" s="38">
        <v>521.36666666666656</v>
      </c>
      <c r="I439" s="38">
        <v>523.93333333333339</v>
      </c>
      <c r="J439" s="38">
        <v>527.86666666666656</v>
      </c>
      <c r="K439" s="31">
        <v>520</v>
      </c>
      <c r="L439" s="31">
        <v>513.5</v>
      </c>
      <c r="M439" s="31">
        <v>1.72054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24.05</v>
      </c>
      <c r="D440" s="38">
        <v>24</v>
      </c>
      <c r="E440" s="38">
        <v>23.7</v>
      </c>
      <c r="F440" s="38">
        <v>23.349999999999998</v>
      </c>
      <c r="G440" s="38">
        <v>23.049999999999997</v>
      </c>
      <c r="H440" s="38">
        <v>24.35</v>
      </c>
      <c r="I440" s="38">
        <v>24.65</v>
      </c>
      <c r="J440" s="38">
        <v>25.000000000000004</v>
      </c>
      <c r="K440" s="31">
        <v>24.3</v>
      </c>
      <c r="L440" s="31">
        <v>23.65</v>
      </c>
      <c r="M440" s="31">
        <v>877.41294000000005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301.14999999999998</v>
      </c>
      <c r="D441" s="38">
        <v>301.66666666666669</v>
      </c>
      <c r="E441" s="38">
        <v>298.53333333333336</v>
      </c>
      <c r="F441" s="38">
        <v>295.91666666666669</v>
      </c>
      <c r="G441" s="38">
        <v>292.78333333333336</v>
      </c>
      <c r="H441" s="38">
        <v>304.28333333333336</v>
      </c>
      <c r="I441" s="38">
        <v>307.41666666666669</v>
      </c>
      <c r="J441" s="38">
        <v>310.03333333333336</v>
      </c>
      <c r="K441" s="31">
        <v>304.8</v>
      </c>
      <c r="L441" s="31">
        <v>299.05</v>
      </c>
      <c r="M441" s="31">
        <v>8.5345999999999993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839.5</v>
      </c>
      <c r="D442" s="38">
        <v>842.5</v>
      </c>
      <c r="E442" s="38">
        <v>834</v>
      </c>
      <c r="F442" s="38">
        <v>828.5</v>
      </c>
      <c r="G442" s="38">
        <v>820</v>
      </c>
      <c r="H442" s="38">
        <v>848</v>
      </c>
      <c r="I442" s="38">
        <v>856.5</v>
      </c>
      <c r="J442" s="38">
        <v>862</v>
      </c>
      <c r="K442" s="31">
        <v>851</v>
      </c>
      <c r="L442" s="31">
        <v>837</v>
      </c>
      <c r="M442" s="31">
        <v>6.3179699999999999</v>
      </c>
      <c r="N442" s="1"/>
      <c r="O442" s="1"/>
    </row>
    <row r="443" spans="1:15" ht="12.75" customHeight="1">
      <c r="A443" s="33">
        <v>433</v>
      </c>
      <c r="B443" s="58" t="s">
        <v>862</v>
      </c>
      <c r="C443" s="31">
        <v>593.79999999999995</v>
      </c>
      <c r="D443" s="38">
        <v>594.95000000000005</v>
      </c>
      <c r="E443" s="38">
        <v>586.05000000000007</v>
      </c>
      <c r="F443" s="38">
        <v>578.30000000000007</v>
      </c>
      <c r="G443" s="38">
        <v>569.40000000000009</v>
      </c>
      <c r="H443" s="38">
        <v>602.70000000000005</v>
      </c>
      <c r="I443" s="38">
        <v>611.60000000000014</v>
      </c>
      <c r="J443" s="38">
        <v>619.35</v>
      </c>
      <c r="K443" s="31">
        <v>603.85</v>
      </c>
      <c r="L443" s="31">
        <v>587.20000000000005</v>
      </c>
      <c r="M443" s="31">
        <v>2.9443700000000002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1040.3499999999999</v>
      </c>
      <c r="D444" s="38">
        <v>1049.0666666666666</v>
      </c>
      <c r="E444" s="38">
        <v>1027.2833333333333</v>
      </c>
      <c r="F444" s="38">
        <v>1014.2166666666667</v>
      </c>
      <c r="G444" s="38">
        <v>992.43333333333339</v>
      </c>
      <c r="H444" s="38">
        <v>1062.1333333333332</v>
      </c>
      <c r="I444" s="38">
        <v>1083.9166666666665</v>
      </c>
      <c r="J444" s="38">
        <v>1096.9833333333331</v>
      </c>
      <c r="K444" s="31">
        <v>1070.8499999999999</v>
      </c>
      <c r="L444" s="31">
        <v>1036</v>
      </c>
      <c r="M444" s="31">
        <v>5.3815499999999998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1085.3</v>
      </c>
      <c r="D445" s="38">
        <v>1087.0666666666666</v>
      </c>
      <c r="E445" s="38">
        <v>1079.8333333333333</v>
      </c>
      <c r="F445" s="38">
        <v>1074.3666666666666</v>
      </c>
      <c r="G445" s="38">
        <v>1067.1333333333332</v>
      </c>
      <c r="H445" s="38">
        <v>1092.5333333333333</v>
      </c>
      <c r="I445" s="38">
        <v>1099.7666666666669</v>
      </c>
      <c r="J445" s="38">
        <v>1105.2333333333333</v>
      </c>
      <c r="K445" s="31">
        <v>1094.3</v>
      </c>
      <c r="L445" s="31">
        <v>1081.5999999999999</v>
      </c>
      <c r="M445" s="31">
        <v>4.7301900000000003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1885.25</v>
      </c>
      <c r="D446" s="38">
        <v>1887.05</v>
      </c>
      <c r="E446" s="38">
        <v>1869.75</v>
      </c>
      <c r="F446" s="38">
        <v>1854.25</v>
      </c>
      <c r="G446" s="38">
        <v>1836.95</v>
      </c>
      <c r="H446" s="38">
        <v>1902.55</v>
      </c>
      <c r="I446" s="38">
        <v>1919.8499999999997</v>
      </c>
      <c r="J446" s="38">
        <v>1935.35</v>
      </c>
      <c r="K446" s="31">
        <v>1904.35</v>
      </c>
      <c r="L446" s="31">
        <v>1871.55</v>
      </c>
      <c r="M446" s="31">
        <v>6.6162099999999997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3441.9</v>
      </c>
      <c r="D447" s="38">
        <v>3447.3166666666671</v>
      </c>
      <c r="E447" s="38">
        <v>3429.6333333333341</v>
      </c>
      <c r="F447" s="38">
        <v>3417.3666666666672</v>
      </c>
      <c r="G447" s="38">
        <v>3399.6833333333343</v>
      </c>
      <c r="H447" s="38">
        <v>3459.5833333333339</v>
      </c>
      <c r="I447" s="38">
        <v>3477.2666666666673</v>
      </c>
      <c r="J447" s="38">
        <v>3489.5333333333338</v>
      </c>
      <c r="K447" s="31">
        <v>3465</v>
      </c>
      <c r="L447" s="31">
        <v>3435.05</v>
      </c>
      <c r="M447" s="31">
        <v>15.189170000000001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853.1</v>
      </c>
      <c r="D448" s="38">
        <v>856.56666666666661</v>
      </c>
      <c r="E448" s="38">
        <v>848.28333333333319</v>
      </c>
      <c r="F448" s="38">
        <v>843.46666666666658</v>
      </c>
      <c r="G448" s="38">
        <v>835.18333333333317</v>
      </c>
      <c r="H448" s="38">
        <v>861.38333333333321</v>
      </c>
      <c r="I448" s="38">
        <v>869.66666666666652</v>
      </c>
      <c r="J448" s="38">
        <v>874.48333333333323</v>
      </c>
      <c r="K448" s="31">
        <v>864.85</v>
      </c>
      <c r="L448" s="31">
        <v>851.75</v>
      </c>
      <c r="M448" s="31">
        <v>9.0121699999999993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7366.2</v>
      </c>
      <c r="D449" s="38">
        <v>7388.3833333333341</v>
      </c>
      <c r="E449" s="38">
        <v>7332.8166666666684</v>
      </c>
      <c r="F449" s="38">
        <v>7299.4333333333343</v>
      </c>
      <c r="G449" s="38">
        <v>7243.8666666666686</v>
      </c>
      <c r="H449" s="38">
        <v>7421.7666666666682</v>
      </c>
      <c r="I449" s="38">
        <v>7477.3333333333339</v>
      </c>
      <c r="J449" s="38">
        <v>7510.7166666666681</v>
      </c>
      <c r="K449" s="31">
        <v>7443.95</v>
      </c>
      <c r="L449" s="31">
        <v>7355</v>
      </c>
      <c r="M449" s="31">
        <v>0.60782000000000003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2484.9</v>
      </c>
      <c r="D450" s="38">
        <v>2490</v>
      </c>
      <c r="E450" s="38">
        <v>2471</v>
      </c>
      <c r="F450" s="38">
        <v>2457.1</v>
      </c>
      <c r="G450" s="38">
        <v>2438.1</v>
      </c>
      <c r="H450" s="38">
        <v>2503.9</v>
      </c>
      <c r="I450" s="38">
        <v>2522.9</v>
      </c>
      <c r="J450" s="38">
        <v>2536.8000000000002</v>
      </c>
      <c r="K450" s="31">
        <v>2509</v>
      </c>
      <c r="L450" s="31">
        <v>2476.1</v>
      </c>
      <c r="M450" s="31">
        <v>0.45733000000000001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424.6</v>
      </c>
      <c r="D451" s="38">
        <v>421.43333333333334</v>
      </c>
      <c r="E451" s="38">
        <v>415.86666666666667</v>
      </c>
      <c r="F451" s="38">
        <v>407.13333333333333</v>
      </c>
      <c r="G451" s="38">
        <v>401.56666666666666</v>
      </c>
      <c r="H451" s="38">
        <v>430.16666666666669</v>
      </c>
      <c r="I451" s="38">
        <v>435.73333333333341</v>
      </c>
      <c r="J451" s="38">
        <v>444.4666666666667</v>
      </c>
      <c r="K451" s="31">
        <v>427</v>
      </c>
      <c r="L451" s="31">
        <v>412.7</v>
      </c>
      <c r="M451" s="31">
        <v>37.093539999999997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627.25</v>
      </c>
      <c r="D452" s="38">
        <v>623.45000000000005</v>
      </c>
      <c r="E452" s="38">
        <v>618.00000000000011</v>
      </c>
      <c r="F452" s="38">
        <v>608.75000000000011</v>
      </c>
      <c r="G452" s="38">
        <v>603.30000000000018</v>
      </c>
      <c r="H452" s="38">
        <v>632.70000000000005</v>
      </c>
      <c r="I452" s="38">
        <v>638.14999999999986</v>
      </c>
      <c r="J452" s="38">
        <v>647.4</v>
      </c>
      <c r="K452" s="31">
        <v>628.9</v>
      </c>
      <c r="L452" s="31">
        <v>614.20000000000005</v>
      </c>
      <c r="M452" s="31">
        <v>161.90749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268.85000000000002</v>
      </c>
      <c r="D453" s="38">
        <v>269.68333333333334</v>
      </c>
      <c r="E453" s="38">
        <v>262.86666666666667</v>
      </c>
      <c r="F453" s="38">
        <v>256.88333333333333</v>
      </c>
      <c r="G453" s="38">
        <v>250.06666666666666</v>
      </c>
      <c r="H453" s="38">
        <v>275.66666666666669</v>
      </c>
      <c r="I453" s="38">
        <v>282.48333333333341</v>
      </c>
      <c r="J453" s="38">
        <v>288.4666666666667</v>
      </c>
      <c r="K453" s="31">
        <v>276.5</v>
      </c>
      <c r="L453" s="31">
        <v>263.7</v>
      </c>
      <c r="M453" s="31">
        <v>530.19645000000003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129.5</v>
      </c>
      <c r="D454" s="38">
        <v>130.11666666666665</v>
      </c>
      <c r="E454" s="38">
        <v>128.58333333333329</v>
      </c>
      <c r="F454" s="38">
        <v>127.66666666666663</v>
      </c>
      <c r="G454" s="38">
        <v>126.13333333333327</v>
      </c>
      <c r="H454" s="38">
        <v>131.0333333333333</v>
      </c>
      <c r="I454" s="38">
        <v>132.56666666666666</v>
      </c>
      <c r="J454" s="38">
        <v>133.48333333333332</v>
      </c>
      <c r="K454" s="31">
        <v>131.65</v>
      </c>
      <c r="L454" s="31">
        <v>129.19999999999999</v>
      </c>
      <c r="M454" s="31">
        <v>343.13522999999998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95.4</v>
      </c>
      <c r="D455" s="38">
        <v>95.716666666666654</v>
      </c>
      <c r="E455" s="38">
        <v>94.533333333333303</v>
      </c>
      <c r="F455" s="38">
        <v>93.666666666666643</v>
      </c>
      <c r="G455" s="38">
        <v>92.483333333333292</v>
      </c>
      <c r="H455" s="38">
        <v>96.583333333333314</v>
      </c>
      <c r="I455" s="38">
        <v>97.76666666666668</v>
      </c>
      <c r="J455" s="38">
        <v>98.633333333333326</v>
      </c>
      <c r="K455" s="31">
        <v>96.9</v>
      </c>
      <c r="L455" s="31">
        <v>94.85</v>
      </c>
      <c r="M455" s="31">
        <v>70.249650000000003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1534.75</v>
      </c>
      <c r="D456" s="38">
        <v>1519.4666666666665</v>
      </c>
      <c r="E456" s="38">
        <v>1498.383333333333</v>
      </c>
      <c r="F456" s="38">
        <v>1462.0166666666664</v>
      </c>
      <c r="G456" s="38">
        <v>1440.9333333333329</v>
      </c>
      <c r="H456" s="38">
        <v>1555.833333333333</v>
      </c>
      <c r="I456" s="38">
        <v>1576.9166666666665</v>
      </c>
      <c r="J456" s="38">
        <v>1613.2833333333331</v>
      </c>
      <c r="K456" s="31">
        <v>1540.55</v>
      </c>
      <c r="L456" s="31">
        <v>1483.1</v>
      </c>
      <c r="M456" s="31">
        <v>1.4092100000000001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384.65</v>
      </c>
      <c r="D457" s="38">
        <v>386.39999999999992</v>
      </c>
      <c r="E457" s="38">
        <v>381.39999999999986</v>
      </c>
      <c r="F457" s="38">
        <v>378.14999999999992</v>
      </c>
      <c r="G457" s="38">
        <v>373.14999999999986</v>
      </c>
      <c r="H457" s="38">
        <v>389.64999999999986</v>
      </c>
      <c r="I457" s="38">
        <v>394.65</v>
      </c>
      <c r="J457" s="38">
        <v>397.89999999999986</v>
      </c>
      <c r="K457" s="31">
        <v>391.4</v>
      </c>
      <c r="L457" s="31">
        <v>383.15</v>
      </c>
      <c r="M457" s="31">
        <v>2.5599500000000002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2663.85</v>
      </c>
      <c r="D458" s="38">
        <v>2666.3666666666668</v>
      </c>
      <c r="E458" s="38">
        <v>2644.7333333333336</v>
      </c>
      <c r="F458" s="38">
        <v>2625.6166666666668</v>
      </c>
      <c r="G458" s="38">
        <v>2603.9833333333336</v>
      </c>
      <c r="H458" s="38">
        <v>2685.4833333333336</v>
      </c>
      <c r="I458" s="38">
        <v>2707.1166666666668</v>
      </c>
      <c r="J458" s="38">
        <v>2726.2333333333336</v>
      </c>
      <c r="K458" s="31">
        <v>2688</v>
      </c>
      <c r="L458" s="31">
        <v>2647.25</v>
      </c>
      <c r="M458" s="31">
        <v>0.23097999999999999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1262.95</v>
      </c>
      <c r="D459" s="38">
        <v>1266.6666666666667</v>
      </c>
      <c r="E459" s="38">
        <v>1255.3333333333335</v>
      </c>
      <c r="F459" s="38">
        <v>1247.7166666666667</v>
      </c>
      <c r="G459" s="38">
        <v>1236.3833333333334</v>
      </c>
      <c r="H459" s="38">
        <v>1274.2833333333335</v>
      </c>
      <c r="I459" s="38">
        <v>1285.616666666667</v>
      </c>
      <c r="J459" s="38">
        <v>1293.2333333333336</v>
      </c>
      <c r="K459" s="31">
        <v>1278</v>
      </c>
      <c r="L459" s="31">
        <v>1259.05</v>
      </c>
      <c r="M459" s="31">
        <v>17.311050000000002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894.2</v>
      </c>
      <c r="D460" s="38">
        <v>906.04999999999984</v>
      </c>
      <c r="E460" s="38">
        <v>877.1999999999997</v>
      </c>
      <c r="F460" s="38">
        <v>860.19999999999982</v>
      </c>
      <c r="G460" s="38">
        <v>831.34999999999968</v>
      </c>
      <c r="H460" s="38">
        <v>923.04999999999973</v>
      </c>
      <c r="I460" s="38">
        <v>951.89999999999986</v>
      </c>
      <c r="J460" s="38">
        <v>968.89999999999975</v>
      </c>
      <c r="K460" s="31">
        <v>934.9</v>
      </c>
      <c r="L460" s="31">
        <v>889.05</v>
      </c>
      <c r="M460" s="31">
        <v>16.503489999999999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132.69999999999999</v>
      </c>
      <c r="D461" s="38">
        <v>133.26666666666665</v>
      </c>
      <c r="E461" s="38">
        <v>131.2833333333333</v>
      </c>
      <c r="F461" s="38">
        <v>129.86666666666665</v>
      </c>
      <c r="G461" s="38">
        <v>127.8833333333333</v>
      </c>
      <c r="H461" s="38">
        <v>134.68333333333331</v>
      </c>
      <c r="I461" s="38">
        <v>136.66666666666666</v>
      </c>
      <c r="J461" s="38">
        <v>138.08333333333331</v>
      </c>
      <c r="K461" s="31">
        <v>135.25</v>
      </c>
      <c r="L461" s="31">
        <v>131.85</v>
      </c>
      <c r="M461" s="31">
        <v>8.7165599999999994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902.5</v>
      </c>
      <c r="D462" s="38">
        <v>899.36666666666667</v>
      </c>
      <c r="E462" s="38">
        <v>892.73333333333335</v>
      </c>
      <c r="F462" s="38">
        <v>882.9666666666667</v>
      </c>
      <c r="G462" s="38">
        <v>876.33333333333337</v>
      </c>
      <c r="H462" s="38">
        <v>909.13333333333333</v>
      </c>
      <c r="I462" s="38">
        <v>915.76666666666677</v>
      </c>
      <c r="J462" s="38">
        <v>925.5333333333333</v>
      </c>
      <c r="K462" s="31">
        <v>906</v>
      </c>
      <c r="L462" s="31">
        <v>889.6</v>
      </c>
      <c r="M462" s="31">
        <v>2.4436499999999999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2927.35</v>
      </c>
      <c r="D463" s="38">
        <v>2907.25</v>
      </c>
      <c r="E463" s="38">
        <v>2872.4</v>
      </c>
      <c r="F463" s="38">
        <v>2817.4500000000003</v>
      </c>
      <c r="G463" s="38">
        <v>2782.6000000000004</v>
      </c>
      <c r="H463" s="38">
        <v>2962.2</v>
      </c>
      <c r="I463" s="38">
        <v>2997.05</v>
      </c>
      <c r="J463" s="38">
        <v>3051.9999999999995</v>
      </c>
      <c r="K463" s="31">
        <v>2942.1</v>
      </c>
      <c r="L463" s="31">
        <v>2852.3</v>
      </c>
      <c r="M463" s="31">
        <v>0.87004000000000004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3199.6</v>
      </c>
      <c r="D464" s="38">
        <v>3207</v>
      </c>
      <c r="E464" s="38">
        <v>3177.2</v>
      </c>
      <c r="F464" s="38">
        <v>3154.7999999999997</v>
      </c>
      <c r="G464" s="38">
        <v>3124.9999999999995</v>
      </c>
      <c r="H464" s="38">
        <v>3229.4</v>
      </c>
      <c r="I464" s="38">
        <v>3259.2000000000003</v>
      </c>
      <c r="J464" s="38">
        <v>3281.6000000000004</v>
      </c>
      <c r="K464" s="31">
        <v>3236.8</v>
      </c>
      <c r="L464" s="31">
        <v>3184.6</v>
      </c>
      <c r="M464" s="31">
        <v>0.39218999999999998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3199.1</v>
      </c>
      <c r="D465" s="38">
        <v>3192.3000000000006</v>
      </c>
      <c r="E465" s="38">
        <v>3179.6000000000013</v>
      </c>
      <c r="F465" s="38">
        <v>3160.1000000000008</v>
      </c>
      <c r="G465" s="38">
        <v>3147.4000000000015</v>
      </c>
      <c r="H465" s="38">
        <v>3211.8000000000011</v>
      </c>
      <c r="I465" s="38">
        <v>3224.5000000000009</v>
      </c>
      <c r="J465" s="38">
        <v>3244.0000000000009</v>
      </c>
      <c r="K465" s="31">
        <v>3205</v>
      </c>
      <c r="L465" s="31">
        <v>3172.8</v>
      </c>
      <c r="M465" s="31">
        <v>7.0015799999999997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1872.75</v>
      </c>
      <c r="D466" s="38">
        <v>1878.2166666666665</v>
      </c>
      <c r="E466" s="38">
        <v>1856.5333333333328</v>
      </c>
      <c r="F466" s="38">
        <v>1840.3166666666664</v>
      </c>
      <c r="G466" s="38">
        <v>1818.6333333333328</v>
      </c>
      <c r="H466" s="38">
        <v>1894.4333333333329</v>
      </c>
      <c r="I466" s="38">
        <v>1916.1166666666668</v>
      </c>
      <c r="J466" s="38">
        <v>1932.333333333333</v>
      </c>
      <c r="K466" s="31">
        <v>1899.9</v>
      </c>
      <c r="L466" s="31">
        <v>1862</v>
      </c>
      <c r="M466" s="31">
        <v>4.9827700000000004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725.45</v>
      </c>
      <c r="D467" s="38">
        <v>725.69999999999993</v>
      </c>
      <c r="E467" s="38">
        <v>718.99999999999989</v>
      </c>
      <c r="F467" s="38">
        <v>712.55</v>
      </c>
      <c r="G467" s="38">
        <v>705.84999999999991</v>
      </c>
      <c r="H467" s="38">
        <v>732.14999999999986</v>
      </c>
      <c r="I467" s="38">
        <v>738.84999999999991</v>
      </c>
      <c r="J467" s="38">
        <v>745.29999999999984</v>
      </c>
      <c r="K467" s="31">
        <v>732.4</v>
      </c>
      <c r="L467" s="31">
        <v>719.25</v>
      </c>
      <c r="M467" s="31">
        <v>6.9771400000000003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815.4</v>
      </c>
      <c r="D468" s="38">
        <v>816.88333333333333</v>
      </c>
      <c r="E468" s="38">
        <v>810.51666666666665</v>
      </c>
      <c r="F468" s="38">
        <v>805.63333333333333</v>
      </c>
      <c r="G468" s="38">
        <v>799.26666666666665</v>
      </c>
      <c r="H468" s="38">
        <v>821.76666666666665</v>
      </c>
      <c r="I468" s="38">
        <v>828.13333333333321</v>
      </c>
      <c r="J468" s="38">
        <v>833.01666666666665</v>
      </c>
      <c r="K468" s="31">
        <v>823.25</v>
      </c>
      <c r="L468" s="31">
        <v>812</v>
      </c>
      <c r="M468" s="31">
        <v>0.18953999999999999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2086.5500000000002</v>
      </c>
      <c r="D469" s="38">
        <v>2095.1333333333337</v>
      </c>
      <c r="E469" s="38">
        <v>2058.7166666666672</v>
      </c>
      <c r="F469" s="38">
        <v>2030.8833333333337</v>
      </c>
      <c r="G469" s="38">
        <v>1994.4666666666672</v>
      </c>
      <c r="H469" s="38">
        <v>2122.9666666666672</v>
      </c>
      <c r="I469" s="38">
        <v>2159.3833333333341</v>
      </c>
      <c r="J469" s="38">
        <v>2187.2166666666672</v>
      </c>
      <c r="K469" s="31">
        <v>2131.5500000000002</v>
      </c>
      <c r="L469" s="31">
        <v>2067.3000000000002</v>
      </c>
      <c r="M469" s="31">
        <v>5.4826199999999998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40.549999999999997</v>
      </c>
      <c r="D470" s="38">
        <v>40.9</v>
      </c>
      <c r="E470" s="38">
        <v>40.099999999999994</v>
      </c>
      <c r="F470" s="38">
        <v>39.65</v>
      </c>
      <c r="G470" s="38">
        <v>38.849999999999994</v>
      </c>
      <c r="H470" s="38">
        <v>41.349999999999994</v>
      </c>
      <c r="I470" s="38">
        <v>42.149999999999991</v>
      </c>
      <c r="J470" s="38">
        <v>42.599999999999994</v>
      </c>
      <c r="K470" s="31">
        <v>41.7</v>
      </c>
      <c r="L470" s="31">
        <v>40.450000000000003</v>
      </c>
      <c r="M470" s="31">
        <v>216.69460000000001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345.45</v>
      </c>
      <c r="D471" s="38">
        <v>346.81666666666666</v>
      </c>
      <c r="E471" s="38">
        <v>343.63333333333333</v>
      </c>
      <c r="F471" s="38">
        <v>341.81666666666666</v>
      </c>
      <c r="G471" s="38">
        <v>338.63333333333333</v>
      </c>
      <c r="H471" s="38">
        <v>348.63333333333333</v>
      </c>
      <c r="I471" s="38">
        <v>351.81666666666661</v>
      </c>
      <c r="J471" s="38">
        <v>353.63333333333333</v>
      </c>
      <c r="K471" s="31">
        <v>350</v>
      </c>
      <c r="L471" s="31">
        <v>345</v>
      </c>
      <c r="M471" s="31">
        <v>7.3455899999999996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403.2</v>
      </c>
      <c r="D472" s="38">
        <v>406.23333333333335</v>
      </c>
      <c r="E472" s="38">
        <v>397.26666666666671</v>
      </c>
      <c r="F472" s="38">
        <v>391.33333333333337</v>
      </c>
      <c r="G472" s="38">
        <v>382.36666666666673</v>
      </c>
      <c r="H472" s="38">
        <v>412.16666666666669</v>
      </c>
      <c r="I472" s="38">
        <v>421.13333333333338</v>
      </c>
      <c r="J472" s="38">
        <v>427.06666666666666</v>
      </c>
      <c r="K472" s="31">
        <v>415.2</v>
      </c>
      <c r="L472" s="31">
        <v>400.3</v>
      </c>
      <c r="M472" s="31">
        <v>7.3402799999999999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815.35</v>
      </c>
      <c r="D473" s="38">
        <v>814.7166666666667</v>
      </c>
      <c r="E473" s="38">
        <v>808.98333333333335</v>
      </c>
      <c r="F473" s="38">
        <v>802.61666666666667</v>
      </c>
      <c r="G473" s="38">
        <v>796.88333333333333</v>
      </c>
      <c r="H473" s="38">
        <v>821.08333333333337</v>
      </c>
      <c r="I473" s="38">
        <v>826.81666666666672</v>
      </c>
      <c r="J473" s="38">
        <v>833.18333333333339</v>
      </c>
      <c r="K473" s="31">
        <v>820.45</v>
      </c>
      <c r="L473" s="31">
        <v>808.35</v>
      </c>
      <c r="M473" s="31">
        <v>0.74297000000000002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3313</v>
      </c>
      <c r="D474" s="38">
        <v>3296</v>
      </c>
      <c r="E474" s="38">
        <v>3247</v>
      </c>
      <c r="F474" s="38">
        <v>3181</v>
      </c>
      <c r="G474" s="38">
        <v>3132</v>
      </c>
      <c r="H474" s="38">
        <v>3362</v>
      </c>
      <c r="I474" s="38">
        <v>3411</v>
      </c>
      <c r="J474" s="38">
        <v>3477</v>
      </c>
      <c r="K474" s="31">
        <v>3345</v>
      </c>
      <c r="L474" s="31">
        <v>3230</v>
      </c>
      <c r="M474" s="31">
        <v>5.2156700000000003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48.75</v>
      </c>
      <c r="D475" s="38">
        <v>49.29999999999999</v>
      </c>
      <c r="E475" s="38">
        <v>47.999999999999979</v>
      </c>
      <c r="F475" s="38">
        <v>47.249999999999986</v>
      </c>
      <c r="G475" s="38">
        <v>45.949999999999974</v>
      </c>
      <c r="H475" s="38">
        <v>50.049999999999983</v>
      </c>
      <c r="I475" s="38">
        <v>51.349999999999994</v>
      </c>
      <c r="J475" s="38">
        <v>52.099999999999987</v>
      </c>
      <c r="K475" s="31">
        <v>50.6</v>
      </c>
      <c r="L475" s="31">
        <v>48.55</v>
      </c>
      <c r="M475" s="31">
        <v>161.41896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1480.55</v>
      </c>
      <c r="D476" s="38">
        <v>1480.5</v>
      </c>
      <c r="E476" s="38">
        <v>1474.15</v>
      </c>
      <c r="F476" s="38">
        <v>1467.75</v>
      </c>
      <c r="G476" s="38">
        <v>1461.4</v>
      </c>
      <c r="H476" s="38">
        <v>1486.9</v>
      </c>
      <c r="I476" s="38">
        <v>1493.25</v>
      </c>
      <c r="J476" s="38">
        <v>1499.65</v>
      </c>
      <c r="K476" s="31">
        <v>1486.85</v>
      </c>
      <c r="L476" s="31">
        <v>1474.1</v>
      </c>
      <c r="M476" s="31">
        <v>5.1532499999999999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35.1</v>
      </c>
      <c r="D477" s="38">
        <v>35.43333333333333</v>
      </c>
      <c r="E477" s="38">
        <v>34.36666666666666</v>
      </c>
      <c r="F477" s="38">
        <v>33.633333333333333</v>
      </c>
      <c r="G477" s="38">
        <v>32.566666666666663</v>
      </c>
      <c r="H477" s="38">
        <v>36.166666666666657</v>
      </c>
      <c r="I477" s="38">
        <v>37.233333333333334</v>
      </c>
      <c r="J477" s="38">
        <v>37.966666666666654</v>
      </c>
      <c r="K477" s="31">
        <v>36.5</v>
      </c>
      <c r="L477" s="31">
        <v>34.700000000000003</v>
      </c>
      <c r="M477" s="31">
        <v>438.50265999999999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451.9</v>
      </c>
      <c r="D478" s="38">
        <v>454.5333333333333</v>
      </c>
      <c r="E478" s="38">
        <v>448.36666666666662</v>
      </c>
      <c r="F478" s="38">
        <v>444.83333333333331</v>
      </c>
      <c r="G478" s="38">
        <v>438.66666666666663</v>
      </c>
      <c r="H478" s="38">
        <v>458.06666666666661</v>
      </c>
      <c r="I478" s="38">
        <v>464.23333333333335</v>
      </c>
      <c r="J478" s="38">
        <v>467.76666666666659</v>
      </c>
      <c r="K478" s="31">
        <v>460.7</v>
      </c>
      <c r="L478" s="31">
        <v>451</v>
      </c>
      <c r="M478" s="31">
        <v>1.5585599999999999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8430.5499999999993</v>
      </c>
      <c r="D479" s="38">
        <v>8460.1833333333325</v>
      </c>
      <c r="E479" s="38">
        <v>8370.366666666665</v>
      </c>
      <c r="F479" s="38">
        <v>8310.1833333333325</v>
      </c>
      <c r="G479" s="38">
        <v>8220.366666666665</v>
      </c>
      <c r="H479" s="38">
        <v>8520.366666666665</v>
      </c>
      <c r="I479" s="38">
        <v>8610.1833333333343</v>
      </c>
      <c r="J479" s="38">
        <v>8670.366666666665</v>
      </c>
      <c r="K479" s="31">
        <v>8550</v>
      </c>
      <c r="L479" s="31">
        <v>8400</v>
      </c>
      <c r="M479" s="31">
        <v>1.25962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88.1</v>
      </c>
      <c r="D480" s="38">
        <v>88.433333333333337</v>
      </c>
      <c r="E480" s="38">
        <v>87.466666666666669</v>
      </c>
      <c r="F480" s="38">
        <v>86.833333333333329</v>
      </c>
      <c r="G480" s="38">
        <v>85.86666666666666</v>
      </c>
      <c r="H480" s="38">
        <v>89.066666666666677</v>
      </c>
      <c r="I480" s="38">
        <v>90.033333333333346</v>
      </c>
      <c r="J480" s="38">
        <v>90.666666666666686</v>
      </c>
      <c r="K480" s="31">
        <v>89.4</v>
      </c>
      <c r="L480" s="31">
        <v>87.8</v>
      </c>
      <c r="M480" s="31">
        <v>126.63533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1680.05</v>
      </c>
      <c r="D481" s="38">
        <v>1676.4666666666665</v>
      </c>
      <c r="E481" s="38">
        <v>1665.9333333333329</v>
      </c>
      <c r="F481" s="38">
        <v>1651.8166666666664</v>
      </c>
      <c r="G481" s="38">
        <v>1641.2833333333328</v>
      </c>
      <c r="H481" s="38">
        <v>1690.583333333333</v>
      </c>
      <c r="I481" s="38">
        <v>1701.1166666666663</v>
      </c>
      <c r="J481" s="38">
        <v>1715.2333333333331</v>
      </c>
      <c r="K481" s="31">
        <v>1687</v>
      </c>
      <c r="L481" s="31">
        <v>1662.35</v>
      </c>
      <c r="M481" s="31">
        <v>5.5769200000000003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1055.2</v>
      </c>
      <c r="D482" s="38">
        <v>1055.4166666666667</v>
      </c>
      <c r="E482" s="38">
        <v>1047.8333333333335</v>
      </c>
      <c r="F482" s="38">
        <v>1040.4666666666667</v>
      </c>
      <c r="G482" s="38">
        <v>1032.8833333333334</v>
      </c>
      <c r="H482" s="38">
        <v>1062.7833333333335</v>
      </c>
      <c r="I482" s="38">
        <v>1070.366666666667</v>
      </c>
      <c r="J482" s="31">
        <v>1077.7333333333336</v>
      </c>
      <c r="K482" s="31">
        <v>1063</v>
      </c>
      <c r="L482" s="31">
        <v>1048.05</v>
      </c>
      <c r="M482" s="58">
        <v>6.71258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631.4</v>
      </c>
      <c r="D483" s="38">
        <v>632.2166666666667</v>
      </c>
      <c r="E483" s="38">
        <v>627.93333333333339</v>
      </c>
      <c r="F483" s="38">
        <v>624.4666666666667</v>
      </c>
      <c r="G483" s="38">
        <v>620.18333333333339</v>
      </c>
      <c r="H483" s="38">
        <v>635.68333333333339</v>
      </c>
      <c r="I483" s="38">
        <v>639.9666666666667</v>
      </c>
      <c r="J483" s="31">
        <v>643.43333333333339</v>
      </c>
      <c r="K483" s="31">
        <v>636.5</v>
      </c>
      <c r="L483" s="31">
        <v>628.75</v>
      </c>
      <c r="M483" s="58">
        <v>3.4035199999999999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606.79999999999995</v>
      </c>
      <c r="D484" s="38">
        <v>609.23333333333323</v>
      </c>
      <c r="E484" s="38">
        <v>603.56666666666649</v>
      </c>
      <c r="F484" s="38">
        <v>600.33333333333326</v>
      </c>
      <c r="G484" s="38">
        <v>594.66666666666652</v>
      </c>
      <c r="H484" s="38">
        <v>612.46666666666647</v>
      </c>
      <c r="I484" s="38">
        <v>618.13333333333321</v>
      </c>
      <c r="J484" s="38">
        <v>621.36666666666645</v>
      </c>
      <c r="K484" s="31">
        <v>614.9</v>
      </c>
      <c r="L484" s="31">
        <v>606</v>
      </c>
      <c r="M484" s="31">
        <v>21.376519999999999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791.8</v>
      </c>
      <c r="D485" s="38">
        <v>794.33333333333337</v>
      </c>
      <c r="E485" s="38">
        <v>787.7166666666667</v>
      </c>
      <c r="F485" s="38">
        <v>783.63333333333333</v>
      </c>
      <c r="G485" s="38">
        <v>777.01666666666665</v>
      </c>
      <c r="H485" s="38">
        <v>798.41666666666674</v>
      </c>
      <c r="I485" s="38">
        <v>805.0333333333333</v>
      </c>
      <c r="J485" s="31">
        <v>809.11666666666679</v>
      </c>
      <c r="K485" s="31">
        <v>800.95</v>
      </c>
      <c r="L485" s="31">
        <v>790.25</v>
      </c>
      <c r="M485" s="58">
        <v>0.97624999999999995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693.35</v>
      </c>
      <c r="D486" s="38">
        <v>700.1</v>
      </c>
      <c r="E486" s="38">
        <v>681.35</v>
      </c>
      <c r="F486" s="38">
        <v>669.35</v>
      </c>
      <c r="G486" s="38">
        <v>650.6</v>
      </c>
      <c r="H486" s="38">
        <v>712.1</v>
      </c>
      <c r="I486" s="38">
        <v>730.85</v>
      </c>
      <c r="J486" s="38">
        <v>742.85</v>
      </c>
      <c r="K486" s="31">
        <v>718.85</v>
      </c>
      <c r="L486" s="31">
        <v>688.1</v>
      </c>
      <c r="M486" s="31">
        <v>6.5216700000000003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444.05</v>
      </c>
      <c r="D487" s="38">
        <v>446.0333333333333</v>
      </c>
      <c r="E487" s="38">
        <v>438.11666666666662</v>
      </c>
      <c r="F487" s="38">
        <v>432.18333333333334</v>
      </c>
      <c r="G487" s="38">
        <v>424.26666666666665</v>
      </c>
      <c r="H487" s="38">
        <v>451.96666666666658</v>
      </c>
      <c r="I487" s="38">
        <v>459.88333333333333</v>
      </c>
      <c r="J487" s="38">
        <v>465.81666666666655</v>
      </c>
      <c r="K487" s="31">
        <v>453.95</v>
      </c>
      <c r="L487" s="31">
        <v>440.1</v>
      </c>
      <c r="M487" s="31">
        <v>3.02067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398.3</v>
      </c>
      <c r="D488" s="38">
        <v>400.7</v>
      </c>
      <c r="E488" s="38">
        <v>392.75</v>
      </c>
      <c r="F488" s="38">
        <v>387.2</v>
      </c>
      <c r="G488" s="38">
        <v>379.25</v>
      </c>
      <c r="H488" s="38">
        <v>406.25</v>
      </c>
      <c r="I488" s="38">
        <v>414.19999999999993</v>
      </c>
      <c r="J488" s="38">
        <v>419.75</v>
      </c>
      <c r="K488" s="31">
        <v>408.65</v>
      </c>
      <c r="L488" s="31">
        <v>395.15</v>
      </c>
      <c r="M488" s="31">
        <v>2.8287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445.25</v>
      </c>
      <c r="D489" s="38">
        <v>451.76666666666665</v>
      </c>
      <c r="E489" s="38">
        <v>435.5333333333333</v>
      </c>
      <c r="F489" s="38">
        <v>425.81666666666666</v>
      </c>
      <c r="G489" s="38">
        <v>409.58333333333331</v>
      </c>
      <c r="H489" s="38">
        <v>461.48333333333329</v>
      </c>
      <c r="I489" s="38">
        <v>477.71666666666664</v>
      </c>
      <c r="J489" s="38">
        <v>487.43333333333328</v>
      </c>
      <c r="K489" s="31">
        <v>468</v>
      </c>
      <c r="L489" s="31">
        <v>442.05</v>
      </c>
      <c r="M489" s="31">
        <v>9.9192800000000005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909.9</v>
      </c>
      <c r="D490" s="38">
        <v>912.85</v>
      </c>
      <c r="E490" s="38">
        <v>902.1</v>
      </c>
      <c r="F490" s="38">
        <v>894.3</v>
      </c>
      <c r="G490" s="38">
        <v>883.55</v>
      </c>
      <c r="H490" s="38">
        <v>920.65000000000009</v>
      </c>
      <c r="I490" s="38">
        <v>931.40000000000009</v>
      </c>
      <c r="J490" s="38">
        <v>939.20000000000016</v>
      </c>
      <c r="K490" s="31">
        <v>923.6</v>
      </c>
      <c r="L490" s="31">
        <v>905.05</v>
      </c>
      <c r="M490" s="31">
        <v>17.88138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1280.75</v>
      </c>
      <c r="D491" s="38">
        <v>1284.2333333333333</v>
      </c>
      <c r="E491" s="38">
        <v>1273.5166666666667</v>
      </c>
      <c r="F491" s="38">
        <v>1266.2833333333333</v>
      </c>
      <c r="G491" s="38">
        <v>1255.5666666666666</v>
      </c>
      <c r="H491" s="38">
        <v>1291.4666666666667</v>
      </c>
      <c r="I491" s="38">
        <v>1302.1833333333334</v>
      </c>
      <c r="J491" s="38">
        <v>1309.4166666666667</v>
      </c>
      <c r="K491" s="31">
        <v>1294.95</v>
      </c>
      <c r="L491" s="31">
        <v>1277</v>
      </c>
      <c r="M491" s="31">
        <v>1.5533399999999999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237.75</v>
      </c>
      <c r="D492" s="38">
        <v>238.13333333333333</v>
      </c>
      <c r="E492" s="38">
        <v>236.31666666666666</v>
      </c>
      <c r="F492" s="38">
        <v>234.88333333333333</v>
      </c>
      <c r="G492" s="38">
        <v>233.06666666666666</v>
      </c>
      <c r="H492" s="38">
        <v>239.56666666666666</v>
      </c>
      <c r="I492" s="38">
        <v>241.38333333333333</v>
      </c>
      <c r="J492" s="38">
        <v>242.81666666666666</v>
      </c>
      <c r="K492" s="31">
        <v>239.95</v>
      </c>
      <c r="L492" s="31">
        <v>236.7</v>
      </c>
      <c r="M492" s="31">
        <v>68.361649999999997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315.95</v>
      </c>
      <c r="D493" s="38">
        <v>315.11666666666662</v>
      </c>
      <c r="E493" s="38">
        <v>312.28333333333325</v>
      </c>
      <c r="F493" s="38">
        <v>308.61666666666662</v>
      </c>
      <c r="G493" s="38">
        <v>305.78333333333325</v>
      </c>
      <c r="H493" s="38">
        <v>318.78333333333325</v>
      </c>
      <c r="I493" s="38">
        <v>321.61666666666662</v>
      </c>
      <c r="J493" s="38">
        <v>325.28333333333325</v>
      </c>
      <c r="K493" s="31">
        <v>317.95</v>
      </c>
      <c r="L493" s="31">
        <v>311.45</v>
      </c>
      <c r="M493" s="31">
        <v>3.3168899999999999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485.75</v>
      </c>
      <c r="D494" s="38">
        <v>485.91666666666669</v>
      </c>
      <c r="E494" s="38">
        <v>481.23333333333335</v>
      </c>
      <c r="F494" s="38">
        <v>476.71666666666664</v>
      </c>
      <c r="G494" s="38">
        <v>472.0333333333333</v>
      </c>
      <c r="H494" s="38">
        <v>490.43333333333339</v>
      </c>
      <c r="I494" s="38">
        <v>495.11666666666667</v>
      </c>
      <c r="J494" s="38">
        <v>499.63333333333344</v>
      </c>
      <c r="K494" s="31">
        <v>490.6</v>
      </c>
      <c r="L494" s="31">
        <v>481.4</v>
      </c>
      <c r="M494" s="31">
        <v>0.70743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1947.25</v>
      </c>
      <c r="D495" s="38">
        <v>1939.3833333333332</v>
      </c>
      <c r="E495" s="38">
        <v>1920.7666666666664</v>
      </c>
      <c r="F495" s="38">
        <v>1894.2833333333333</v>
      </c>
      <c r="G495" s="38">
        <v>1875.6666666666665</v>
      </c>
      <c r="H495" s="38">
        <v>1965.8666666666663</v>
      </c>
      <c r="I495" s="38">
        <v>1984.4833333333331</v>
      </c>
      <c r="J495" s="38">
        <v>2010.9666666666662</v>
      </c>
      <c r="K495" s="31">
        <v>1958</v>
      </c>
      <c r="L495" s="31">
        <v>1912.9</v>
      </c>
      <c r="M495" s="31">
        <v>0.75233000000000005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2226.35</v>
      </c>
      <c r="D496" s="38">
        <v>2212.6</v>
      </c>
      <c r="E496" s="38">
        <v>2170.75</v>
      </c>
      <c r="F496" s="38">
        <v>2115.15</v>
      </c>
      <c r="G496" s="38">
        <v>2073.3000000000002</v>
      </c>
      <c r="H496" s="38">
        <v>2268.1999999999998</v>
      </c>
      <c r="I496" s="38">
        <v>2310.0499999999993</v>
      </c>
      <c r="J496" s="38">
        <v>2365.6499999999996</v>
      </c>
      <c r="K496" s="31">
        <v>2254.4499999999998</v>
      </c>
      <c r="L496" s="31">
        <v>2157</v>
      </c>
      <c r="M496" s="31">
        <v>0.53617000000000004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10.5</v>
      </c>
      <c r="D497" s="38">
        <v>10.65</v>
      </c>
      <c r="E497" s="38">
        <v>10.3</v>
      </c>
      <c r="F497" s="38">
        <v>10.1</v>
      </c>
      <c r="G497" s="38">
        <v>9.75</v>
      </c>
      <c r="H497" s="38">
        <v>10.850000000000001</v>
      </c>
      <c r="I497" s="38">
        <v>11.2</v>
      </c>
      <c r="J497" s="38">
        <v>11.400000000000002</v>
      </c>
      <c r="K497" s="31">
        <v>11</v>
      </c>
      <c r="L497" s="31">
        <v>10.45</v>
      </c>
      <c r="M497" s="31">
        <v>3381.4208800000001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904.95</v>
      </c>
      <c r="D498" s="38">
        <v>902.1</v>
      </c>
      <c r="E498" s="38">
        <v>895.7</v>
      </c>
      <c r="F498" s="38">
        <v>886.45</v>
      </c>
      <c r="G498" s="38">
        <v>880.05000000000007</v>
      </c>
      <c r="H498" s="38">
        <v>911.35</v>
      </c>
      <c r="I498" s="38">
        <v>917.74999999999989</v>
      </c>
      <c r="J498" s="38">
        <v>927</v>
      </c>
      <c r="K498" s="31">
        <v>908.5</v>
      </c>
      <c r="L498" s="31">
        <v>892.85</v>
      </c>
      <c r="M498" s="31">
        <v>12.539580000000001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380.95</v>
      </c>
      <c r="D499" s="38">
        <v>372.96666666666664</v>
      </c>
      <c r="E499" s="38">
        <v>361.0333333333333</v>
      </c>
      <c r="F499" s="38">
        <v>341.11666666666667</v>
      </c>
      <c r="G499" s="38">
        <v>329.18333333333334</v>
      </c>
      <c r="H499" s="38">
        <v>392.88333333333327</v>
      </c>
      <c r="I499" s="38">
        <v>404.81666666666655</v>
      </c>
      <c r="J499" s="38">
        <v>424.73333333333323</v>
      </c>
      <c r="K499" s="31">
        <v>384.9</v>
      </c>
      <c r="L499" s="31">
        <v>353.05</v>
      </c>
      <c r="M499" s="31">
        <v>59.383319999999998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123.15</v>
      </c>
      <c r="D500" s="38">
        <v>124.11666666666667</v>
      </c>
      <c r="E500" s="38">
        <v>121.53333333333335</v>
      </c>
      <c r="F500" s="38">
        <v>119.91666666666667</v>
      </c>
      <c r="G500" s="38">
        <v>117.33333333333334</v>
      </c>
      <c r="H500" s="38">
        <v>125.73333333333335</v>
      </c>
      <c r="I500" s="38">
        <v>128.31666666666666</v>
      </c>
      <c r="J500" s="38">
        <v>129.93333333333334</v>
      </c>
      <c r="K500" s="31">
        <v>126.7</v>
      </c>
      <c r="L500" s="31">
        <v>122.5</v>
      </c>
      <c r="M500" s="31">
        <v>17.96724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982.05</v>
      </c>
      <c r="D501" s="38">
        <v>989.4666666666667</v>
      </c>
      <c r="E501" s="38">
        <v>953.98333333333335</v>
      </c>
      <c r="F501" s="38">
        <v>925.91666666666663</v>
      </c>
      <c r="G501" s="38">
        <v>890.43333333333328</v>
      </c>
      <c r="H501" s="38">
        <v>1017.5333333333334</v>
      </c>
      <c r="I501" s="38">
        <v>1053.0166666666669</v>
      </c>
      <c r="J501" s="38">
        <v>1081.0833333333335</v>
      </c>
      <c r="K501" s="31">
        <v>1024.95</v>
      </c>
      <c r="L501" s="31">
        <v>961.4</v>
      </c>
      <c r="M501" s="31">
        <v>2.87507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1680.95</v>
      </c>
      <c r="D502" s="38">
        <v>1680.8166666666666</v>
      </c>
      <c r="E502" s="38">
        <v>1670.1333333333332</v>
      </c>
      <c r="F502" s="38">
        <v>1659.3166666666666</v>
      </c>
      <c r="G502" s="38">
        <v>1648.6333333333332</v>
      </c>
      <c r="H502" s="38">
        <v>1691.6333333333332</v>
      </c>
      <c r="I502" s="38">
        <v>1702.3166666666666</v>
      </c>
      <c r="J502" s="38">
        <v>1713.1333333333332</v>
      </c>
      <c r="K502" s="31">
        <v>1691.5</v>
      </c>
      <c r="L502" s="31">
        <v>1670</v>
      </c>
      <c r="M502" s="31">
        <v>0.32131999999999999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430</v>
      </c>
      <c r="D503" s="38">
        <v>430.91666666666669</v>
      </c>
      <c r="E503" s="38">
        <v>428.38333333333338</v>
      </c>
      <c r="F503" s="38">
        <v>426.76666666666671</v>
      </c>
      <c r="G503" s="38">
        <v>424.23333333333341</v>
      </c>
      <c r="H503" s="38">
        <v>432.53333333333336</v>
      </c>
      <c r="I503" s="38">
        <v>435.06666666666666</v>
      </c>
      <c r="J503" s="38">
        <v>436.68333333333334</v>
      </c>
      <c r="K503" s="31">
        <v>433.45</v>
      </c>
      <c r="L503" s="31">
        <v>429.3</v>
      </c>
      <c r="M503" s="31">
        <v>28.742049999999999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18.350000000000001</v>
      </c>
      <c r="D504" s="38">
        <v>18.533333333333331</v>
      </c>
      <c r="E504" s="38">
        <v>18.116666666666664</v>
      </c>
      <c r="F504" s="38">
        <v>17.883333333333333</v>
      </c>
      <c r="G504" s="38">
        <v>17.466666666666665</v>
      </c>
      <c r="H504" s="38">
        <v>18.766666666666662</v>
      </c>
      <c r="I504" s="38">
        <v>19.183333333333334</v>
      </c>
      <c r="J504" s="31">
        <v>19.416666666666661</v>
      </c>
      <c r="K504" s="31">
        <v>18.95</v>
      </c>
      <c r="L504" s="31">
        <v>18.3</v>
      </c>
      <c r="M504" s="58">
        <v>1536.9446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277.14999999999998</v>
      </c>
      <c r="D505" s="38">
        <v>279.63333333333333</v>
      </c>
      <c r="E505" s="38">
        <v>273.51666666666665</v>
      </c>
      <c r="F505" s="38">
        <v>269.88333333333333</v>
      </c>
      <c r="G505" s="38">
        <v>263.76666666666665</v>
      </c>
      <c r="H505" s="38">
        <v>283.26666666666665</v>
      </c>
      <c r="I505" s="38">
        <v>289.38333333333333</v>
      </c>
      <c r="J505" s="31">
        <v>293.01666666666665</v>
      </c>
      <c r="K505" s="31">
        <v>285.75</v>
      </c>
      <c r="L505" s="31">
        <v>276</v>
      </c>
      <c r="M505" s="58">
        <v>115.41409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560</v>
      </c>
      <c r="D506" s="38">
        <v>561.80000000000007</v>
      </c>
      <c r="E506" s="38">
        <v>551.20000000000016</v>
      </c>
      <c r="F506" s="38">
        <v>542.40000000000009</v>
      </c>
      <c r="G506" s="38">
        <v>531.80000000000018</v>
      </c>
      <c r="H506" s="38">
        <v>570.60000000000014</v>
      </c>
      <c r="I506" s="38">
        <v>581.20000000000005</v>
      </c>
      <c r="J506" s="38">
        <v>590.00000000000011</v>
      </c>
      <c r="K506" s="31">
        <v>572.4</v>
      </c>
      <c r="L506" s="31">
        <v>553</v>
      </c>
      <c r="M506" s="31">
        <v>15.327120000000001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16070.25</v>
      </c>
      <c r="D507" s="38">
        <v>16160.083333333334</v>
      </c>
      <c r="E507" s="38">
        <v>15821.216666666667</v>
      </c>
      <c r="F507" s="38">
        <v>15572.183333333332</v>
      </c>
      <c r="G507" s="38">
        <v>15233.316666666666</v>
      </c>
      <c r="H507" s="38">
        <v>16409.116666666669</v>
      </c>
      <c r="I507" s="38">
        <v>16747.983333333334</v>
      </c>
      <c r="J507" s="38">
        <v>16997.01666666667</v>
      </c>
      <c r="K507" s="31">
        <v>16498.95</v>
      </c>
      <c r="L507" s="31">
        <v>15911.05</v>
      </c>
      <c r="M507" s="31">
        <v>0.19783999999999999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99.6</v>
      </c>
      <c r="D508" s="38">
        <v>99.899999999999991</v>
      </c>
      <c r="E508" s="38">
        <v>98.699999999999989</v>
      </c>
      <c r="F508" s="38">
        <v>97.8</v>
      </c>
      <c r="G508" s="38">
        <v>96.6</v>
      </c>
      <c r="H508" s="38">
        <v>100.79999999999998</v>
      </c>
      <c r="I508" s="38">
        <v>102</v>
      </c>
      <c r="J508" s="31">
        <v>102.89999999999998</v>
      </c>
      <c r="K508" s="31">
        <v>101.1</v>
      </c>
      <c r="L508" s="31">
        <v>99</v>
      </c>
      <c r="M508" s="58">
        <v>634.82366000000002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628.15</v>
      </c>
      <c r="D509" s="38">
        <v>628.73333333333335</v>
      </c>
      <c r="E509" s="38">
        <v>621.7166666666667</v>
      </c>
      <c r="F509" s="38">
        <v>615.2833333333333</v>
      </c>
      <c r="G509" s="38">
        <v>608.26666666666665</v>
      </c>
      <c r="H509" s="38">
        <v>635.16666666666674</v>
      </c>
      <c r="I509" s="38">
        <v>642.18333333333339</v>
      </c>
      <c r="J509" s="38">
        <v>648.61666666666679</v>
      </c>
      <c r="K509" s="31">
        <v>635.75</v>
      </c>
      <c r="L509" s="31">
        <v>622.29999999999995</v>
      </c>
      <c r="M509" s="31">
        <v>5.4457199999999997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1602.3</v>
      </c>
      <c r="D510" s="38">
        <v>1608.3833333333332</v>
      </c>
      <c r="E510" s="38">
        <v>1585.9666666666665</v>
      </c>
      <c r="F510" s="38">
        <v>1569.6333333333332</v>
      </c>
      <c r="G510" s="38">
        <v>1547.2166666666665</v>
      </c>
      <c r="H510" s="38">
        <v>1624.7166666666665</v>
      </c>
      <c r="I510" s="38">
        <v>1647.1333333333334</v>
      </c>
      <c r="J510" s="38">
        <v>1663.4666666666665</v>
      </c>
      <c r="K510" s="31">
        <v>1630.8</v>
      </c>
      <c r="L510" s="31">
        <v>1592.05</v>
      </c>
      <c r="M510" s="31">
        <v>0.46090999999999999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27"/>
      <c r="B5" s="328"/>
      <c r="C5" s="327"/>
      <c r="D5" s="328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29" t="s">
        <v>566</v>
      </c>
      <c r="C7" s="328"/>
      <c r="D7" s="7">
        <f>Main!B10</f>
        <v>45180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45177</v>
      </c>
      <c r="B10" s="32">
        <v>540615</v>
      </c>
      <c r="C10" s="31" t="s">
        <v>980</v>
      </c>
      <c r="D10" s="31" t="s">
        <v>981</v>
      </c>
      <c r="E10" s="31" t="s">
        <v>576</v>
      </c>
      <c r="F10" s="91">
        <v>7650000</v>
      </c>
      <c r="G10" s="32">
        <v>0.56000000000000005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45177</v>
      </c>
      <c r="B11" s="32">
        <v>543938</v>
      </c>
      <c r="C11" s="31" t="s">
        <v>955</v>
      </c>
      <c r="D11" s="31" t="s">
        <v>1013</v>
      </c>
      <c r="E11" s="31" t="s">
        <v>576</v>
      </c>
      <c r="F11" s="91">
        <v>11200</v>
      </c>
      <c r="G11" s="32">
        <v>296.56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45177</v>
      </c>
      <c r="B12" s="32">
        <v>543938</v>
      </c>
      <c r="C12" s="31" t="s">
        <v>955</v>
      </c>
      <c r="D12" s="31" t="s">
        <v>1013</v>
      </c>
      <c r="E12" s="31" t="s">
        <v>575</v>
      </c>
      <c r="F12" s="91">
        <v>9600</v>
      </c>
      <c r="G12" s="32">
        <v>293.04000000000002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45177</v>
      </c>
      <c r="B13" s="32">
        <v>543938</v>
      </c>
      <c r="C13" s="31" t="s">
        <v>955</v>
      </c>
      <c r="D13" s="31" t="s">
        <v>1014</v>
      </c>
      <c r="E13" s="31" t="s">
        <v>576</v>
      </c>
      <c r="F13" s="91">
        <v>24000</v>
      </c>
      <c r="G13" s="32">
        <v>304.56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45177</v>
      </c>
      <c r="B14" s="32">
        <v>543938</v>
      </c>
      <c r="C14" s="31" t="s">
        <v>955</v>
      </c>
      <c r="D14" s="31" t="s">
        <v>1014</v>
      </c>
      <c r="E14" s="31" t="s">
        <v>575</v>
      </c>
      <c r="F14" s="91">
        <v>22400</v>
      </c>
      <c r="G14" s="32">
        <v>300.56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45177</v>
      </c>
      <c r="B15" s="32">
        <v>543938</v>
      </c>
      <c r="C15" s="31" t="s">
        <v>955</v>
      </c>
      <c r="D15" s="31" t="s">
        <v>982</v>
      </c>
      <c r="E15" s="31" t="s">
        <v>575</v>
      </c>
      <c r="F15" s="91">
        <v>20800</v>
      </c>
      <c r="G15" s="32">
        <v>299.75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45177</v>
      </c>
      <c r="B16" s="32">
        <v>543938</v>
      </c>
      <c r="C16" s="31" t="s">
        <v>955</v>
      </c>
      <c r="D16" s="31" t="s">
        <v>982</v>
      </c>
      <c r="E16" s="31" t="s">
        <v>576</v>
      </c>
      <c r="F16" s="91">
        <v>9600</v>
      </c>
      <c r="G16" s="32">
        <v>294.43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45177</v>
      </c>
      <c r="B17" s="32">
        <v>543938</v>
      </c>
      <c r="C17" s="31" t="s">
        <v>955</v>
      </c>
      <c r="D17" s="31" t="s">
        <v>1015</v>
      </c>
      <c r="E17" s="31" t="s">
        <v>576</v>
      </c>
      <c r="F17" s="91">
        <v>22400</v>
      </c>
      <c r="G17" s="32">
        <v>308.27999999999997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45177</v>
      </c>
      <c r="B18" s="32">
        <v>543938</v>
      </c>
      <c r="C18" s="31" t="s">
        <v>955</v>
      </c>
      <c r="D18" s="31" t="s">
        <v>1015</v>
      </c>
      <c r="E18" s="31" t="s">
        <v>575</v>
      </c>
      <c r="F18" s="91">
        <v>16000</v>
      </c>
      <c r="G18" s="32">
        <v>308.7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45177</v>
      </c>
      <c r="B19" s="32">
        <v>543941</v>
      </c>
      <c r="C19" s="31" t="s">
        <v>1016</v>
      </c>
      <c r="D19" s="31" t="s">
        <v>1017</v>
      </c>
      <c r="E19" s="31" t="s">
        <v>575</v>
      </c>
      <c r="F19" s="91">
        <v>4000</v>
      </c>
      <c r="G19" s="32">
        <v>340.47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45177</v>
      </c>
      <c r="B20" s="32">
        <v>543941</v>
      </c>
      <c r="C20" s="31" t="s">
        <v>1016</v>
      </c>
      <c r="D20" s="31" t="s">
        <v>1017</v>
      </c>
      <c r="E20" s="31" t="s">
        <v>576</v>
      </c>
      <c r="F20" s="91">
        <v>32000</v>
      </c>
      <c r="G20" s="32">
        <v>340.26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45177</v>
      </c>
      <c r="B21" s="32">
        <v>539546</v>
      </c>
      <c r="C21" s="31" t="s">
        <v>984</v>
      </c>
      <c r="D21" s="31" t="s">
        <v>1018</v>
      </c>
      <c r="E21" s="31" t="s">
        <v>576</v>
      </c>
      <c r="F21" s="91">
        <v>43096</v>
      </c>
      <c r="G21" s="32">
        <v>61.6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45177</v>
      </c>
      <c r="B22" s="32">
        <v>539546</v>
      </c>
      <c r="C22" s="31" t="s">
        <v>984</v>
      </c>
      <c r="D22" s="31" t="s">
        <v>1018</v>
      </c>
      <c r="E22" s="31" t="s">
        <v>575</v>
      </c>
      <c r="F22" s="91">
        <v>33800</v>
      </c>
      <c r="G22" s="32">
        <v>62.14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45177</v>
      </c>
      <c r="B23" s="32">
        <v>540023</v>
      </c>
      <c r="C23" s="31" t="s">
        <v>1019</v>
      </c>
      <c r="D23" s="31" t="s">
        <v>992</v>
      </c>
      <c r="E23" s="31" t="s">
        <v>576</v>
      </c>
      <c r="F23" s="91">
        <v>467372</v>
      </c>
      <c r="G23" s="32">
        <v>3.93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45177</v>
      </c>
      <c r="B24" s="32">
        <v>543921</v>
      </c>
      <c r="C24" s="31" t="s">
        <v>985</v>
      </c>
      <c r="D24" s="31" t="s">
        <v>959</v>
      </c>
      <c r="E24" s="31" t="s">
        <v>576</v>
      </c>
      <c r="F24" s="91">
        <v>38000</v>
      </c>
      <c r="G24" s="32">
        <v>163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45177</v>
      </c>
      <c r="B25" s="32">
        <v>543921</v>
      </c>
      <c r="C25" s="31" t="s">
        <v>985</v>
      </c>
      <c r="D25" s="31" t="s">
        <v>1020</v>
      </c>
      <c r="E25" s="31" t="s">
        <v>575</v>
      </c>
      <c r="F25" s="91">
        <v>60000</v>
      </c>
      <c r="G25" s="32">
        <v>164.33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45177</v>
      </c>
      <c r="B26" s="32">
        <v>540811</v>
      </c>
      <c r="C26" s="31" t="s">
        <v>986</v>
      </c>
      <c r="D26" s="31" t="s">
        <v>987</v>
      </c>
      <c r="E26" s="31" t="s">
        <v>576</v>
      </c>
      <c r="F26" s="91">
        <v>50000</v>
      </c>
      <c r="G26" s="32">
        <v>22.5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45177</v>
      </c>
      <c r="B27" s="32">
        <v>542724</v>
      </c>
      <c r="C27" s="31" t="s">
        <v>941</v>
      </c>
      <c r="D27" s="31" t="s">
        <v>958</v>
      </c>
      <c r="E27" s="31" t="s">
        <v>576</v>
      </c>
      <c r="F27" s="91">
        <v>1750000</v>
      </c>
      <c r="G27" s="32">
        <v>1.01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45177</v>
      </c>
      <c r="B28" s="32">
        <v>532022</v>
      </c>
      <c r="C28" s="31" t="s">
        <v>1021</v>
      </c>
      <c r="D28" s="31" t="s">
        <v>1022</v>
      </c>
      <c r="E28" s="31" t="s">
        <v>576</v>
      </c>
      <c r="F28" s="91">
        <v>1375000</v>
      </c>
      <c r="G28" s="32">
        <v>13.03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45177</v>
      </c>
      <c r="B29" s="32">
        <v>539032</v>
      </c>
      <c r="C29" s="31" t="s">
        <v>1023</v>
      </c>
      <c r="D29" s="31" t="s">
        <v>1024</v>
      </c>
      <c r="E29" s="31" t="s">
        <v>576</v>
      </c>
      <c r="F29" s="91">
        <v>71181</v>
      </c>
      <c r="G29" s="32">
        <v>7.36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45177</v>
      </c>
      <c r="B30" s="32">
        <v>539032</v>
      </c>
      <c r="C30" s="31" t="s">
        <v>1023</v>
      </c>
      <c r="D30" s="31" t="s">
        <v>1025</v>
      </c>
      <c r="E30" s="31" t="s">
        <v>575</v>
      </c>
      <c r="F30" s="91">
        <v>114842</v>
      </c>
      <c r="G30" s="32">
        <v>7.24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45177</v>
      </c>
      <c r="B31" s="32">
        <v>541703</v>
      </c>
      <c r="C31" s="31" t="s">
        <v>989</v>
      </c>
      <c r="D31" s="31" t="s">
        <v>1026</v>
      </c>
      <c r="E31" s="31" t="s">
        <v>575</v>
      </c>
      <c r="F31" s="91">
        <v>16000</v>
      </c>
      <c r="G31" s="32">
        <v>17.100000000000001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45177</v>
      </c>
      <c r="B32" s="32">
        <v>541703</v>
      </c>
      <c r="C32" s="31" t="s">
        <v>989</v>
      </c>
      <c r="D32" s="31" t="s">
        <v>990</v>
      </c>
      <c r="E32" s="31" t="s">
        <v>576</v>
      </c>
      <c r="F32" s="91">
        <v>25600</v>
      </c>
      <c r="G32" s="32">
        <v>17.02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45177</v>
      </c>
      <c r="B33" s="32">
        <v>540614</v>
      </c>
      <c r="C33" s="31" t="s">
        <v>1027</v>
      </c>
      <c r="D33" s="31" t="s">
        <v>873</v>
      </c>
      <c r="E33" s="31" t="s">
        <v>575</v>
      </c>
      <c r="F33" s="91">
        <v>1000000</v>
      </c>
      <c r="G33" s="32">
        <v>1.2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45177</v>
      </c>
      <c r="B34" s="32">
        <v>540614</v>
      </c>
      <c r="C34" s="31" t="s">
        <v>1027</v>
      </c>
      <c r="D34" s="31" t="s">
        <v>873</v>
      </c>
      <c r="E34" s="31" t="s">
        <v>576</v>
      </c>
      <c r="F34" s="91">
        <v>7027781</v>
      </c>
      <c r="G34" s="32">
        <v>1.24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45177</v>
      </c>
      <c r="B35" s="32">
        <v>540614</v>
      </c>
      <c r="C35" s="31" t="s">
        <v>1027</v>
      </c>
      <c r="D35" s="31" t="s">
        <v>1028</v>
      </c>
      <c r="E35" s="31" t="s">
        <v>576</v>
      </c>
      <c r="F35" s="91">
        <v>5290000</v>
      </c>
      <c r="G35" s="32">
        <v>1.21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45177</v>
      </c>
      <c r="B36" s="32">
        <v>540936</v>
      </c>
      <c r="C36" s="31" t="s">
        <v>1029</v>
      </c>
      <c r="D36" s="31" t="s">
        <v>1030</v>
      </c>
      <c r="E36" s="31" t="s">
        <v>576</v>
      </c>
      <c r="F36" s="91">
        <v>56513</v>
      </c>
      <c r="G36" s="32">
        <v>12.55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45177</v>
      </c>
      <c r="B37" s="32">
        <v>540936</v>
      </c>
      <c r="C37" s="31" t="s">
        <v>1029</v>
      </c>
      <c r="D37" s="31" t="s">
        <v>1030</v>
      </c>
      <c r="E37" s="31" t="s">
        <v>575</v>
      </c>
      <c r="F37" s="91">
        <v>86591</v>
      </c>
      <c r="G37" s="32">
        <v>11.79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45177</v>
      </c>
      <c r="B38" s="32">
        <v>514386</v>
      </c>
      <c r="C38" s="31" t="s">
        <v>1031</v>
      </c>
      <c r="D38" s="31" t="s">
        <v>983</v>
      </c>
      <c r="E38" s="31" t="s">
        <v>575</v>
      </c>
      <c r="F38" s="91">
        <v>73500</v>
      </c>
      <c r="G38" s="32">
        <v>3.08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45177</v>
      </c>
      <c r="B39" s="32">
        <v>532467</v>
      </c>
      <c r="C39" s="31" t="s">
        <v>1032</v>
      </c>
      <c r="D39" s="31" t="s">
        <v>1033</v>
      </c>
      <c r="E39" s="31" t="s">
        <v>576</v>
      </c>
      <c r="F39" s="91">
        <v>123018</v>
      </c>
      <c r="G39" s="32">
        <v>138.38999999999999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45177</v>
      </c>
      <c r="B40" s="32">
        <v>535667</v>
      </c>
      <c r="C40" s="31" t="s">
        <v>1034</v>
      </c>
      <c r="D40" s="31" t="s">
        <v>1035</v>
      </c>
      <c r="E40" s="31" t="s">
        <v>575</v>
      </c>
      <c r="F40" s="91">
        <v>1207000</v>
      </c>
      <c r="G40" s="32">
        <v>28.44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45177</v>
      </c>
      <c r="B41" s="32">
        <v>535667</v>
      </c>
      <c r="C41" s="31" t="s">
        <v>1034</v>
      </c>
      <c r="D41" s="31" t="s">
        <v>1036</v>
      </c>
      <c r="E41" s="31" t="s">
        <v>576</v>
      </c>
      <c r="F41" s="91">
        <v>1207000</v>
      </c>
      <c r="G41" s="32">
        <v>28.44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45177</v>
      </c>
      <c r="B42" s="32">
        <v>543806</v>
      </c>
      <c r="C42" s="31" t="s">
        <v>1037</v>
      </c>
      <c r="D42" s="31" t="s">
        <v>1038</v>
      </c>
      <c r="E42" s="31" t="s">
        <v>575</v>
      </c>
      <c r="F42" s="91">
        <v>56000</v>
      </c>
      <c r="G42" s="32">
        <v>52.19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45177</v>
      </c>
      <c r="B43" s="32">
        <v>543806</v>
      </c>
      <c r="C43" s="31" t="s">
        <v>1037</v>
      </c>
      <c r="D43" s="31" t="s">
        <v>1038</v>
      </c>
      <c r="E43" s="31" t="s">
        <v>576</v>
      </c>
      <c r="F43" s="91">
        <v>56000</v>
      </c>
      <c r="G43" s="32">
        <v>52.67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45177</v>
      </c>
      <c r="B44" s="32">
        <v>543806</v>
      </c>
      <c r="C44" s="31" t="s">
        <v>1037</v>
      </c>
      <c r="D44" s="31" t="s">
        <v>1039</v>
      </c>
      <c r="E44" s="31" t="s">
        <v>575</v>
      </c>
      <c r="F44" s="91">
        <v>14000</v>
      </c>
      <c r="G44" s="32">
        <v>52.8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45177</v>
      </c>
      <c r="B45" s="32">
        <v>543806</v>
      </c>
      <c r="C45" s="31" t="s">
        <v>1037</v>
      </c>
      <c r="D45" s="31" t="s">
        <v>1039</v>
      </c>
      <c r="E45" s="31" t="s">
        <v>576</v>
      </c>
      <c r="F45" s="91">
        <v>32000</v>
      </c>
      <c r="G45" s="32">
        <v>53.06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45177</v>
      </c>
      <c r="B46" s="32">
        <v>542924</v>
      </c>
      <c r="C46" s="31" t="s">
        <v>993</v>
      </c>
      <c r="D46" s="31" t="s">
        <v>873</v>
      </c>
      <c r="E46" s="31" t="s">
        <v>575</v>
      </c>
      <c r="F46" s="91">
        <v>70000</v>
      </c>
      <c r="G46" s="32">
        <v>4.2699999999999996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45177</v>
      </c>
      <c r="B47" s="32">
        <v>542924</v>
      </c>
      <c r="C47" s="31" t="s">
        <v>993</v>
      </c>
      <c r="D47" s="31" t="s">
        <v>1040</v>
      </c>
      <c r="E47" s="31" t="s">
        <v>576</v>
      </c>
      <c r="F47" s="91">
        <v>217000</v>
      </c>
      <c r="G47" s="32">
        <v>4.2699999999999996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45177</v>
      </c>
      <c r="B48" s="32">
        <v>513250</v>
      </c>
      <c r="C48" s="31" t="s">
        <v>1041</v>
      </c>
      <c r="D48" s="31" t="s">
        <v>1042</v>
      </c>
      <c r="E48" s="31" t="s">
        <v>576</v>
      </c>
      <c r="F48" s="91">
        <v>3723568</v>
      </c>
      <c r="G48" s="32">
        <v>10.97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45177</v>
      </c>
      <c r="B49" s="32">
        <v>531784</v>
      </c>
      <c r="C49" s="31" t="s">
        <v>1043</v>
      </c>
      <c r="D49" s="31" t="s">
        <v>1044</v>
      </c>
      <c r="E49" s="31" t="s">
        <v>576</v>
      </c>
      <c r="F49" s="91">
        <v>5000000</v>
      </c>
      <c r="G49" s="32">
        <v>1.82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45177</v>
      </c>
      <c r="B50" s="32">
        <v>531784</v>
      </c>
      <c r="C50" s="31" t="s">
        <v>1043</v>
      </c>
      <c r="D50" s="31" t="s">
        <v>1045</v>
      </c>
      <c r="E50" s="31" t="s">
        <v>575</v>
      </c>
      <c r="F50" s="91">
        <v>845000</v>
      </c>
      <c r="G50" s="32">
        <v>1.82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45177</v>
      </c>
      <c r="B51" s="32">
        <v>531784</v>
      </c>
      <c r="C51" s="31" t="s">
        <v>1043</v>
      </c>
      <c r="D51" s="31" t="s">
        <v>1046</v>
      </c>
      <c r="E51" s="31" t="s">
        <v>575</v>
      </c>
      <c r="F51" s="91">
        <v>875000</v>
      </c>
      <c r="G51" s="32">
        <v>1.82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45177</v>
      </c>
      <c r="B52" s="32">
        <v>531328</v>
      </c>
      <c r="C52" s="31" t="s">
        <v>1047</v>
      </c>
      <c r="D52" s="31" t="s">
        <v>1048</v>
      </c>
      <c r="E52" s="31" t="s">
        <v>576</v>
      </c>
      <c r="F52" s="91">
        <v>579312</v>
      </c>
      <c r="G52" s="32">
        <v>0.65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45177</v>
      </c>
      <c r="B53" s="32">
        <v>531328</v>
      </c>
      <c r="C53" s="31" t="s">
        <v>1047</v>
      </c>
      <c r="D53" s="31" t="s">
        <v>1048</v>
      </c>
      <c r="E53" s="31" t="s">
        <v>575</v>
      </c>
      <c r="F53" s="91">
        <v>909964</v>
      </c>
      <c r="G53" s="32">
        <v>0.66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45177</v>
      </c>
      <c r="B54" s="32">
        <v>543624</v>
      </c>
      <c r="C54" s="31" t="s">
        <v>1049</v>
      </c>
      <c r="D54" s="31" t="s">
        <v>957</v>
      </c>
      <c r="E54" s="31" t="s">
        <v>576</v>
      </c>
      <c r="F54" s="91">
        <v>26000</v>
      </c>
      <c r="G54" s="32">
        <v>28.07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45177</v>
      </c>
      <c r="B55" s="32">
        <v>543624</v>
      </c>
      <c r="C55" s="31" t="s">
        <v>1049</v>
      </c>
      <c r="D55" s="31" t="s">
        <v>1050</v>
      </c>
      <c r="E55" s="31" t="s">
        <v>575</v>
      </c>
      <c r="F55" s="91">
        <v>26000</v>
      </c>
      <c r="G55" s="32">
        <v>28.16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45177</v>
      </c>
      <c r="B56" s="32">
        <v>508922</v>
      </c>
      <c r="C56" s="31" t="s">
        <v>1051</v>
      </c>
      <c r="D56" s="31" t="s">
        <v>1052</v>
      </c>
      <c r="E56" s="31" t="s">
        <v>576</v>
      </c>
      <c r="F56" s="91">
        <v>580000</v>
      </c>
      <c r="G56" s="32">
        <v>10.38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45177</v>
      </c>
      <c r="B57" s="32">
        <v>531834</v>
      </c>
      <c r="C57" s="31" t="s">
        <v>1053</v>
      </c>
      <c r="D57" s="31" t="s">
        <v>988</v>
      </c>
      <c r="E57" s="31" t="s">
        <v>575</v>
      </c>
      <c r="F57" s="91">
        <v>63600</v>
      </c>
      <c r="G57" s="32">
        <v>3.71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45177</v>
      </c>
      <c r="B58" s="32">
        <v>531834</v>
      </c>
      <c r="C58" s="31" t="s">
        <v>1053</v>
      </c>
      <c r="D58" s="31" t="s">
        <v>1054</v>
      </c>
      <c r="E58" s="31" t="s">
        <v>576</v>
      </c>
      <c r="F58" s="91">
        <v>70820</v>
      </c>
      <c r="G58" s="32">
        <v>3.71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45177</v>
      </c>
      <c r="B59" s="32">
        <v>540386</v>
      </c>
      <c r="C59" s="31" t="s">
        <v>1055</v>
      </c>
      <c r="D59" s="31" t="s">
        <v>1056</v>
      </c>
      <c r="E59" s="31" t="s">
        <v>576</v>
      </c>
      <c r="F59" s="91">
        <v>511099</v>
      </c>
      <c r="G59" s="32">
        <v>0.7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45177</v>
      </c>
      <c r="B60" s="32">
        <v>526773</v>
      </c>
      <c r="C60" s="31" t="s">
        <v>1057</v>
      </c>
      <c r="D60" s="31" t="s">
        <v>1058</v>
      </c>
      <c r="E60" s="31" t="s">
        <v>576</v>
      </c>
      <c r="F60" s="91">
        <v>951809</v>
      </c>
      <c r="G60" s="32">
        <v>6.7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45177</v>
      </c>
      <c r="B61" s="32">
        <v>533122</v>
      </c>
      <c r="C61" s="31" t="s">
        <v>1059</v>
      </c>
      <c r="D61" s="31" t="s">
        <v>1060</v>
      </c>
      <c r="E61" s="31" t="s">
        <v>576</v>
      </c>
      <c r="F61" s="91">
        <v>40195825</v>
      </c>
      <c r="G61" s="32">
        <v>7.31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45177</v>
      </c>
      <c r="B62" s="32">
        <v>543366</v>
      </c>
      <c r="C62" s="31" t="s">
        <v>877</v>
      </c>
      <c r="D62" s="31" t="s">
        <v>994</v>
      </c>
      <c r="E62" s="31" t="s">
        <v>576</v>
      </c>
      <c r="F62" s="91">
        <v>6000</v>
      </c>
      <c r="G62" s="32">
        <v>76.489999999999995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45177</v>
      </c>
      <c r="B63" s="32">
        <v>543366</v>
      </c>
      <c r="C63" s="31" t="s">
        <v>877</v>
      </c>
      <c r="D63" s="31" t="s">
        <v>995</v>
      </c>
      <c r="E63" s="31" t="s">
        <v>576</v>
      </c>
      <c r="F63" s="91">
        <v>9600</v>
      </c>
      <c r="G63" s="32">
        <v>77.06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45177</v>
      </c>
      <c r="B64" s="32">
        <v>543391</v>
      </c>
      <c r="C64" s="31" t="s">
        <v>996</v>
      </c>
      <c r="D64" s="31" t="s">
        <v>1061</v>
      </c>
      <c r="E64" s="31" t="s">
        <v>576</v>
      </c>
      <c r="F64" s="91">
        <v>225000</v>
      </c>
      <c r="G64" s="32">
        <v>57.9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45177</v>
      </c>
      <c r="B65" s="32">
        <v>543391</v>
      </c>
      <c r="C65" s="31" t="s">
        <v>996</v>
      </c>
      <c r="D65" s="31" t="s">
        <v>1062</v>
      </c>
      <c r="E65" s="31" t="s">
        <v>576</v>
      </c>
      <c r="F65" s="91">
        <v>135000</v>
      </c>
      <c r="G65" s="32">
        <v>57.5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45177</v>
      </c>
      <c r="B66" s="32">
        <v>543391</v>
      </c>
      <c r="C66" s="31" t="s">
        <v>996</v>
      </c>
      <c r="D66" s="31" t="s">
        <v>1063</v>
      </c>
      <c r="E66" s="31" t="s">
        <v>576</v>
      </c>
      <c r="F66" s="91">
        <v>402000</v>
      </c>
      <c r="G66" s="32">
        <v>57.5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45177</v>
      </c>
      <c r="B67" s="32">
        <v>512499</v>
      </c>
      <c r="C67" s="31" t="s">
        <v>1064</v>
      </c>
      <c r="D67" s="31" t="s">
        <v>1065</v>
      </c>
      <c r="E67" s="31" t="s">
        <v>576</v>
      </c>
      <c r="F67" s="91">
        <v>7038590</v>
      </c>
      <c r="G67" s="32">
        <v>0.49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45177</v>
      </c>
      <c r="B68" s="32">
        <v>512499</v>
      </c>
      <c r="C68" s="31" t="s">
        <v>1064</v>
      </c>
      <c r="D68" s="31" t="s">
        <v>1065</v>
      </c>
      <c r="E68" s="31" t="s">
        <v>576</v>
      </c>
      <c r="F68" s="91">
        <v>267618</v>
      </c>
      <c r="G68" s="32">
        <v>0.5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45177</v>
      </c>
      <c r="B69" s="32">
        <v>533019</v>
      </c>
      <c r="C69" s="31" t="s">
        <v>1066</v>
      </c>
      <c r="D69" s="31" t="s">
        <v>1067</v>
      </c>
      <c r="E69" s="31" t="s">
        <v>576</v>
      </c>
      <c r="F69" s="91">
        <v>217</v>
      </c>
      <c r="G69" s="32">
        <v>1049.5999999999999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45177</v>
      </c>
      <c r="B70" s="32">
        <v>539118</v>
      </c>
      <c r="C70" s="31" t="s">
        <v>736</v>
      </c>
      <c r="D70" s="31" t="s">
        <v>1068</v>
      </c>
      <c r="E70" s="31" t="s">
        <v>576</v>
      </c>
      <c r="F70" s="91">
        <v>3500000</v>
      </c>
      <c r="G70" s="32">
        <v>681.08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45177</v>
      </c>
      <c r="B71" s="32">
        <v>539118</v>
      </c>
      <c r="C71" s="31" t="s">
        <v>736</v>
      </c>
      <c r="D71" s="31" t="s">
        <v>1069</v>
      </c>
      <c r="E71" s="31" t="s">
        <v>576</v>
      </c>
      <c r="F71" s="91">
        <v>574804</v>
      </c>
      <c r="G71" s="32">
        <v>681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45177</v>
      </c>
      <c r="B72" s="32">
        <v>539118</v>
      </c>
      <c r="C72" s="31" t="s">
        <v>736</v>
      </c>
      <c r="D72" s="31" t="s">
        <v>1069</v>
      </c>
      <c r="E72" s="31" t="s">
        <v>576</v>
      </c>
      <c r="F72" s="91">
        <v>1354201</v>
      </c>
      <c r="G72" s="32">
        <v>681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45177</v>
      </c>
      <c r="B73" s="32" t="s">
        <v>1070</v>
      </c>
      <c r="C73" s="31" t="s">
        <v>1071</v>
      </c>
      <c r="D73" s="31" t="s">
        <v>577</v>
      </c>
      <c r="E73" s="31" t="s">
        <v>575</v>
      </c>
      <c r="F73" s="91">
        <v>211856</v>
      </c>
      <c r="G73" s="32">
        <v>393.63</v>
      </c>
      <c r="H73" s="32" t="s">
        <v>868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45177</v>
      </c>
      <c r="B74" s="32" t="s">
        <v>1072</v>
      </c>
      <c r="C74" s="31" t="s">
        <v>1073</v>
      </c>
      <c r="D74" s="31" t="s">
        <v>873</v>
      </c>
      <c r="E74" s="31" t="s">
        <v>575</v>
      </c>
      <c r="F74" s="91">
        <v>214073</v>
      </c>
      <c r="G74" s="32">
        <v>402.51</v>
      </c>
      <c r="H74" s="32" t="s">
        <v>868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45177</v>
      </c>
      <c r="B75" s="32" t="s">
        <v>1074</v>
      </c>
      <c r="C75" s="31" t="s">
        <v>1075</v>
      </c>
      <c r="D75" s="31" t="s">
        <v>1076</v>
      </c>
      <c r="E75" s="31" t="s">
        <v>575</v>
      </c>
      <c r="F75" s="91">
        <v>500000</v>
      </c>
      <c r="G75" s="32">
        <v>5.28</v>
      </c>
      <c r="H75" s="32" t="s">
        <v>868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45177</v>
      </c>
      <c r="B76" s="32" t="s">
        <v>1077</v>
      </c>
      <c r="C76" s="31" t="s">
        <v>1078</v>
      </c>
      <c r="D76" s="31" t="s">
        <v>873</v>
      </c>
      <c r="E76" s="31" t="s">
        <v>575</v>
      </c>
      <c r="F76" s="91">
        <v>26000</v>
      </c>
      <c r="G76" s="32">
        <v>171.6</v>
      </c>
      <c r="H76" s="32" t="s">
        <v>868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45177</v>
      </c>
      <c r="B77" s="32" t="s">
        <v>1079</v>
      </c>
      <c r="C77" s="31" t="s">
        <v>1080</v>
      </c>
      <c r="D77" s="31" t="s">
        <v>577</v>
      </c>
      <c r="E77" s="31" t="s">
        <v>575</v>
      </c>
      <c r="F77" s="91">
        <v>747342</v>
      </c>
      <c r="G77" s="32">
        <v>468.4</v>
      </c>
      <c r="H77" s="32" t="s">
        <v>868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45177</v>
      </c>
      <c r="B78" s="32" t="s">
        <v>365</v>
      </c>
      <c r="C78" s="31" t="s">
        <v>997</v>
      </c>
      <c r="D78" s="31" t="s">
        <v>577</v>
      </c>
      <c r="E78" s="31" t="s">
        <v>575</v>
      </c>
      <c r="F78" s="91">
        <v>1662644</v>
      </c>
      <c r="G78" s="32">
        <v>1220.6099999999999</v>
      </c>
      <c r="H78" s="32" t="s">
        <v>868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45177</v>
      </c>
      <c r="B79" s="32" t="s">
        <v>365</v>
      </c>
      <c r="C79" s="31" t="s">
        <v>997</v>
      </c>
      <c r="D79" s="31" t="s">
        <v>944</v>
      </c>
      <c r="E79" s="31" t="s">
        <v>575</v>
      </c>
      <c r="F79" s="91">
        <v>761466</v>
      </c>
      <c r="G79" s="32">
        <v>1222.25</v>
      </c>
      <c r="H79" s="32" t="s">
        <v>868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45177</v>
      </c>
      <c r="B80" s="32" t="s">
        <v>998</v>
      </c>
      <c r="C80" s="31" t="s">
        <v>999</v>
      </c>
      <c r="D80" s="31" t="s">
        <v>1081</v>
      </c>
      <c r="E80" s="31" t="s">
        <v>575</v>
      </c>
      <c r="F80" s="91">
        <v>10800</v>
      </c>
      <c r="G80" s="32">
        <v>495.91</v>
      </c>
      <c r="H80" s="32" t="s">
        <v>868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45177</v>
      </c>
      <c r="B81" s="32" t="s">
        <v>998</v>
      </c>
      <c r="C81" s="31" t="s">
        <v>999</v>
      </c>
      <c r="D81" s="31" t="s">
        <v>1082</v>
      </c>
      <c r="E81" s="31" t="s">
        <v>575</v>
      </c>
      <c r="F81" s="91">
        <v>1200</v>
      </c>
      <c r="G81" s="32">
        <v>496.1</v>
      </c>
      <c r="H81" s="32" t="s">
        <v>868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45177</v>
      </c>
      <c r="B82" s="32" t="s">
        <v>1083</v>
      </c>
      <c r="C82" s="31" t="s">
        <v>1084</v>
      </c>
      <c r="D82" s="31" t="s">
        <v>1085</v>
      </c>
      <c r="E82" s="31" t="s">
        <v>575</v>
      </c>
      <c r="F82" s="91">
        <v>101319</v>
      </c>
      <c r="G82" s="32">
        <v>392.42</v>
      </c>
      <c r="H82" s="32" t="s">
        <v>868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45177</v>
      </c>
      <c r="B83" s="32" t="s">
        <v>1001</v>
      </c>
      <c r="C83" s="31" t="s">
        <v>1002</v>
      </c>
      <c r="D83" s="31" t="s">
        <v>577</v>
      </c>
      <c r="E83" s="31" t="s">
        <v>575</v>
      </c>
      <c r="F83" s="91">
        <v>336256</v>
      </c>
      <c r="G83" s="32">
        <v>118.18</v>
      </c>
      <c r="H83" s="32" t="s">
        <v>868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45177</v>
      </c>
      <c r="B84" s="32" t="s">
        <v>1086</v>
      </c>
      <c r="C84" s="31" t="s">
        <v>1087</v>
      </c>
      <c r="D84" s="31" t="s">
        <v>577</v>
      </c>
      <c r="E84" s="31" t="s">
        <v>575</v>
      </c>
      <c r="F84" s="91">
        <v>130505</v>
      </c>
      <c r="G84" s="32">
        <v>110.29</v>
      </c>
      <c r="H84" s="32" t="s">
        <v>868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45177</v>
      </c>
      <c r="B85" s="32" t="s">
        <v>1088</v>
      </c>
      <c r="C85" s="31" t="s">
        <v>1089</v>
      </c>
      <c r="D85" s="31" t="s">
        <v>873</v>
      </c>
      <c r="E85" s="31" t="s">
        <v>575</v>
      </c>
      <c r="F85" s="91">
        <v>14990749</v>
      </c>
      <c r="G85" s="32">
        <v>0.4</v>
      </c>
      <c r="H85" s="32" t="s">
        <v>868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45177</v>
      </c>
      <c r="B86" s="32" t="s">
        <v>1090</v>
      </c>
      <c r="C86" s="31" t="s">
        <v>1091</v>
      </c>
      <c r="D86" s="31" t="s">
        <v>577</v>
      </c>
      <c r="E86" s="31" t="s">
        <v>575</v>
      </c>
      <c r="F86" s="91">
        <v>66885</v>
      </c>
      <c r="G86" s="32">
        <v>569.17999999999995</v>
      </c>
      <c r="H86" s="32" t="s">
        <v>868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45177</v>
      </c>
      <c r="B87" s="32" t="s">
        <v>396</v>
      </c>
      <c r="C87" s="31" t="s">
        <v>1092</v>
      </c>
      <c r="D87" s="31" t="s">
        <v>577</v>
      </c>
      <c r="E87" s="31" t="s">
        <v>575</v>
      </c>
      <c r="F87" s="91">
        <v>1432725</v>
      </c>
      <c r="G87" s="32">
        <v>526.6</v>
      </c>
      <c r="H87" s="32" t="s">
        <v>868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45177</v>
      </c>
      <c r="B88" s="32" t="s">
        <v>837</v>
      </c>
      <c r="C88" s="31" t="s">
        <v>1003</v>
      </c>
      <c r="D88" s="31" t="s">
        <v>577</v>
      </c>
      <c r="E88" s="31" t="s">
        <v>575</v>
      </c>
      <c r="F88" s="91">
        <v>1077030</v>
      </c>
      <c r="G88" s="32">
        <v>926.62</v>
      </c>
      <c r="H88" s="32" t="s">
        <v>868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45177</v>
      </c>
      <c r="B89" s="32" t="s">
        <v>991</v>
      </c>
      <c r="C89" s="31" t="s">
        <v>1004</v>
      </c>
      <c r="D89" s="31" t="s">
        <v>1093</v>
      </c>
      <c r="E89" s="31" t="s">
        <v>575</v>
      </c>
      <c r="F89" s="91">
        <v>811018</v>
      </c>
      <c r="G89" s="32">
        <v>10.41</v>
      </c>
      <c r="H89" s="32" t="s">
        <v>868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45177</v>
      </c>
      <c r="B90" s="32" t="s">
        <v>405</v>
      </c>
      <c r="C90" s="31" t="s">
        <v>1094</v>
      </c>
      <c r="D90" s="31" t="s">
        <v>577</v>
      </c>
      <c r="E90" s="31" t="s">
        <v>575</v>
      </c>
      <c r="F90" s="91">
        <v>297816</v>
      </c>
      <c r="G90" s="32">
        <v>1863.18</v>
      </c>
      <c r="H90" s="32" t="s">
        <v>868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45177</v>
      </c>
      <c r="B91" s="32" t="s">
        <v>1095</v>
      </c>
      <c r="C91" s="31" t="s">
        <v>1096</v>
      </c>
      <c r="D91" s="31" t="s">
        <v>1097</v>
      </c>
      <c r="E91" s="31" t="s">
        <v>575</v>
      </c>
      <c r="F91" s="91">
        <v>1000000</v>
      </c>
      <c r="G91" s="32">
        <v>75.900000000000006</v>
      </c>
      <c r="H91" s="32" t="s">
        <v>868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45177</v>
      </c>
      <c r="B92" s="32" t="s">
        <v>424</v>
      </c>
      <c r="C92" s="31" t="s">
        <v>1098</v>
      </c>
      <c r="D92" s="31" t="s">
        <v>1099</v>
      </c>
      <c r="E92" s="31" t="s">
        <v>575</v>
      </c>
      <c r="F92" s="91">
        <v>13887954</v>
      </c>
      <c r="G92" s="32">
        <v>15.82</v>
      </c>
      <c r="H92" s="32" t="s">
        <v>868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45177</v>
      </c>
      <c r="B93" s="32" t="s">
        <v>832</v>
      </c>
      <c r="C93" s="31" t="s">
        <v>1100</v>
      </c>
      <c r="D93" s="31" t="s">
        <v>882</v>
      </c>
      <c r="E93" s="31" t="s">
        <v>575</v>
      </c>
      <c r="F93" s="91">
        <v>4705475</v>
      </c>
      <c r="G93" s="32">
        <v>129.55000000000001</v>
      </c>
      <c r="H93" s="32" t="s">
        <v>868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45177</v>
      </c>
      <c r="B94" s="32" t="s">
        <v>1005</v>
      </c>
      <c r="C94" s="31" t="s">
        <v>1006</v>
      </c>
      <c r="D94" s="31" t="s">
        <v>960</v>
      </c>
      <c r="E94" s="31" t="s">
        <v>575</v>
      </c>
      <c r="F94" s="91">
        <v>49541751</v>
      </c>
      <c r="G94" s="32">
        <v>9.66</v>
      </c>
      <c r="H94" s="32" t="s">
        <v>868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45177</v>
      </c>
      <c r="B95" s="32" t="s">
        <v>1005</v>
      </c>
      <c r="C95" s="31" t="s">
        <v>1006</v>
      </c>
      <c r="D95" s="31" t="s">
        <v>882</v>
      </c>
      <c r="E95" s="31" t="s">
        <v>575</v>
      </c>
      <c r="F95" s="91">
        <v>44493745</v>
      </c>
      <c r="G95" s="32">
        <v>9.6199999999999992</v>
      </c>
      <c r="H95" s="32" t="s">
        <v>868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45177</v>
      </c>
      <c r="B96" s="32" t="s">
        <v>1041</v>
      </c>
      <c r="C96" s="31" t="s">
        <v>1101</v>
      </c>
      <c r="D96" s="31" t="s">
        <v>1102</v>
      </c>
      <c r="E96" s="31" t="s">
        <v>575</v>
      </c>
      <c r="F96" s="91">
        <v>3500000</v>
      </c>
      <c r="G96" s="32">
        <v>10.89</v>
      </c>
      <c r="H96" s="32" t="s">
        <v>868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45177</v>
      </c>
      <c r="B97" s="32" t="s">
        <v>1103</v>
      </c>
      <c r="C97" s="31" t="s">
        <v>1104</v>
      </c>
      <c r="D97" s="31" t="s">
        <v>956</v>
      </c>
      <c r="E97" s="31" t="s">
        <v>575</v>
      </c>
      <c r="F97" s="91">
        <v>111600</v>
      </c>
      <c r="G97" s="32">
        <v>57.05</v>
      </c>
      <c r="H97" s="32" t="s">
        <v>868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45177</v>
      </c>
      <c r="B98" s="32" t="s">
        <v>1105</v>
      </c>
      <c r="C98" s="31" t="s">
        <v>1106</v>
      </c>
      <c r="D98" s="31" t="s">
        <v>1107</v>
      </c>
      <c r="E98" s="31" t="s">
        <v>575</v>
      </c>
      <c r="F98" s="91">
        <v>200000</v>
      </c>
      <c r="G98" s="32">
        <v>366.56</v>
      </c>
      <c r="H98" s="32" t="s">
        <v>868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45177</v>
      </c>
      <c r="B99" s="32" t="s">
        <v>460</v>
      </c>
      <c r="C99" s="31" t="s">
        <v>1008</v>
      </c>
      <c r="D99" s="31" t="s">
        <v>944</v>
      </c>
      <c r="E99" s="31" t="s">
        <v>575</v>
      </c>
      <c r="F99" s="91">
        <v>1089984</v>
      </c>
      <c r="G99" s="32">
        <v>2305.81</v>
      </c>
      <c r="H99" s="32" t="s">
        <v>868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45177</v>
      </c>
      <c r="B100" s="32" t="s">
        <v>1009</v>
      </c>
      <c r="C100" s="31" t="s">
        <v>1010</v>
      </c>
      <c r="D100" s="31" t="s">
        <v>873</v>
      </c>
      <c r="E100" s="31" t="s">
        <v>575</v>
      </c>
      <c r="F100" s="91">
        <v>8000</v>
      </c>
      <c r="G100" s="32">
        <v>31.95</v>
      </c>
      <c r="H100" s="32" t="s">
        <v>868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45177</v>
      </c>
      <c r="B101" s="32" t="s">
        <v>1009</v>
      </c>
      <c r="C101" s="31" t="s">
        <v>1010</v>
      </c>
      <c r="D101" s="31" t="s">
        <v>1108</v>
      </c>
      <c r="E101" s="31" t="s">
        <v>575</v>
      </c>
      <c r="F101" s="91">
        <v>124000</v>
      </c>
      <c r="G101" s="32">
        <v>31.95</v>
      </c>
      <c r="H101" s="32" t="s">
        <v>868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45177</v>
      </c>
      <c r="B102" s="32" t="s">
        <v>1109</v>
      </c>
      <c r="C102" s="31" t="s">
        <v>1110</v>
      </c>
      <c r="D102" s="31" t="s">
        <v>1111</v>
      </c>
      <c r="E102" s="31" t="s">
        <v>575</v>
      </c>
      <c r="F102" s="91">
        <v>22400</v>
      </c>
      <c r="G102" s="32">
        <v>126.52</v>
      </c>
      <c r="H102" s="32" t="s">
        <v>868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45177</v>
      </c>
      <c r="B103" s="32" t="s">
        <v>1011</v>
      </c>
      <c r="C103" s="31" t="s">
        <v>1012</v>
      </c>
      <c r="D103" s="31" t="s">
        <v>577</v>
      </c>
      <c r="E103" s="31" t="s">
        <v>575</v>
      </c>
      <c r="F103" s="91">
        <v>287551</v>
      </c>
      <c r="G103" s="32">
        <v>826.98</v>
      </c>
      <c r="H103" s="32" t="s">
        <v>868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45177</v>
      </c>
      <c r="B104" s="32" t="s">
        <v>1112</v>
      </c>
      <c r="C104" s="31" t="s">
        <v>1113</v>
      </c>
      <c r="D104" s="31" t="s">
        <v>882</v>
      </c>
      <c r="E104" s="31" t="s">
        <v>575</v>
      </c>
      <c r="F104" s="91">
        <v>26329654</v>
      </c>
      <c r="G104" s="32">
        <v>21.4</v>
      </c>
      <c r="H104" s="32" t="s">
        <v>868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45177</v>
      </c>
      <c r="B105" s="32" t="s">
        <v>1114</v>
      </c>
      <c r="C105" s="31" t="s">
        <v>1115</v>
      </c>
      <c r="D105" s="31" t="s">
        <v>577</v>
      </c>
      <c r="E105" s="31" t="s">
        <v>575</v>
      </c>
      <c r="F105" s="91">
        <v>3235447</v>
      </c>
      <c r="G105" s="32">
        <v>156.25</v>
      </c>
      <c r="H105" s="32" t="s">
        <v>868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45177</v>
      </c>
      <c r="B106" s="32" t="s">
        <v>1116</v>
      </c>
      <c r="C106" s="31" t="s">
        <v>1117</v>
      </c>
      <c r="D106" s="31" t="s">
        <v>1118</v>
      </c>
      <c r="E106" s="31" t="s">
        <v>575</v>
      </c>
      <c r="F106" s="91">
        <v>3137369</v>
      </c>
      <c r="G106" s="32">
        <v>1.08</v>
      </c>
      <c r="H106" s="32" t="s">
        <v>868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45177</v>
      </c>
      <c r="B107" s="32" t="s">
        <v>513</v>
      </c>
      <c r="C107" s="31" t="s">
        <v>1119</v>
      </c>
      <c r="D107" s="31" t="s">
        <v>577</v>
      </c>
      <c r="E107" s="31" t="s">
        <v>575</v>
      </c>
      <c r="F107" s="91">
        <v>614757</v>
      </c>
      <c r="G107" s="32">
        <v>666.68</v>
      </c>
      <c r="H107" s="32" t="s">
        <v>868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45177</v>
      </c>
      <c r="B108" s="32" t="s">
        <v>1120</v>
      </c>
      <c r="C108" s="31" t="s">
        <v>1121</v>
      </c>
      <c r="D108" s="31" t="s">
        <v>1122</v>
      </c>
      <c r="E108" s="31" t="s">
        <v>575</v>
      </c>
      <c r="F108" s="91">
        <v>90000</v>
      </c>
      <c r="G108" s="32">
        <v>136.4</v>
      </c>
      <c r="H108" s="32" t="s">
        <v>868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45177</v>
      </c>
      <c r="B109" s="32" t="s">
        <v>1123</v>
      </c>
      <c r="C109" s="31" t="s">
        <v>1124</v>
      </c>
      <c r="D109" s="31" t="s">
        <v>1125</v>
      </c>
      <c r="E109" s="31" t="s">
        <v>575</v>
      </c>
      <c r="F109" s="91">
        <v>50000</v>
      </c>
      <c r="G109" s="32">
        <v>243.05</v>
      </c>
      <c r="H109" s="32" t="s">
        <v>868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45177</v>
      </c>
      <c r="B110" s="32" t="s">
        <v>1126</v>
      </c>
      <c r="C110" s="31" t="s">
        <v>1127</v>
      </c>
      <c r="D110" s="31" t="s">
        <v>577</v>
      </c>
      <c r="E110" s="31" t="s">
        <v>575</v>
      </c>
      <c r="F110" s="91">
        <v>742215</v>
      </c>
      <c r="G110" s="32">
        <v>98.27</v>
      </c>
      <c r="H110" s="32" t="s">
        <v>868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45177</v>
      </c>
      <c r="B111" s="32" t="s">
        <v>1128</v>
      </c>
      <c r="C111" s="31" t="s">
        <v>1129</v>
      </c>
      <c r="D111" s="31" t="s">
        <v>1130</v>
      </c>
      <c r="E111" s="31" t="s">
        <v>575</v>
      </c>
      <c r="F111" s="91">
        <v>1920165</v>
      </c>
      <c r="G111" s="32">
        <v>44.03</v>
      </c>
      <c r="H111" s="32" t="s">
        <v>868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45177</v>
      </c>
      <c r="B112" s="32" t="s">
        <v>1131</v>
      </c>
      <c r="C112" s="31" t="s">
        <v>1132</v>
      </c>
      <c r="D112" s="31" t="s">
        <v>1133</v>
      </c>
      <c r="E112" s="31" t="s">
        <v>575</v>
      </c>
      <c r="F112" s="91">
        <v>761887</v>
      </c>
      <c r="G112" s="32">
        <v>60.91</v>
      </c>
      <c r="H112" s="32" t="s">
        <v>868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45177</v>
      </c>
      <c r="B113" s="32" t="s">
        <v>1134</v>
      </c>
      <c r="C113" s="31" t="s">
        <v>1135</v>
      </c>
      <c r="D113" s="31" t="s">
        <v>1136</v>
      </c>
      <c r="E113" s="31" t="s">
        <v>575</v>
      </c>
      <c r="F113" s="91">
        <v>4960000</v>
      </c>
      <c r="G113" s="32">
        <v>2.0099999999999998</v>
      </c>
      <c r="H113" s="32" t="s">
        <v>868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45177</v>
      </c>
      <c r="B114" s="32" t="s">
        <v>1134</v>
      </c>
      <c r="C114" s="31" t="s">
        <v>1135</v>
      </c>
      <c r="D114" s="31" t="s">
        <v>1137</v>
      </c>
      <c r="E114" s="31" t="s">
        <v>575</v>
      </c>
      <c r="F114" s="91">
        <v>4000800</v>
      </c>
      <c r="G114" s="32">
        <v>2.0499999999999998</v>
      </c>
      <c r="H114" s="32" t="s">
        <v>868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45177</v>
      </c>
      <c r="B115" s="32" t="s">
        <v>1134</v>
      </c>
      <c r="C115" s="31" t="s">
        <v>1135</v>
      </c>
      <c r="D115" s="31" t="s">
        <v>981</v>
      </c>
      <c r="E115" s="31" t="s">
        <v>575</v>
      </c>
      <c r="F115" s="91">
        <v>5129910</v>
      </c>
      <c r="G115" s="32">
        <v>2.02</v>
      </c>
      <c r="H115" s="32" t="s">
        <v>868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45177</v>
      </c>
      <c r="B116" s="32" t="s">
        <v>1134</v>
      </c>
      <c r="C116" s="31" t="s">
        <v>1135</v>
      </c>
      <c r="D116" s="31" t="s">
        <v>1138</v>
      </c>
      <c r="E116" s="31" t="s">
        <v>575</v>
      </c>
      <c r="F116" s="91">
        <v>4695006</v>
      </c>
      <c r="G116" s="32">
        <v>2</v>
      </c>
      <c r="H116" s="32" t="s">
        <v>868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45177</v>
      </c>
      <c r="B117" s="32" t="s">
        <v>1134</v>
      </c>
      <c r="C117" s="31" t="s">
        <v>1135</v>
      </c>
      <c r="D117" s="31" t="s">
        <v>1139</v>
      </c>
      <c r="E117" s="31" t="s">
        <v>575</v>
      </c>
      <c r="F117" s="91">
        <v>2150066</v>
      </c>
      <c r="G117" s="32">
        <v>2.0499999999999998</v>
      </c>
      <c r="H117" s="32" t="s">
        <v>868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45177</v>
      </c>
      <c r="B118" s="32" t="s">
        <v>1140</v>
      </c>
      <c r="C118" s="31" t="s">
        <v>1141</v>
      </c>
      <c r="D118" s="31" t="s">
        <v>1142</v>
      </c>
      <c r="E118" s="31" t="s">
        <v>575</v>
      </c>
      <c r="F118" s="91">
        <v>12658328</v>
      </c>
      <c r="G118" s="32">
        <v>3.56</v>
      </c>
      <c r="H118" s="32" t="s">
        <v>868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45177</v>
      </c>
      <c r="B119" s="32" t="s">
        <v>1140</v>
      </c>
      <c r="C119" s="31" t="s">
        <v>1141</v>
      </c>
      <c r="D119" s="31" t="s">
        <v>1143</v>
      </c>
      <c r="E119" s="31" t="s">
        <v>575</v>
      </c>
      <c r="F119" s="91">
        <v>24373643</v>
      </c>
      <c r="G119" s="32">
        <v>3.5</v>
      </c>
      <c r="H119" s="32" t="s">
        <v>868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45177</v>
      </c>
      <c r="B120" s="32" t="s">
        <v>961</v>
      </c>
      <c r="C120" s="31" t="s">
        <v>962</v>
      </c>
      <c r="D120" s="31" t="s">
        <v>1007</v>
      </c>
      <c r="E120" s="31" t="s">
        <v>575</v>
      </c>
      <c r="F120" s="91">
        <v>9208143</v>
      </c>
      <c r="G120" s="32">
        <v>5.28</v>
      </c>
      <c r="H120" s="32" t="s">
        <v>868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45177</v>
      </c>
      <c r="B121" s="32" t="s">
        <v>961</v>
      </c>
      <c r="C121" s="31" t="s">
        <v>962</v>
      </c>
      <c r="D121" s="31" t="s">
        <v>963</v>
      </c>
      <c r="E121" s="31" t="s">
        <v>575</v>
      </c>
      <c r="F121" s="91">
        <v>18966675</v>
      </c>
      <c r="G121" s="32">
        <v>5.29</v>
      </c>
      <c r="H121" s="32" t="s">
        <v>868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45177</v>
      </c>
      <c r="B122" s="32" t="s">
        <v>942</v>
      </c>
      <c r="C122" s="31" t="s">
        <v>943</v>
      </c>
      <c r="D122" s="31" t="s">
        <v>577</v>
      </c>
      <c r="E122" s="31" t="s">
        <v>575</v>
      </c>
      <c r="F122" s="91">
        <v>715162</v>
      </c>
      <c r="G122" s="32">
        <v>169.44</v>
      </c>
      <c r="H122" s="32" t="s">
        <v>868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45177</v>
      </c>
      <c r="B123" s="32" t="s">
        <v>1144</v>
      </c>
      <c r="C123" s="31" t="s">
        <v>1145</v>
      </c>
      <c r="D123" s="31" t="s">
        <v>1146</v>
      </c>
      <c r="E123" s="31" t="s">
        <v>576</v>
      </c>
      <c r="F123" s="91">
        <v>58996</v>
      </c>
      <c r="G123" s="32">
        <v>180.85</v>
      </c>
      <c r="H123" s="32" t="s">
        <v>868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45177</v>
      </c>
      <c r="B124" s="32" t="s">
        <v>1070</v>
      </c>
      <c r="C124" s="31" t="s">
        <v>1071</v>
      </c>
      <c r="D124" s="31" t="s">
        <v>577</v>
      </c>
      <c r="E124" s="31" t="s">
        <v>576</v>
      </c>
      <c r="F124" s="91">
        <v>211856</v>
      </c>
      <c r="G124" s="32">
        <v>394.43</v>
      </c>
      <c r="H124" s="32" t="s">
        <v>868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45177</v>
      </c>
      <c r="B125" s="32" t="s">
        <v>1072</v>
      </c>
      <c r="C125" s="31" t="s">
        <v>1073</v>
      </c>
      <c r="D125" s="31" t="s">
        <v>873</v>
      </c>
      <c r="E125" s="31" t="s">
        <v>576</v>
      </c>
      <c r="F125" s="91">
        <v>14102</v>
      </c>
      <c r="G125" s="32">
        <v>402.5</v>
      </c>
      <c r="H125" s="32" t="s">
        <v>868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45177</v>
      </c>
      <c r="B126" s="32" t="s">
        <v>1074</v>
      </c>
      <c r="C126" s="31" t="s">
        <v>1075</v>
      </c>
      <c r="D126" s="31" t="s">
        <v>1076</v>
      </c>
      <c r="E126" s="31" t="s">
        <v>576</v>
      </c>
      <c r="F126" s="91">
        <v>50000</v>
      </c>
      <c r="G126" s="32">
        <v>5.3</v>
      </c>
      <c r="H126" s="32" t="s">
        <v>868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45177</v>
      </c>
      <c r="B127" s="32" t="s">
        <v>1077</v>
      </c>
      <c r="C127" s="31" t="s">
        <v>1078</v>
      </c>
      <c r="D127" s="31" t="s">
        <v>873</v>
      </c>
      <c r="E127" s="31" t="s">
        <v>576</v>
      </c>
      <c r="F127" s="91">
        <v>42000</v>
      </c>
      <c r="G127" s="32">
        <v>171.6</v>
      </c>
      <c r="H127" s="32" t="s">
        <v>868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45177</v>
      </c>
      <c r="B128" s="32" t="s">
        <v>1079</v>
      </c>
      <c r="C128" s="31" t="s">
        <v>1080</v>
      </c>
      <c r="D128" s="31" t="s">
        <v>577</v>
      </c>
      <c r="E128" s="31" t="s">
        <v>576</v>
      </c>
      <c r="F128" s="91">
        <v>747342</v>
      </c>
      <c r="G128" s="32">
        <v>468.26</v>
      </c>
      <c r="H128" s="32" t="s">
        <v>868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45177</v>
      </c>
      <c r="B129" s="32" t="s">
        <v>365</v>
      </c>
      <c r="C129" s="31" t="s">
        <v>997</v>
      </c>
      <c r="D129" s="31" t="s">
        <v>944</v>
      </c>
      <c r="E129" s="31" t="s">
        <v>576</v>
      </c>
      <c r="F129" s="91">
        <v>761466</v>
      </c>
      <c r="G129" s="32">
        <v>1222.8</v>
      </c>
      <c r="H129" s="32" t="s">
        <v>868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45177</v>
      </c>
      <c r="B130" s="32" t="s">
        <v>365</v>
      </c>
      <c r="C130" s="31" t="s">
        <v>997</v>
      </c>
      <c r="D130" s="31" t="s">
        <v>577</v>
      </c>
      <c r="E130" s="31" t="s">
        <v>576</v>
      </c>
      <c r="F130" s="91">
        <v>1662644</v>
      </c>
      <c r="G130" s="32">
        <v>1221.19</v>
      </c>
      <c r="H130" s="32" t="s">
        <v>868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45177</v>
      </c>
      <c r="B131" s="32" t="s">
        <v>998</v>
      </c>
      <c r="C131" s="31" t="s">
        <v>999</v>
      </c>
      <c r="D131" s="31" t="s">
        <v>1000</v>
      </c>
      <c r="E131" s="31" t="s">
        <v>576</v>
      </c>
      <c r="F131" s="91">
        <v>10800</v>
      </c>
      <c r="G131" s="32">
        <v>489.12</v>
      </c>
      <c r="H131" s="32" t="s">
        <v>868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45177</v>
      </c>
      <c r="B132" s="32" t="s">
        <v>998</v>
      </c>
      <c r="C132" s="31" t="s">
        <v>999</v>
      </c>
      <c r="D132" s="31" t="s">
        <v>1082</v>
      </c>
      <c r="E132" s="31" t="s">
        <v>576</v>
      </c>
      <c r="F132" s="91">
        <v>16800</v>
      </c>
      <c r="G132" s="32">
        <v>460.26</v>
      </c>
      <c r="H132" s="32" t="s">
        <v>868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45177</v>
      </c>
      <c r="B133" s="32" t="s">
        <v>1001</v>
      </c>
      <c r="C133" s="31" t="s">
        <v>1002</v>
      </c>
      <c r="D133" s="31" t="s">
        <v>577</v>
      </c>
      <c r="E133" s="31" t="s">
        <v>576</v>
      </c>
      <c r="F133" s="91">
        <v>336256</v>
      </c>
      <c r="G133" s="32">
        <v>118.13</v>
      </c>
      <c r="H133" s="32" t="s">
        <v>868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45177</v>
      </c>
      <c r="B134" s="32" t="s">
        <v>1086</v>
      </c>
      <c r="C134" s="31" t="s">
        <v>1087</v>
      </c>
      <c r="D134" s="31" t="s">
        <v>577</v>
      </c>
      <c r="E134" s="31" t="s">
        <v>576</v>
      </c>
      <c r="F134" s="91">
        <v>130505</v>
      </c>
      <c r="G134" s="32">
        <v>110.48</v>
      </c>
      <c r="H134" s="32" t="s">
        <v>868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45177</v>
      </c>
      <c r="B135" s="32" t="s">
        <v>1090</v>
      </c>
      <c r="C135" s="31" t="s">
        <v>1091</v>
      </c>
      <c r="D135" s="31" t="s">
        <v>577</v>
      </c>
      <c r="E135" s="31" t="s">
        <v>576</v>
      </c>
      <c r="F135" s="91">
        <v>66885</v>
      </c>
      <c r="G135" s="32">
        <v>569.59</v>
      </c>
      <c r="H135" s="32" t="s">
        <v>868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45177</v>
      </c>
      <c r="B136" s="32" t="s">
        <v>396</v>
      </c>
      <c r="C136" s="31" t="s">
        <v>1092</v>
      </c>
      <c r="D136" s="31" t="s">
        <v>577</v>
      </c>
      <c r="E136" s="31" t="s">
        <v>576</v>
      </c>
      <c r="F136" s="91">
        <v>1432725</v>
      </c>
      <c r="G136" s="32">
        <v>526.92999999999995</v>
      </c>
      <c r="H136" s="32" t="s">
        <v>868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45177</v>
      </c>
      <c r="B137" s="32" t="s">
        <v>837</v>
      </c>
      <c r="C137" s="31" t="s">
        <v>1003</v>
      </c>
      <c r="D137" s="31" t="s">
        <v>577</v>
      </c>
      <c r="E137" s="31" t="s">
        <v>576</v>
      </c>
      <c r="F137" s="91">
        <v>1077030</v>
      </c>
      <c r="G137" s="32">
        <v>927</v>
      </c>
      <c r="H137" s="32" t="s">
        <v>868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45177</v>
      </c>
      <c r="B138" s="32" t="s">
        <v>991</v>
      </c>
      <c r="C138" s="31" t="s">
        <v>1004</v>
      </c>
      <c r="D138" s="31" t="s">
        <v>1093</v>
      </c>
      <c r="E138" s="31" t="s">
        <v>576</v>
      </c>
      <c r="F138" s="91">
        <v>811018</v>
      </c>
      <c r="G138" s="32">
        <v>10.43</v>
      </c>
      <c r="H138" s="32" t="s">
        <v>868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45177</v>
      </c>
      <c r="B139" s="32" t="s">
        <v>405</v>
      </c>
      <c r="C139" s="31" t="s">
        <v>1094</v>
      </c>
      <c r="D139" s="31" t="s">
        <v>577</v>
      </c>
      <c r="E139" s="31" t="s">
        <v>576</v>
      </c>
      <c r="F139" s="91">
        <v>297816</v>
      </c>
      <c r="G139" s="32">
        <v>1864.03</v>
      </c>
      <c r="H139" s="32" t="s">
        <v>868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45177</v>
      </c>
      <c r="B140" s="32" t="s">
        <v>424</v>
      </c>
      <c r="C140" s="31" t="s">
        <v>1098</v>
      </c>
      <c r="D140" s="31" t="s">
        <v>1099</v>
      </c>
      <c r="E140" s="31" t="s">
        <v>576</v>
      </c>
      <c r="F140" s="91">
        <v>3112240</v>
      </c>
      <c r="G140" s="32">
        <v>16.079999999999998</v>
      </c>
      <c r="H140" s="32" t="s">
        <v>868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45177</v>
      </c>
      <c r="B141" s="32" t="s">
        <v>832</v>
      </c>
      <c r="C141" s="31" t="s">
        <v>1100</v>
      </c>
      <c r="D141" s="31" t="s">
        <v>882</v>
      </c>
      <c r="E141" s="31" t="s">
        <v>576</v>
      </c>
      <c r="F141" s="91">
        <v>5016964</v>
      </c>
      <c r="G141" s="32">
        <v>129.55000000000001</v>
      </c>
      <c r="H141" s="32" t="s">
        <v>868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45177</v>
      </c>
      <c r="B142" s="32" t="s">
        <v>1005</v>
      </c>
      <c r="C142" s="31" t="s">
        <v>1006</v>
      </c>
      <c r="D142" s="31" t="s">
        <v>882</v>
      </c>
      <c r="E142" s="31" t="s">
        <v>576</v>
      </c>
      <c r="F142" s="91">
        <v>44043056</v>
      </c>
      <c r="G142" s="32">
        <v>9.64</v>
      </c>
      <c r="H142" s="32" t="s">
        <v>868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45177</v>
      </c>
      <c r="B143" s="32" t="s">
        <v>1005</v>
      </c>
      <c r="C143" s="31" t="s">
        <v>1006</v>
      </c>
      <c r="D143" s="31" t="s">
        <v>960</v>
      </c>
      <c r="E143" s="31" t="s">
        <v>576</v>
      </c>
      <c r="F143" s="91">
        <v>49510757</v>
      </c>
      <c r="G143" s="32">
        <v>9.67</v>
      </c>
      <c r="H143" s="32" t="s">
        <v>868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45177</v>
      </c>
      <c r="B144" s="32" t="s">
        <v>1041</v>
      </c>
      <c r="C144" s="31" t="s">
        <v>1101</v>
      </c>
      <c r="D144" s="31" t="s">
        <v>1042</v>
      </c>
      <c r="E144" s="31" t="s">
        <v>576</v>
      </c>
      <c r="F144" s="91">
        <v>11010564</v>
      </c>
      <c r="G144" s="32">
        <v>11.05</v>
      </c>
      <c r="H144" s="32" t="s">
        <v>868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45177</v>
      </c>
      <c r="B145" s="32" t="s">
        <v>1103</v>
      </c>
      <c r="C145" s="31" t="s">
        <v>1104</v>
      </c>
      <c r="D145" s="31" t="s">
        <v>956</v>
      </c>
      <c r="E145" s="31" t="s">
        <v>576</v>
      </c>
      <c r="F145" s="91">
        <v>89900</v>
      </c>
      <c r="G145" s="32">
        <v>56.9</v>
      </c>
      <c r="H145" s="32" t="s">
        <v>868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45177</v>
      </c>
      <c r="B146" s="32" t="s">
        <v>1105</v>
      </c>
      <c r="C146" s="31" t="s">
        <v>1106</v>
      </c>
      <c r="D146" s="31" t="s">
        <v>1147</v>
      </c>
      <c r="E146" s="31" t="s">
        <v>576</v>
      </c>
      <c r="F146" s="91">
        <v>168246</v>
      </c>
      <c r="G146" s="32">
        <v>366.01</v>
      </c>
      <c r="H146" s="32" t="s">
        <v>868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45177</v>
      </c>
      <c r="B147" s="32" t="s">
        <v>460</v>
      </c>
      <c r="C147" s="31" t="s">
        <v>1008</v>
      </c>
      <c r="D147" s="31" t="s">
        <v>944</v>
      </c>
      <c r="E147" s="31" t="s">
        <v>576</v>
      </c>
      <c r="F147" s="91">
        <v>1089984</v>
      </c>
      <c r="G147" s="32">
        <v>2307.0100000000002</v>
      </c>
      <c r="H147" s="32" t="s">
        <v>868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45177</v>
      </c>
      <c r="B148" s="32" t="s">
        <v>1009</v>
      </c>
      <c r="C148" s="31" t="s">
        <v>1010</v>
      </c>
      <c r="D148" s="31" t="s">
        <v>873</v>
      </c>
      <c r="E148" s="31" t="s">
        <v>576</v>
      </c>
      <c r="F148" s="91">
        <v>100000</v>
      </c>
      <c r="G148" s="32">
        <v>31.95</v>
      </c>
      <c r="H148" s="32" t="s">
        <v>868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5" customHeight="1">
      <c r="A149" s="90">
        <v>45177</v>
      </c>
      <c r="B149" s="32" t="s">
        <v>1009</v>
      </c>
      <c r="C149" s="31" t="s">
        <v>1010</v>
      </c>
      <c r="D149" s="31" t="s">
        <v>1108</v>
      </c>
      <c r="E149" s="31" t="s">
        <v>576</v>
      </c>
      <c r="F149" s="91">
        <v>12000</v>
      </c>
      <c r="G149" s="32">
        <v>31.5</v>
      </c>
      <c r="H149" s="32" t="s">
        <v>868</v>
      </c>
    </row>
    <row r="150" spans="1:28" ht="15" customHeight="1">
      <c r="A150" s="90">
        <v>45177</v>
      </c>
      <c r="B150" s="32" t="s">
        <v>1011</v>
      </c>
      <c r="C150" s="31" t="s">
        <v>1012</v>
      </c>
      <c r="D150" s="31" t="s">
        <v>577</v>
      </c>
      <c r="E150" s="31" t="s">
        <v>576</v>
      </c>
      <c r="F150" s="91">
        <v>287551</v>
      </c>
      <c r="G150" s="32">
        <v>827.47</v>
      </c>
      <c r="H150" s="32" t="s">
        <v>868</v>
      </c>
    </row>
    <row r="151" spans="1:28" ht="15" customHeight="1">
      <c r="A151" s="90">
        <v>45177</v>
      </c>
      <c r="B151" s="32" t="s">
        <v>1112</v>
      </c>
      <c r="C151" s="31" t="s">
        <v>1113</v>
      </c>
      <c r="D151" s="31" t="s">
        <v>882</v>
      </c>
      <c r="E151" s="31" t="s">
        <v>576</v>
      </c>
      <c r="F151" s="91">
        <v>27418337</v>
      </c>
      <c r="G151" s="32">
        <v>21.38</v>
      </c>
      <c r="H151" s="32" t="s">
        <v>868</v>
      </c>
    </row>
    <row r="152" spans="1:28" ht="15" customHeight="1">
      <c r="A152" s="90">
        <v>45177</v>
      </c>
      <c r="B152" s="32" t="s">
        <v>1059</v>
      </c>
      <c r="C152" s="31" t="s">
        <v>1148</v>
      </c>
      <c r="D152" s="31" t="s">
        <v>1149</v>
      </c>
      <c r="E152" s="31" t="s">
        <v>576</v>
      </c>
      <c r="F152" s="91">
        <v>39804175</v>
      </c>
      <c r="G152" s="32">
        <v>7.21</v>
      </c>
      <c r="H152" s="32" t="s">
        <v>868</v>
      </c>
    </row>
    <row r="153" spans="1:28" ht="15" customHeight="1">
      <c r="A153" s="90">
        <v>45177</v>
      </c>
      <c r="B153" s="32" t="s">
        <v>1114</v>
      </c>
      <c r="C153" s="31" t="s">
        <v>1115</v>
      </c>
      <c r="D153" s="31" t="s">
        <v>577</v>
      </c>
      <c r="E153" s="31" t="s">
        <v>576</v>
      </c>
      <c r="F153" s="91">
        <v>3235447</v>
      </c>
      <c r="G153" s="32">
        <v>156.31</v>
      </c>
      <c r="H153" s="32" t="s">
        <v>868</v>
      </c>
    </row>
    <row r="154" spans="1:28" ht="15" customHeight="1">
      <c r="A154" s="90">
        <v>45177</v>
      </c>
      <c r="B154" s="32" t="s">
        <v>1150</v>
      </c>
      <c r="C154" s="31" t="s">
        <v>1151</v>
      </c>
      <c r="D154" s="31" t="s">
        <v>1152</v>
      </c>
      <c r="E154" s="31" t="s">
        <v>576</v>
      </c>
      <c r="F154" s="91">
        <v>222444</v>
      </c>
      <c r="G154" s="32">
        <v>16.940000000000001</v>
      </c>
      <c r="H154" s="32" t="s">
        <v>868</v>
      </c>
    </row>
    <row r="155" spans="1:28" ht="15" customHeight="1">
      <c r="A155" s="90">
        <v>45177</v>
      </c>
      <c r="B155" s="32" t="s">
        <v>513</v>
      </c>
      <c r="C155" s="31" t="s">
        <v>1119</v>
      </c>
      <c r="D155" s="31" t="s">
        <v>577</v>
      </c>
      <c r="E155" s="31" t="s">
        <v>576</v>
      </c>
      <c r="F155" s="91">
        <v>614757</v>
      </c>
      <c r="G155" s="32">
        <v>667.07</v>
      </c>
      <c r="H155" s="32" t="s">
        <v>868</v>
      </c>
    </row>
    <row r="156" spans="1:28" ht="15" customHeight="1">
      <c r="A156" s="90">
        <v>45177</v>
      </c>
      <c r="B156" s="32" t="s">
        <v>1126</v>
      </c>
      <c r="C156" s="31" t="s">
        <v>1127</v>
      </c>
      <c r="D156" s="31" t="s">
        <v>577</v>
      </c>
      <c r="E156" s="31" t="s">
        <v>576</v>
      </c>
      <c r="F156" s="91">
        <v>742215</v>
      </c>
      <c r="G156" s="32">
        <v>98.29</v>
      </c>
      <c r="H156" s="32" t="s">
        <v>868</v>
      </c>
    </row>
    <row r="157" spans="1:28" ht="15" customHeight="1">
      <c r="A157" s="90">
        <v>45177</v>
      </c>
      <c r="B157" s="32" t="s">
        <v>1128</v>
      </c>
      <c r="C157" s="31" t="s">
        <v>1129</v>
      </c>
      <c r="D157" s="31" t="s">
        <v>1130</v>
      </c>
      <c r="E157" s="31" t="s">
        <v>576</v>
      </c>
      <c r="F157" s="91">
        <v>1367093</v>
      </c>
      <c r="G157" s="32">
        <v>44.15</v>
      </c>
      <c r="H157" s="32" t="s">
        <v>868</v>
      </c>
    </row>
    <row r="158" spans="1:28" ht="15" customHeight="1">
      <c r="A158" s="90">
        <v>45177</v>
      </c>
      <c r="B158" s="32" t="s">
        <v>1131</v>
      </c>
      <c r="C158" s="31" t="s">
        <v>1132</v>
      </c>
      <c r="D158" s="31" t="s">
        <v>1133</v>
      </c>
      <c r="E158" s="31" t="s">
        <v>576</v>
      </c>
      <c r="F158" s="91">
        <v>810088</v>
      </c>
      <c r="G158" s="32">
        <v>60.54</v>
      </c>
      <c r="H158" s="32" t="s">
        <v>868</v>
      </c>
    </row>
    <row r="159" spans="1:28" ht="15" customHeight="1">
      <c r="A159" s="90">
        <v>45177</v>
      </c>
      <c r="B159" s="32" t="s">
        <v>1134</v>
      </c>
      <c r="C159" s="31" t="s">
        <v>1135</v>
      </c>
      <c r="D159" s="31" t="s">
        <v>1153</v>
      </c>
      <c r="E159" s="31" t="s">
        <v>576</v>
      </c>
      <c r="F159" s="91">
        <v>971077</v>
      </c>
      <c r="G159" s="32">
        <v>2.0499999999999998</v>
      </c>
      <c r="H159" s="32" t="s">
        <v>868</v>
      </c>
    </row>
    <row r="160" spans="1:28" ht="15" customHeight="1">
      <c r="A160" s="90">
        <v>45177</v>
      </c>
      <c r="B160" s="32" t="s">
        <v>1134</v>
      </c>
      <c r="C160" s="31" t="s">
        <v>1135</v>
      </c>
      <c r="D160" s="31" t="s">
        <v>1154</v>
      </c>
      <c r="E160" s="31" t="s">
        <v>576</v>
      </c>
      <c r="F160" s="91">
        <v>18850000</v>
      </c>
      <c r="G160" s="32">
        <v>2.0299999999999998</v>
      </c>
      <c r="H160" s="32" t="s">
        <v>868</v>
      </c>
    </row>
    <row r="161" spans="1:8" ht="15" customHeight="1">
      <c r="A161" s="90">
        <v>45177</v>
      </c>
      <c r="B161" s="32" t="s">
        <v>1134</v>
      </c>
      <c r="C161" s="31" t="s">
        <v>1135</v>
      </c>
      <c r="D161" s="31" t="s">
        <v>1137</v>
      </c>
      <c r="E161" s="31" t="s">
        <v>576</v>
      </c>
      <c r="F161" s="91">
        <v>100100</v>
      </c>
      <c r="G161" s="32">
        <v>1.98</v>
      </c>
      <c r="H161" s="32" t="s">
        <v>868</v>
      </c>
    </row>
    <row r="162" spans="1:8" ht="15" customHeight="1">
      <c r="A162" s="90">
        <v>45177</v>
      </c>
      <c r="B162" s="32" t="s">
        <v>1134</v>
      </c>
      <c r="C162" s="31" t="s">
        <v>1135</v>
      </c>
      <c r="D162" s="31" t="s">
        <v>964</v>
      </c>
      <c r="E162" s="31" t="s">
        <v>576</v>
      </c>
      <c r="F162" s="91">
        <v>1500000</v>
      </c>
      <c r="G162" s="32">
        <v>1.95</v>
      </c>
      <c r="H162" s="32" t="s">
        <v>868</v>
      </c>
    </row>
    <row r="163" spans="1:8" ht="15" customHeight="1">
      <c r="A163" s="90">
        <v>45177</v>
      </c>
      <c r="B163" s="32" t="s">
        <v>1140</v>
      </c>
      <c r="C163" s="31" t="s">
        <v>1141</v>
      </c>
      <c r="D163" s="31" t="s">
        <v>1143</v>
      </c>
      <c r="E163" s="31" t="s">
        <v>576</v>
      </c>
      <c r="F163" s="91">
        <v>22773643</v>
      </c>
      <c r="G163" s="32">
        <v>3.52</v>
      </c>
      <c r="H163" s="32" t="s">
        <v>868</v>
      </c>
    </row>
    <row r="164" spans="1:8" ht="15" customHeight="1">
      <c r="A164" s="90">
        <v>45177</v>
      </c>
      <c r="B164" s="32" t="s">
        <v>1140</v>
      </c>
      <c r="C164" s="31" t="s">
        <v>1141</v>
      </c>
      <c r="D164" s="31" t="s">
        <v>1142</v>
      </c>
      <c r="E164" s="31" t="s">
        <v>576</v>
      </c>
      <c r="F164" s="91">
        <v>12658328</v>
      </c>
      <c r="G164" s="32">
        <v>3.56</v>
      </c>
      <c r="H164" s="32" t="s">
        <v>868</v>
      </c>
    </row>
    <row r="165" spans="1:8" ht="15" customHeight="1">
      <c r="A165" s="90">
        <v>45177</v>
      </c>
      <c r="B165" s="32" t="s">
        <v>961</v>
      </c>
      <c r="C165" s="31" t="s">
        <v>962</v>
      </c>
      <c r="D165" s="31" t="s">
        <v>963</v>
      </c>
      <c r="E165" s="31" t="s">
        <v>576</v>
      </c>
      <c r="F165" s="91">
        <v>17793000</v>
      </c>
      <c r="G165" s="32">
        <v>5.31</v>
      </c>
      <c r="H165" s="32" t="s">
        <v>868</v>
      </c>
    </row>
    <row r="166" spans="1:8" ht="15" customHeight="1">
      <c r="A166" s="90">
        <v>45177</v>
      </c>
      <c r="B166" s="32" t="s">
        <v>961</v>
      </c>
      <c r="C166" s="31" t="s">
        <v>962</v>
      </c>
      <c r="D166" s="31" t="s">
        <v>1007</v>
      </c>
      <c r="E166" s="31" t="s">
        <v>576</v>
      </c>
      <c r="F166" s="91">
        <v>8434143</v>
      </c>
      <c r="G166" s="32">
        <v>5.3</v>
      </c>
      <c r="H166" s="32" t="s">
        <v>868</v>
      </c>
    </row>
    <row r="167" spans="1:8" ht="15" customHeight="1">
      <c r="A167" s="90">
        <v>45177</v>
      </c>
      <c r="B167" s="32" t="s">
        <v>942</v>
      </c>
      <c r="C167" s="31" t="s">
        <v>943</v>
      </c>
      <c r="D167" s="31" t="s">
        <v>577</v>
      </c>
      <c r="E167" s="31" t="s">
        <v>576</v>
      </c>
      <c r="F167" s="91">
        <v>715162</v>
      </c>
      <c r="G167" s="32">
        <v>169.45</v>
      </c>
      <c r="H167" s="32" t="s">
        <v>868</v>
      </c>
    </row>
    <row r="168" spans="1:8" ht="15" customHeight="1">
      <c r="A168" s="90"/>
      <c r="B168" s="32"/>
      <c r="C168" s="31"/>
      <c r="D168" s="31"/>
      <c r="E168" s="31"/>
      <c r="F168" s="91"/>
      <c r="G168" s="32"/>
      <c r="H168" s="32"/>
    </row>
    <row r="169" spans="1:8" ht="15" customHeight="1">
      <c r="A169" s="90"/>
      <c r="B169" s="32"/>
      <c r="C169" s="31"/>
      <c r="D169" s="31"/>
      <c r="E169" s="31"/>
      <c r="F169" s="91"/>
      <c r="G169" s="32"/>
      <c r="H169" s="32"/>
    </row>
    <row r="170" spans="1:8" ht="15" customHeight="1">
      <c r="A170" s="90"/>
      <c r="B170" s="32"/>
      <c r="C170" s="31"/>
      <c r="D170" s="31"/>
      <c r="E170" s="31"/>
      <c r="F170" s="91"/>
      <c r="G170" s="32"/>
      <c r="H170" s="32"/>
    </row>
    <row r="171" spans="1:8" ht="15" customHeight="1">
      <c r="A171" s="90"/>
      <c r="B171" s="32"/>
      <c r="C171" s="31"/>
      <c r="D171" s="31"/>
      <c r="E171" s="31"/>
      <c r="F171" s="91"/>
      <c r="G171" s="32"/>
      <c r="H171" s="32"/>
    </row>
    <row r="172" spans="1:8" ht="15" customHeight="1">
      <c r="A172" s="90"/>
      <c r="B172" s="32"/>
      <c r="C172" s="31"/>
      <c r="D172" s="31"/>
      <c r="E172" s="31"/>
      <c r="F172" s="91"/>
      <c r="G172" s="32"/>
      <c r="H172" s="32"/>
    </row>
    <row r="173" spans="1:8" ht="15" customHeight="1">
      <c r="A173" s="90"/>
      <c r="B173" s="32"/>
      <c r="C173" s="31"/>
      <c r="D173" s="31"/>
      <c r="E173" s="31"/>
      <c r="F173" s="91"/>
      <c r="G173" s="32"/>
      <c r="H173" s="32"/>
    </row>
    <row r="174" spans="1:8" ht="15" customHeight="1">
      <c r="A174" s="90"/>
      <c r="B174" s="32"/>
      <c r="C174" s="31"/>
      <c r="D174" s="31"/>
      <c r="E174" s="31"/>
      <c r="F174" s="91"/>
      <c r="G174" s="32"/>
      <c r="H174" s="32"/>
    </row>
    <row r="175" spans="1:8" ht="15" customHeight="1">
      <c r="A175" s="90"/>
      <c r="B175" s="32"/>
      <c r="C175" s="31"/>
      <c r="D175" s="31"/>
      <c r="E175" s="31"/>
      <c r="F175" s="91"/>
      <c r="G175" s="32"/>
      <c r="H175" s="32"/>
    </row>
    <row r="176" spans="1:8" ht="15" customHeight="1">
      <c r="A176" s="90"/>
      <c r="B176" s="32"/>
      <c r="C176" s="31"/>
      <c r="D176" s="31"/>
      <c r="E176" s="31"/>
      <c r="F176" s="91"/>
      <c r="G176" s="32"/>
      <c r="H176" s="32"/>
    </row>
    <row r="177" spans="1:8" ht="15" customHeight="1">
      <c r="A177" s="90"/>
      <c r="B177" s="32"/>
      <c r="C177" s="31"/>
      <c r="D177" s="31"/>
      <c r="E177" s="31"/>
      <c r="F177" s="91"/>
      <c r="G177" s="32"/>
      <c r="H177" s="32"/>
    </row>
    <row r="178" spans="1:8" ht="15" customHeight="1">
      <c r="A178" s="90"/>
      <c r="B178" s="32"/>
      <c r="C178" s="31"/>
      <c r="D178" s="31"/>
      <c r="E178" s="31"/>
      <c r="F178" s="91"/>
      <c r="G178" s="32"/>
      <c r="H178" s="32"/>
    </row>
    <row r="179" spans="1:8" ht="15" customHeight="1">
      <c r="A179" s="90"/>
      <c r="B179" s="32"/>
      <c r="C179" s="31"/>
      <c r="D179" s="31"/>
      <c r="E179" s="31"/>
      <c r="F179" s="91"/>
      <c r="G179" s="32"/>
      <c r="H179" s="32"/>
    </row>
    <row r="180" spans="1:8" ht="15" customHeight="1">
      <c r="A180" s="90"/>
      <c r="B180" s="32"/>
      <c r="C180" s="31"/>
      <c r="D180" s="31"/>
      <c r="E180" s="31"/>
      <c r="F180" s="91"/>
      <c r="G180" s="32"/>
      <c r="H180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8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927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45180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0">
        <v>1</v>
      </c>
      <c r="B10" s="236">
        <v>45119</v>
      </c>
      <c r="C10" s="251"/>
      <c r="D10" s="252" t="s">
        <v>129</v>
      </c>
      <c r="E10" s="253" t="s">
        <v>592</v>
      </c>
      <c r="F10" s="235" t="s">
        <v>865</v>
      </c>
      <c r="G10" s="237">
        <v>1540</v>
      </c>
      <c r="H10" s="235"/>
      <c r="I10" s="235" t="s">
        <v>864</v>
      </c>
      <c r="J10" s="237" t="s">
        <v>593</v>
      </c>
      <c r="K10" s="237"/>
      <c r="L10" s="246"/>
      <c r="M10" s="254"/>
      <c r="N10" s="237"/>
      <c r="O10" s="255"/>
      <c r="P10" s="112">
        <f>VLOOKUP(D10,'MidCap Intra'!$B$11:$C$568,2,0)</f>
        <v>1623.4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0">
        <v>2</v>
      </c>
      <c r="B11" s="236">
        <v>45133</v>
      </c>
      <c r="C11" s="251"/>
      <c r="D11" s="256" t="s">
        <v>74</v>
      </c>
      <c r="E11" s="253" t="s">
        <v>592</v>
      </c>
      <c r="F11" s="235" t="s">
        <v>869</v>
      </c>
      <c r="G11" s="237">
        <v>185</v>
      </c>
      <c r="H11" s="235"/>
      <c r="I11" s="235" t="s">
        <v>870</v>
      </c>
      <c r="J11" s="237" t="s">
        <v>593</v>
      </c>
      <c r="K11" s="237"/>
      <c r="L11" s="246"/>
      <c r="M11" s="254"/>
      <c r="N11" s="237"/>
      <c r="O11" s="255"/>
      <c r="P11" s="112">
        <f>VLOOKUP(D11,'MidCap Intra'!$B$11:$C$568,2,0)</f>
        <v>197.8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7">
        <v>45133</v>
      </c>
      <c r="C12" s="279"/>
      <c r="D12" s="281" t="s">
        <v>491</v>
      </c>
      <c r="E12" s="262" t="s">
        <v>592</v>
      </c>
      <c r="F12" s="232">
        <v>127.5</v>
      </c>
      <c r="G12" s="233">
        <v>118</v>
      </c>
      <c r="H12" s="232">
        <v>134.75</v>
      </c>
      <c r="I12" s="232" t="s">
        <v>871</v>
      </c>
      <c r="J12" s="109" t="s">
        <v>909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47" t="s">
        <v>595</v>
      </c>
      <c r="O12" s="249">
        <v>45170</v>
      </c>
      <c r="P12" s="248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78">
        <v>4</v>
      </c>
      <c r="B13" s="277">
        <v>45142</v>
      </c>
      <c r="C13" s="279"/>
      <c r="D13" s="281" t="s">
        <v>556</v>
      </c>
      <c r="E13" s="262" t="s">
        <v>929</v>
      </c>
      <c r="F13" s="232">
        <v>1823</v>
      </c>
      <c r="G13" s="233">
        <v>1738</v>
      </c>
      <c r="H13" s="232">
        <v>1925</v>
      </c>
      <c r="I13" s="232" t="s">
        <v>928</v>
      </c>
      <c r="J13" s="109" t="s">
        <v>939</v>
      </c>
      <c r="K13" s="109">
        <f>H13-F13</f>
        <v>102</v>
      </c>
      <c r="L13" s="110">
        <f>(F13*-0.3)/100</f>
        <v>-5.4689999999999994</v>
      </c>
      <c r="M13" s="111">
        <f>(K13+L13)/F13</f>
        <v>5.2951727921009328E-2</v>
      </c>
      <c r="N13" s="247" t="s">
        <v>595</v>
      </c>
      <c r="O13" s="249">
        <v>45174</v>
      </c>
      <c r="P13" s="248" t="s">
        <v>311</v>
      </c>
      <c r="R13" s="41" t="s">
        <v>594</v>
      </c>
    </row>
    <row r="14" spans="1:38" ht="15" customHeight="1">
      <c r="A14" s="238">
        <v>5</v>
      </c>
      <c r="B14" s="236">
        <v>45145</v>
      </c>
      <c r="C14" s="251"/>
      <c r="D14" s="252" t="s">
        <v>535</v>
      </c>
      <c r="E14" s="253" t="s">
        <v>592</v>
      </c>
      <c r="F14" s="235" t="s">
        <v>875</v>
      </c>
      <c r="G14" s="237">
        <v>365</v>
      </c>
      <c r="H14" s="235"/>
      <c r="I14" s="235" t="s">
        <v>876</v>
      </c>
      <c r="J14" s="237" t="s">
        <v>593</v>
      </c>
      <c r="K14" s="237"/>
      <c r="L14" s="246"/>
      <c r="M14" s="254"/>
      <c r="N14" s="237"/>
      <c r="O14" s="255"/>
      <c r="P14" s="112">
        <f>VLOOKUP(D14,'MidCap Intra'!$B$11:$C$568,2,0)</f>
        <v>424.6</v>
      </c>
      <c r="R14" s="41" t="s">
        <v>594</v>
      </c>
    </row>
    <row r="15" spans="1:38" ht="15" customHeight="1">
      <c r="A15" s="278">
        <v>6</v>
      </c>
      <c r="B15" s="241">
        <v>45167</v>
      </c>
      <c r="C15" s="261"/>
      <c r="D15" s="280" t="s">
        <v>402</v>
      </c>
      <c r="E15" s="262" t="s">
        <v>592</v>
      </c>
      <c r="F15" s="240">
        <v>2935</v>
      </c>
      <c r="G15" s="231">
        <v>2700</v>
      </c>
      <c r="H15" s="240">
        <v>3125</v>
      </c>
      <c r="I15" s="240" t="s">
        <v>884</v>
      </c>
      <c r="J15" s="109" t="s">
        <v>925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47" t="s">
        <v>595</v>
      </c>
      <c r="O15" s="249">
        <v>45173</v>
      </c>
      <c r="P15" s="248" t="s">
        <v>311</v>
      </c>
      <c r="R15" s="41" t="s">
        <v>594</v>
      </c>
    </row>
    <row r="16" spans="1:38" ht="15" customHeight="1">
      <c r="A16" s="278">
        <v>7</v>
      </c>
      <c r="B16" s="241">
        <v>45167</v>
      </c>
      <c r="C16" s="261"/>
      <c r="D16" s="280" t="s">
        <v>430</v>
      </c>
      <c r="E16" s="262" t="s">
        <v>592</v>
      </c>
      <c r="F16" s="240">
        <v>114.5</v>
      </c>
      <c r="G16" s="231">
        <v>105</v>
      </c>
      <c r="H16" s="240">
        <v>122.25</v>
      </c>
      <c r="I16" s="240" t="s">
        <v>887</v>
      </c>
      <c r="J16" s="109" t="s">
        <v>910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47" t="s">
        <v>595</v>
      </c>
      <c r="O16" s="249">
        <v>45170</v>
      </c>
      <c r="P16" s="248" t="s">
        <v>311</v>
      </c>
      <c r="R16" s="41" t="s">
        <v>594</v>
      </c>
    </row>
    <row r="17" spans="1:38" ht="15" customHeight="1">
      <c r="A17" s="278">
        <v>8</v>
      </c>
      <c r="B17" s="241">
        <v>45168</v>
      </c>
      <c r="C17" s="261"/>
      <c r="D17" s="280" t="s">
        <v>324</v>
      </c>
      <c r="E17" s="262" t="s">
        <v>592</v>
      </c>
      <c r="F17" s="240">
        <v>627</v>
      </c>
      <c r="G17" s="231">
        <v>577</v>
      </c>
      <c r="H17" s="240">
        <v>671</v>
      </c>
      <c r="I17" s="240" t="s">
        <v>896</v>
      </c>
      <c r="J17" s="109" t="s">
        <v>1160</v>
      </c>
      <c r="K17" s="109">
        <f>H17-F17</f>
        <v>44</v>
      </c>
      <c r="L17" s="110">
        <f>(F17*-0.3)/100</f>
        <v>-1.881</v>
      </c>
      <c r="M17" s="111">
        <f>(K17+L17)/F17</f>
        <v>6.7175438596491222E-2</v>
      </c>
      <c r="N17" s="247" t="s">
        <v>595</v>
      </c>
      <c r="O17" s="249">
        <v>45177</v>
      </c>
      <c r="P17" s="248" t="s">
        <v>311</v>
      </c>
      <c r="R17" s="41" t="s">
        <v>594</v>
      </c>
    </row>
    <row r="18" spans="1:38" ht="15" customHeight="1">
      <c r="A18" s="278">
        <v>9</v>
      </c>
      <c r="B18" s="241">
        <v>45169</v>
      </c>
      <c r="C18" s="261"/>
      <c r="D18" s="280" t="s">
        <v>387</v>
      </c>
      <c r="E18" s="262" t="s">
        <v>592</v>
      </c>
      <c r="F18" s="240">
        <v>1530</v>
      </c>
      <c r="G18" s="231">
        <v>1415</v>
      </c>
      <c r="H18" s="240">
        <v>1612.5</v>
      </c>
      <c r="I18" s="240" t="s">
        <v>900</v>
      </c>
      <c r="J18" s="109" t="s">
        <v>819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47" t="s">
        <v>595</v>
      </c>
      <c r="O18" s="249">
        <v>45170</v>
      </c>
      <c r="P18" s="248" t="s">
        <v>311</v>
      </c>
      <c r="R18" s="41" t="s">
        <v>594</v>
      </c>
    </row>
    <row r="19" spans="1:38" ht="15" customHeight="1">
      <c r="A19" s="250">
        <v>10</v>
      </c>
      <c r="B19" s="236">
        <v>45170</v>
      </c>
      <c r="C19" s="251"/>
      <c r="D19" s="256" t="s">
        <v>228</v>
      </c>
      <c r="E19" s="253" t="s">
        <v>592</v>
      </c>
      <c r="F19" s="235" t="s">
        <v>902</v>
      </c>
      <c r="G19" s="237">
        <v>119</v>
      </c>
      <c r="H19" s="235"/>
      <c r="I19" s="235" t="s">
        <v>903</v>
      </c>
      <c r="J19" s="237" t="s">
        <v>593</v>
      </c>
      <c r="K19" s="237"/>
      <c r="L19" s="246"/>
      <c r="M19" s="254"/>
      <c r="N19" s="237"/>
      <c r="O19" s="255"/>
      <c r="P19" s="112">
        <f>VLOOKUP(D19,'MidCap Intra'!$B$11:$C$568,2,0)</f>
        <v>129.5</v>
      </c>
    </row>
    <row r="20" spans="1:38" ht="15" customHeight="1">
      <c r="A20" s="250">
        <v>11</v>
      </c>
      <c r="B20" s="236">
        <v>45170</v>
      </c>
      <c r="C20" s="251"/>
      <c r="D20" s="256" t="s">
        <v>114</v>
      </c>
      <c r="E20" s="253" t="s">
        <v>592</v>
      </c>
      <c r="F20" s="235" t="s">
        <v>908</v>
      </c>
      <c r="G20" s="237">
        <v>133</v>
      </c>
      <c r="H20" s="235"/>
      <c r="I20" s="235" t="s">
        <v>883</v>
      </c>
      <c r="J20" s="237" t="s">
        <v>593</v>
      </c>
      <c r="K20" s="237"/>
      <c r="L20" s="246"/>
      <c r="M20" s="254"/>
      <c r="N20" s="237"/>
      <c r="O20" s="255"/>
      <c r="P20" s="112">
        <f>VLOOKUP(D20,'MidCap Intra'!$B$11:$C$568,2,0)</f>
        <v>147.5</v>
      </c>
    </row>
    <row r="21" spans="1:38" ht="15" customHeight="1">
      <c r="A21" s="288">
        <v>12</v>
      </c>
      <c r="B21" s="241">
        <v>45173</v>
      </c>
      <c r="C21" s="261"/>
      <c r="D21" s="280" t="s">
        <v>486</v>
      </c>
      <c r="E21" s="262" t="s">
        <v>592</v>
      </c>
      <c r="F21" s="240">
        <v>133.5</v>
      </c>
      <c r="G21" s="231">
        <v>124</v>
      </c>
      <c r="H21" s="240">
        <v>142</v>
      </c>
      <c r="I21" s="240" t="s">
        <v>913</v>
      </c>
      <c r="J21" s="109" t="s">
        <v>926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47" t="s">
        <v>595</v>
      </c>
      <c r="O21" s="249">
        <v>45173</v>
      </c>
      <c r="P21" s="248" t="s">
        <v>311</v>
      </c>
    </row>
    <row r="22" spans="1:38" ht="15" customHeight="1">
      <c r="A22" s="250">
        <v>13</v>
      </c>
      <c r="B22" s="236">
        <v>45173</v>
      </c>
      <c r="C22" s="251"/>
      <c r="D22" s="256" t="s">
        <v>229</v>
      </c>
      <c r="E22" s="253" t="s">
        <v>592</v>
      </c>
      <c r="F22" s="235" t="s">
        <v>923</v>
      </c>
      <c r="G22" s="237">
        <v>3195</v>
      </c>
      <c r="H22" s="235"/>
      <c r="I22" s="235" t="s">
        <v>924</v>
      </c>
      <c r="J22" s="237" t="s">
        <v>593</v>
      </c>
      <c r="K22" s="237"/>
      <c r="L22" s="246"/>
      <c r="M22" s="254"/>
      <c r="N22" s="237"/>
      <c r="O22" s="255"/>
      <c r="P22" s="112">
        <f>VLOOKUP(D22,'MidCap Intra'!$B$11:$C$568,2,0)</f>
        <v>3441.9</v>
      </c>
    </row>
    <row r="23" spans="1:38" ht="15" customHeight="1">
      <c r="A23" s="250">
        <v>14</v>
      </c>
      <c r="B23" s="236">
        <v>45174</v>
      </c>
      <c r="C23" s="251"/>
      <c r="D23" s="256" t="s">
        <v>486</v>
      </c>
      <c r="E23" s="253" t="s">
        <v>592</v>
      </c>
      <c r="F23" s="235" t="s">
        <v>930</v>
      </c>
      <c r="G23" s="237">
        <v>129</v>
      </c>
      <c r="H23" s="235"/>
      <c r="I23" s="235" t="s">
        <v>931</v>
      </c>
      <c r="J23" s="237" t="s">
        <v>593</v>
      </c>
      <c r="K23" s="237"/>
      <c r="L23" s="246"/>
      <c r="M23" s="254"/>
      <c r="N23" s="237"/>
      <c r="O23" s="255"/>
      <c r="P23" s="112">
        <f>VLOOKUP(D23,'MidCap Intra'!$B$11:$C$568,2,0)</f>
        <v>142.19999999999999</v>
      </c>
    </row>
    <row r="24" spans="1:38" ht="15" customHeight="1">
      <c r="A24" s="250">
        <v>15</v>
      </c>
      <c r="B24" s="236">
        <v>45174</v>
      </c>
      <c r="C24" s="251"/>
      <c r="D24" s="256" t="s">
        <v>402</v>
      </c>
      <c r="E24" s="253" t="s">
        <v>592</v>
      </c>
      <c r="F24" s="235" t="s">
        <v>933</v>
      </c>
      <c r="G24" s="237">
        <v>2785</v>
      </c>
      <c r="H24" s="235"/>
      <c r="I24" s="235" t="s">
        <v>934</v>
      </c>
      <c r="J24" s="237" t="s">
        <v>593</v>
      </c>
      <c r="K24" s="237"/>
      <c r="L24" s="246"/>
      <c r="M24" s="254"/>
      <c r="N24" s="237"/>
      <c r="O24" s="255"/>
      <c r="P24" s="112">
        <f>VLOOKUP(D24,'MidCap Intra'!$B$11:$C$568,2,0)</f>
        <v>3067.3</v>
      </c>
    </row>
    <row r="25" spans="1:38" ht="15" customHeight="1">
      <c r="A25" s="250">
        <v>16</v>
      </c>
      <c r="B25" s="236">
        <v>45175</v>
      </c>
      <c r="C25" s="251"/>
      <c r="D25" s="256" t="s">
        <v>372</v>
      </c>
      <c r="E25" s="253" t="s">
        <v>592</v>
      </c>
      <c r="F25" s="235" t="s">
        <v>953</v>
      </c>
      <c r="G25" s="237">
        <v>485</v>
      </c>
      <c r="H25" s="235"/>
      <c r="I25" s="235" t="s">
        <v>954</v>
      </c>
      <c r="J25" s="237" t="s">
        <v>593</v>
      </c>
      <c r="K25" s="237"/>
      <c r="L25" s="246"/>
      <c r="M25" s="254"/>
      <c r="N25" s="237"/>
      <c r="O25" s="255"/>
      <c r="P25" s="112">
        <f>VLOOKUP(D25,'MidCap Intra'!$B$11:$C$568,2,0)</f>
        <v>519.85</v>
      </c>
    </row>
    <row r="26" spans="1:38" ht="15" customHeight="1">
      <c r="A26" s="250"/>
      <c r="B26" s="236"/>
      <c r="C26" s="251"/>
      <c r="D26" s="256"/>
      <c r="E26" s="253"/>
      <c r="F26" s="235"/>
      <c r="G26" s="237"/>
      <c r="H26" s="235"/>
      <c r="I26" s="235"/>
      <c r="J26" s="237"/>
      <c r="K26" s="237"/>
      <c r="L26" s="246"/>
      <c r="M26" s="254"/>
      <c r="N26" s="237"/>
      <c r="O26" s="255"/>
      <c r="P26" s="246"/>
    </row>
    <row r="27" spans="1:38" ht="15" customHeight="1">
      <c r="A27" s="250"/>
      <c r="B27" s="236"/>
      <c r="C27" s="251"/>
      <c r="D27" s="252"/>
      <c r="E27" s="253"/>
      <c r="F27" s="235"/>
      <c r="G27" s="237"/>
      <c r="H27" s="235"/>
      <c r="I27" s="235"/>
      <c r="J27" s="237"/>
      <c r="K27" s="237"/>
      <c r="L27" s="246"/>
      <c r="M27" s="254"/>
      <c r="N27" s="237"/>
      <c r="O27" s="255"/>
      <c r="P27" s="246"/>
    </row>
    <row r="32" spans="1:38" ht="14.25" customHeight="1">
      <c r="A32" s="113"/>
      <c r="B32" s="114"/>
      <c r="C32" s="115"/>
      <c r="D32" s="116"/>
      <c r="E32" s="117"/>
      <c r="F32" s="117"/>
      <c r="G32" s="113"/>
      <c r="H32" s="117"/>
      <c r="I32" s="118"/>
      <c r="J32" s="119"/>
      <c r="K32" s="119"/>
      <c r="L32" s="120"/>
      <c r="M32" s="121"/>
      <c r="N32" s="122"/>
      <c r="O32" s="123"/>
      <c r="P32" s="12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5" t="s">
        <v>596</v>
      </c>
      <c r="B33" s="126"/>
      <c r="C33" s="127"/>
      <c r="E33" s="128"/>
      <c r="F33" s="128"/>
      <c r="G33" s="128"/>
      <c r="H33" s="128"/>
      <c r="I33" s="128"/>
      <c r="J33" s="129"/>
      <c r="K33" s="128"/>
      <c r="L33" s="130"/>
      <c r="M33" s="60"/>
      <c r="N33" s="129"/>
      <c r="O33" s="127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 t="s">
        <v>597</v>
      </c>
      <c r="B34" s="125"/>
      <c r="C34" s="125"/>
      <c r="D34" s="125"/>
      <c r="E34" s="41"/>
      <c r="F34" s="132" t="s">
        <v>598</v>
      </c>
      <c r="G34" s="6"/>
      <c r="H34" s="6"/>
      <c r="I34" s="6"/>
      <c r="J34" s="133"/>
      <c r="K34" s="134"/>
      <c r="L34" s="134"/>
      <c r="M34" s="135"/>
      <c r="N34" s="1"/>
      <c r="O34" s="136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5" t="s">
        <v>599</v>
      </c>
      <c r="B35" s="125"/>
      <c r="C35" s="125"/>
      <c r="D35" s="125" t="s">
        <v>600</v>
      </c>
      <c r="E35" s="6"/>
      <c r="F35" s="132" t="s">
        <v>601</v>
      </c>
      <c r="G35" s="6"/>
      <c r="H35" s="6"/>
      <c r="I35" s="6"/>
      <c r="J35" s="133"/>
      <c r="K35" s="134"/>
      <c r="L35" s="134"/>
      <c r="M35" s="135"/>
      <c r="N35" s="1"/>
      <c r="O35" s="136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5"/>
      <c r="B36" s="125"/>
      <c r="C36" s="125"/>
      <c r="D36" s="125"/>
      <c r="E36" s="6"/>
      <c r="F36" s="6"/>
      <c r="G36" s="6"/>
      <c r="H36" s="6"/>
      <c r="I36" s="6"/>
      <c r="J36" s="137"/>
      <c r="K36" s="134"/>
      <c r="L36" s="134"/>
      <c r="M36" s="6"/>
      <c r="N36" s="138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292"/>
      <c r="B37" s="292"/>
      <c r="C37" s="292"/>
      <c r="D37" s="292"/>
      <c r="E37" s="293"/>
      <c r="F37" s="293"/>
      <c r="G37" s="293"/>
      <c r="H37" s="293"/>
      <c r="I37" s="293"/>
      <c r="J37" s="294"/>
      <c r="K37" s="295"/>
      <c r="L37" s="295"/>
      <c r="M37" s="293"/>
      <c r="N37" s="296"/>
      <c r="O37" s="297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5"/>
      <c r="B38" s="125"/>
      <c r="C38" s="125"/>
      <c r="D38" s="125"/>
      <c r="E38" s="6"/>
      <c r="F38" s="6"/>
      <c r="G38" s="6"/>
      <c r="H38" s="6"/>
      <c r="I38" s="6"/>
      <c r="J38" s="137"/>
      <c r="K38" s="134"/>
      <c r="L38" s="135"/>
      <c r="M38" s="6"/>
      <c r="N38" s="138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48" t="s">
        <v>607</v>
      </c>
      <c r="B39" s="148"/>
      <c r="C39" s="148"/>
      <c r="D39" s="14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101" t="s">
        <v>16</v>
      </c>
      <c r="B40" s="101" t="s">
        <v>567</v>
      </c>
      <c r="C40" s="101"/>
      <c r="D40" s="102" t="s">
        <v>579</v>
      </c>
      <c r="E40" s="101" t="s">
        <v>580</v>
      </c>
      <c r="F40" s="101" t="s">
        <v>581</v>
      </c>
      <c r="G40" s="101" t="s">
        <v>602</v>
      </c>
      <c r="H40" s="101" t="s">
        <v>583</v>
      </c>
      <c r="I40" s="263" t="s">
        <v>584</v>
      </c>
      <c r="J40" s="265" t="s">
        <v>585</v>
      </c>
      <c r="K40" s="264" t="s">
        <v>608</v>
      </c>
      <c r="L40" s="103" t="s">
        <v>587</v>
      </c>
      <c r="M40" s="149" t="s">
        <v>609</v>
      </c>
      <c r="N40" s="101" t="s">
        <v>610</v>
      </c>
      <c r="O40" s="100" t="s">
        <v>589</v>
      </c>
      <c r="P40" s="102" t="s">
        <v>590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232">
        <v>1</v>
      </c>
      <c r="B41" s="286">
        <v>45169</v>
      </c>
      <c r="C41" s="287"/>
      <c r="D41" s="287" t="s">
        <v>894</v>
      </c>
      <c r="E41" s="232" t="s">
        <v>604</v>
      </c>
      <c r="F41" s="232">
        <v>4380</v>
      </c>
      <c r="G41" s="232">
        <v>4300</v>
      </c>
      <c r="H41" s="233">
        <v>4435</v>
      </c>
      <c r="I41" s="233" t="s">
        <v>895</v>
      </c>
      <c r="J41" s="282" t="s">
        <v>731</v>
      </c>
      <c r="K41" s="283">
        <f t="shared" ref="K41" si="0">H41-F41</f>
        <v>55</v>
      </c>
      <c r="L41" s="110">
        <f t="shared" ref="L41" si="1">(H41*N41)*0.03%</f>
        <v>199.57499999999999</v>
      </c>
      <c r="M41" s="284">
        <f t="shared" ref="M41" si="2">(K41*N41)-L41</f>
        <v>8050.4250000000002</v>
      </c>
      <c r="N41" s="283">
        <v>150</v>
      </c>
      <c r="O41" s="109" t="s">
        <v>595</v>
      </c>
      <c r="P41" s="285">
        <v>45173</v>
      </c>
      <c r="Q41" s="150"/>
      <c r="R41" s="60" t="s">
        <v>606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51"/>
      <c r="AG41" s="152"/>
      <c r="AH41" s="150"/>
      <c r="AI41" s="150"/>
      <c r="AJ41" s="151"/>
      <c r="AK41" s="151"/>
      <c r="AL41" s="151"/>
    </row>
    <row r="42" spans="1:38" ht="12.75" customHeight="1">
      <c r="A42" s="104">
        <v>2</v>
      </c>
      <c r="B42" s="153">
        <v>45169</v>
      </c>
      <c r="C42" s="154"/>
      <c r="D42" s="154" t="s">
        <v>897</v>
      </c>
      <c r="E42" s="104" t="s">
        <v>604</v>
      </c>
      <c r="F42" s="104" t="s">
        <v>898</v>
      </c>
      <c r="G42" s="104">
        <v>2385</v>
      </c>
      <c r="H42" s="106"/>
      <c r="I42" s="106" t="s">
        <v>899</v>
      </c>
      <c r="J42" s="234" t="s">
        <v>593</v>
      </c>
      <c r="K42" s="104"/>
      <c r="L42" s="107"/>
      <c r="M42" s="155"/>
      <c r="N42" s="104"/>
      <c r="O42" s="106"/>
      <c r="P42" s="105"/>
      <c r="Q42" s="150"/>
      <c r="R42" s="60" t="s">
        <v>594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51"/>
      <c r="AG42" s="152"/>
      <c r="AH42" s="150"/>
      <c r="AI42" s="150"/>
      <c r="AJ42" s="151"/>
      <c r="AK42" s="151"/>
      <c r="AL42" s="151"/>
    </row>
    <row r="43" spans="1:38" ht="12.75" customHeight="1">
      <c r="A43" s="232">
        <v>3</v>
      </c>
      <c r="B43" s="286">
        <v>45170</v>
      </c>
      <c r="C43" s="287"/>
      <c r="D43" s="287" t="s">
        <v>904</v>
      </c>
      <c r="E43" s="232" t="s">
        <v>604</v>
      </c>
      <c r="F43" s="232">
        <v>1096.5</v>
      </c>
      <c r="G43" s="232">
        <v>1082</v>
      </c>
      <c r="H43" s="233">
        <v>1106.5</v>
      </c>
      <c r="I43" s="233" t="s">
        <v>905</v>
      </c>
      <c r="J43" s="282" t="s">
        <v>912</v>
      </c>
      <c r="K43" s="283">
        <f t="shared" ref="K43" si="3">H43-F43</f>
        <v>10</v>
      </c>
      <c r="L43" s="110">
        <f t="shared" ref="L43" si="4">(H43*N43)*0.03%</f>
        <v>282.15749999999997</v>
      </c>
      <c r="M43" s="284">
        <f t="shared" ref="M43" si="5">(K43*N43)-L43</f>
        <v>8217.8425000000007</v>
      </c>
      <c r="N43" s="283">
        <v>850</v>
      </c>
      <c r="O43" s="109" t="s">
        <v>595</v>
      </c>
      <c r="P43" s="285">
        <v>45173</v>
      </c>
      <c r="Q43" s="150"/>
      <c r="R43" s="6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51"/>
      <c r="AG43" s="152"/>
      <c r="AH43" s="150"/>
      <c r="AI43" s="150"/>
      <c r="AJ43" s="151"/>
      <c r="AK43" s="151"/>
      <c r="AL43" s="151"/>
    </row>
    <row r="44" spans="1:38" ht="12.75" customHeight="1">
      <c r="A44" s="232">
        <v>4</v>
      </c>
      <c r="B44" s="286">
        <v>45170</v>
      </c>
      <c r="C44" s="287"/>
      <c r="D44" s="287" t="s">
        <v>888</v>
      </c>
      <c r="E44" s="232" t="s">
        <v>604</v>
      </c>
      <c r="F44" s="232">
        <v>7345</v>
      </c>
      <c r="G44" s="232">
        <v>7170</v>
      </c>
      <c r="H44" s="233">
        <v>7445</v>
      </c>
      <c r="I44" s="233" t="s">
        <v>911</v>
      </c>
      <c r="J44" s="282" t="s">
        <v>616</v>
      </c>
      <c r="K44" s="283">
        <f t="shared" ref="K44" si="6">H44-F44</f>
        <v>100</v>
      </c>
      <c r="L44" s="110">
        <f t="shared" ref="L44" si="7">(H44*N44)*0.03%</f>
        <v>167.51249999999999</v>
      </c>
      <c r="M44" s="284">
        <f t="shared" ref="M44" si="8">(K44*N44)-L44</f>
        <v>7332.4875000000002</v>
      </c>
      <c r="N44" s="283">
        <v>75</v>
      </c>
      <c r="O44" s="109" t="s">
        <v>595</v>
      </c>
      <c r="P44" s="285">
        <v>45174</v>
      </c>
      <c r="Q44" s="150"/>
      <c r="R44" s="6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51"/>
      <c r="AG44" s="152"/>
      <c r="AH44" s="150"/>
      <c r="AI44" s="150"/>
      <c r="AJ44" s="151"/>
      <c r="AK44" s="151"/>
      <c r="AL44" s="151"/>
    </row>
    <row r="45" spans="1:38" ht="12.75" customHeight="1">
      <c r="A45" s="104">
        <v>5</v>
      </c>
      <c r="B45" s="153">
        <v>45173</v>
      </c>
      <c r="C45" s="154"/>
      <c r="D45" s="154" t="s">
        <v>918</v>
      </c>
      <c r="E45" s="104" t="s">
        <v>604</v>
      </c>
      <c r="F45" s="104" t="s">
        <v>919</v>
      </c>
      <c r="G45" s="104">
        <v>1325</v>
      </c>
      <c r="H45" s="106"/>
      <c r="I45" s="106" t="s">
        <v>920</v>
      </c>
      <c r="J45" s="234" t="s">
        <v>593</v>
      </c>
      <c r="K45" s="104"/>
      <c r="L45" s="107"/>
      <c r="M45" s="155"/>
      <c r="N45" s="104"/>
      <c r="O45" s="106"/>
      <c r="P45" s="105"/>
      <c r="Q45" s="150"/>
      <c r="R45" s="6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1"/>
      <c r="AG45" s="152"/>
      <c r="AH45" s="150"/>
      <c r="AI45" s="150"/>
      <c r="AJ45" s="151"/>
      <c r="AK45" s="151"/>
      <c r="AL45" s="151"/>
    </row>
    <row r="46" spans="1:38" ht="12.75" customHeight="1">
      <c r="A46" s="232">
        <v>6</v>
      </c>
      <c r="B46" s="286">
        <v>45173</v>
      </c>
      <c r="C46" s="287"/>
      <c r="D46" s="287" t="s">
        <v>921</v>
      </c>
      <c r="E46" s="232" t="s">
        <v>604</v>
      </c>
      <c r="F46" s="232">
        <v>4145</v>
      </c>
      <c r="G46" s="232">
        <v>4090</v>
      </c>
      <c r="H46" s="233">
        <v>4185</v>
      </c>
      <c r="I46" s="233" t="s">
        <v>922</v>
      </c>
      <c r="J46" s="282" t="s">
        <v>636</v>
      </c>
      <c r="K46" s="283">
        <f t="shared" ref="K46" si="9">H46-F46</f>
        <v>40</v>
      </c>
      <c r="L46" s="110">
        <f t="shared" ref="L46" si="10">(H46*N46)*0.03%</f>
        <v>251.09999999999997</v>
      </c>
      <c r="M46" s="284">
        <f t="shared" ref="M46" si="11">(K46*N46)-L46</f>
        <v>7748.9</v>
      </c>
      <c r="N46" s="283">
        <v>200</v>
      </c>
      <c r="O46" s="109" t="s">
        <v>595</v>
      </c>
      <c r="P46" s="285">
        <v>45174</v>
      </c>
      <c r="Q46" s="150"/>
      <c r="R46" s="6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1"/>
      <c r="AG46" s="152"/>
      <c r="AH46" s="150"/>
      <c r="AI46" s="150"/>
      <c r="AJ46" s="151"/>
      <c r="AK46" s="151"/>
      <c r="AL46" s="151"/>
    </row>
    <row r="47" spans="1:38" ht="12.75" customHeight="1">
      <c r="A47" s="232">
        <v>7</v>
      </c>
      <c r="B47" s="286">
        <v>45174</v>
      </c>
      <c r="C47" s="287"/>
      <c r="D47" s="287" t="s">
        <v>935</v>
      </c>
      <c r="E47" s="232" t="s">
        <v>604</v>
      </c>
      <c r="F47" s="232">
        <v>1676.5</v>
      </c>
      <c r="G47" s="232">
        <v>1646</v>
      </c>
      <c r="H47" s="233">
        <v>1696.5</v>
      </c>
      <c r="I47" s="233" t="s">
        <v>936</v>
      </c>
      <c r="J47" s="282" t="s">
        <v>945</v>
      </c>
      <c r="K47" s="283">
        <f t="shared" ref="K47" si="12">H47-F47</f>
        <v>20</v>
      </c>
      <c r="L47" s="110">
        <f t="shared" ref="L47" si="13">(H47*N47)*0.03%</f>
        <v>190.85624999999999</v>
      </c>
      <c r="M47" s="284">
        <f t="shared" ref="M47" si="14">(K47*N47)-L47</f>
        <v>7309.1437500000002</v>
      </c>
      <c r="N47" s="283">
        <v>375</v>
      </c>
      <c r="O47" s="109" t="s">
        <v>595</v>
      </c>
      <c r="P47" s="285">
        <v>45175</v>
      </c>
      <c r="Q47" s="150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1"/>
      <c r="AG47" s="152"/>
      <c r="AH47" s="150"/>
      <c r="AI47" s="150"/>
      <c r="AJ47" s="151"/>
      <c r="AK47" s="151"/>
      <c r="AL47" s="151"/>
    </row>
    <row r="48" spans="1:38" ht="12.75" customHeight="1">
      <c r="A48" s="232">
        <v>8</v>
      </c>
      <c r="B48" s="286">
        <v>45174</v>
      </c>
      <c r="C48" s="287"/>
      <c r="D48" s="287" t="s">
        <v>937</v>
      </c>
      <c r="E48" s="232" t="s">
        <v>604</v>
      </c>
      <c r="F48" s="232">
        <v>890</v>
      </c>
      <c r="G48" s="232">
        <v>870</v>
      </c>
      <c r="H48" s="233">
        <v>906.5</v>
      </c>
      <c r="I48" s="233" t="s">
        <v>938</v>
      </c>
      <c r="J48" s="282" t="s">
        <v>946</v>
      </c>
      <c r="K48" s="283">
        <f t="shared" ref="K48" si="15">H48-F48</f>
        <v>16.5</v>
      </c>
      <c r="L48" s="110">
        <f t="shared" ref="L48" si="16">(H48*N48)*0.03%</f>
        <v>176.76749999999998</v>
      </c>
      <c r="M48" s="284">
        <f t="shared" ref="M48" si="17">(K48*N48)-L48</f>
        <v>10548.2325</v>
      </c>
      <c r="N48" s="283">
        <v>650</v>
      </c>
      <c r="O48" s="109" t="s">
        <v>595</v>
      </c>
      <c r="P48" s="285">
        <v>45175</v>
      </c>
      <c r="Q48" s="150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1"/>
      <c r="AG48" s="152"/>
      <c r="AH48" s="150"/>
      <c r="AI48" s="150"/>
      <c r="AJ48" s="151"/>
      <c r="AK48" s="151"/>
      <c r="AL48" s="151"/>
    </row>
    <row r="49" spans="1:38" ht="12.75" customHeight="1">
      <c r="A49" s="232">
        <v>9</v>
      </c>
      <c r="B49" s="286">
        <v>45175</v>
      </c>
      <c r="C49" s="287"/>
      <c r="D49" s="287" t="s">
        <v>950</v>
      </c>
      <c r="E49" s="232" t="s">
        <v>604</v>
      </c>
      <c r="F49" s="232">
        <v>782</v>
      </c>
      <c r="G49" s="232">
        <v>775</v>
      </c>
      <c r="H49" s="233">
        <v>790</v>
      </c>
      <c r="I49" s="233" t="s">
        <v>951</v>
      </c>
      <c r="J49" s="282" t="s">
        <v>952</v>
      </c>
      <c r="K49" s="283">
        <f t="shared" ref="K49" si="18">H49-F49</f>
        <v>8</v>
      </c>
      <c r="L49" s="110">
        <f t="shared" ref="L49" si="19">(H49*N49)*0.03%</f>
        <v>343.65</v>
      </c>
      <c r="M49" s="284">
        <f t="shared" ref="M49" si="20">(K49*N49)-L49</f>
        <v>11256.35</v>
      </c>
      <c r="N49" s="283">
        <v>1450</v>
      </c>
      <c r="O49" s="109" t="s">
        <v>595</v>
      </c>
      <c r="P49" s="285">
        <v>45175</v>
      </c>
      <c r="Q49" s="150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1"/>
      <c r="AG49" s="152"/>
      <c r="AH49" s="150"/>
      <c r="AI49" s="150"/>
      <c r="AJ49" s="151"/>
      <c r="AK49" s="151"/>
      <c r="AL49" s="151"/>
    </row>
    <row r="50" spans="1:38" ht="12.75" customHeight="1">
      <c r="A50" s="104">
        <v>10</v>
      </c>
      <c r="B50" s="153">
        <v>45176</v>
      </c>
      <c r="C50" s="154"/>
      <c r="D50" s="154" t="s">
        <v>965</v>
      </c>
      <c r="E50" s="104" t="s">
        <v>604</v>
      </c>
      <c r="F50" s="104" t="s">
        <v>966</v>
      </c>
      <c r="G50" s="104">
        <v>1405</v>
      </c>
      <c r="H50" s="106"/>
      <c r="I50" s="106" t="s">
        <v>967</v>
      </c>
      <c r="J50" s="234" t="s">
        <v>593</v>
      </c>
      <c r="K50" s="104"/>
      <c r="L50" s="107"/>
      <c r="M50" s="155"/>
      <c r="N50" s="104"/>
      <c r="O50" s="106"/>
      <c r="P50" s="105"/>
      <c r="Q50" s="150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1"/>
      <c r="AG50" s="152"/>
      <c r="AH50" s="150"/>
      <c r="AI50" s="150"/>
      <c r="AJ50" s="151"/>
      <c r="AK50" s="151"/>
      <c r="AL50" s="151"/>
    </row>
    <row r="51" spans="1:38" ht="12.75" customHeight="1">
      <c r="A51" s="232">
        <v>11</v>
      </c>
      <c r="B51" s="286">
        <v>45176</v>
      </c>
      <c r="C51" s="287"/>
      <c r="D51" s="287" t="s">
        <v>968</v>
      </c>
      <c r="E51" s="232" t="s">
        <v>604</v>
      </c>
      <c r="F51" s="232">
        <v>2737.5</v>
      </c>
      <c r="G51" s="232">
        <v>2698</v>
      </c>
      <c r="H51" s="233">
        <v>2781</v>
      </c>
      <c r="I51" s="233" t="s">
        <v>969</v>
      </c>
      <c r="J51" s="282" t="s">
        <v>970</v>
      </c>
      <c r="K51" s="283">
        <f t="shared" ref="K51" si="21">H51-F51</f>
        <v>43.5</v>
      </c>
      <c r="L51" s="110">
        <f t="shared" ref="L51" si="22">(H51*N51)*0.03%</f>
        <v>250.29</v>
      </c>
      <c r="M51" s="284">
        <f t="shared" ref="M51" si="23">(K51*N51)-L51</f>
        <v>12799.71</v>
      </c>
      <c r="N51" s="283">
        <v>300</v>
      </c>
      <c r="O51" s="109" t="s">
        <v>595</v>
      </c>
      <c r="P51" s="285">
        <v>45176</v>
      </c>
      <c r="Q51" s="150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1"/>
      <c r="AG51" s="152"/>
      <c r="AH51" s="150"/>
      <c r="AI51" s="150"/>
      <c r="AJ51" s="151"/>
      <c r="AK51" s="151"/>
      <c r="AL51" s="151"/>
    </row>
    <row r="52" spans="1:38" ht="12.75" customHeight="1">
      <c r="A52" s="104">
        <v>12</v>
      </c>
      <c r="B52" s="153">
        <v>45177</v>
      </c>
      <c r="C52" s="154"/>
      <c r="D52" s="154" t="s">
        <v>1161</v>
      </c>
      <c r="E52" s="104" t="s">
        <v>604</v>
      </c>
      <c r="F52" s="104" t="s">
        <v>1162</v>
      </c>
      <c r="G52" s="104">
        <v>256.5</v>
      </c>
      <c r="H52" s="106"/>
      <c r="I52" s="106" t="s">
        <v>1163</v>
      </c>
      <c r="J52" s="234" t="s">
        <v>593</v>
      </c>
      <c r="K52" s="104"/>
      <c r="L52" s="107"/>
      <c r="M52" s="155"/>
      <c r="N52" s="104"/>
      <c r="O52" s="106"/>
      <c r="P52" s="105"/>
      <c r="Q52" s="150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1"/>
      <c r="AG52" s="152"/>
      <c r="AH52" s="150"/>
      <c r="AI52" s="150"/>
      <c r="AJ52" s="151"/>
      <c r="AK52" s="151"/>
      <c r="AL52" s="151"/>
    </row>
    <row r="53" spans="1:38" ht="12.75" customHeight="1">
      <c r="A53" s="104"/>
      <c r="B53" s="153"/>
      <c r="C53" s="154"/>
      <c r="D53" s="154"/>
      <c r="E53" s="104"/>
      <c r="F53" s="104"/>
      <c r="G53" s="104"/>
      <c r="H53" s="106"/>
      <c r="I53" s="106"/>
      <c r="J53" s="234"/>
      <c r="K53" s="104"/>
      <c r="L53" s="107"/>
      <c r="M53" s="155"/>
      <c r="N53" s="104"/>
      <c r="O53" s="106"/>
      <c r="P53" s="105"/>
      <c r="Q53" s="150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1"/>
      <c r="AG53" s="152"/>
      <c r="AH53" s="150"/>
      <c r="AI53" s="150"/>
      <c r="AJ53" s="151"/>
      <c r="AK53" s="151"/>
      <c r="AL53" s="151"/>
    </row>
    <row r="54" spans="1:38" ht="12.75" customHeight="1">
      <c r="A54" s="104"/>
      <c r="B54" s="153"/>
      <c r="C54" s="154"/>
      <c r="D54" s="154"/>
      <c r="E54" s="104"/>
      <c r="F54" s="104"/>
      <c r="G54" s="104"/>
      <c r="H54" s="106"/>
      <c r="I54" s="106"/>
      <c r="J54" s="234"/>
      <c r="K54" s="104"/>
      <c r="L54" s="107"/>
      <c r="M54" s="155"/>
      <c r="N54" s="104"/>
      <c r="O54" s="106"/>
      <c r="P54" s="105"/>
      <c r="Q54" s="150"/>
      <c r="R54" s="6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51"/>
      <c r="AG54" s="152"/>
      <c r="AH54" s="150"/>
      <c r="AI54" s="150"/>
      <c r="AJ54" s="151"/>
      <c r="AK54" s="151"/>
      <c r="AL54" s="151"/>
    </row>
    <row r="56" spans="1:38" ht="12.75" customHeight="1">
      <c r="A56" s="151"/>
      <c r="B56" s="156"/>
      <c r="C56" s="150"/>
      <c r="D56" s="150"/>
      <c r="E56" s="151"/>
      <c r="F56" s="151"/>
      <c r="G56" s="151"/>
      <c r="H56" s="157"/>
      <c r="I56" s="157"/>
      <c r="J56" s="157"/>
      <c r="K56" s="150"/>
      <c r="L56" s="151"/>
      <c r="M56" s="151"/>
      <c r="N56" s="151"/>
      <c r="O56" s="157"/>
      <c r="P56" s="157"/>
      <c r="Q56" s="150"/>
      <c r="R56" s="6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51"/>
      <c r="AG56" s="152"/>
      <c r="AH56" s="150"/>
      <c r="AI56" s="150"/>
      <c r="AJ56" s="151"/>
      <c r="AK56" s="151"/>
      <c r="AL56" s="151"/>
    </row>
    <row r="57" spans="1:38">
      <c r="A57" s="158" t="s">
        <v>611</v>
      </c>
      <c r="B57" s="158"/>
      <c r="C57" s="158"/>
      <c r="D57" s="158"/>
      <c r="E57" s="159"/>
      <c r="F57" s="118"/>
      <c r="G57" s="118"/>
      <c r="H57" s="118"/>
      <c r="I57" s="118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101" t="s">
        <v>16</v>
      </c>
      <c r="B58" s="101" t="s">
        <v>567</v>
      </c>
      <c r="C58" s="101"/>
      <c r="D58" s="102" t="s">
        <v>579</v>
      </c>
      <c r="E58" s="101" t="s">
        <v>580</v>
      </c>
      <c r="F58" s="101" t="s">
        <v>581</v>
      </c>
      <c r="G58" s="101" t="s">
        <v>602</v>
      </c>
      <c r="H58" s="101" t="s">
        <v>583</v>
      </c>
      <c r="I58" s="101" t="s">
        <v>584</v>
      </c>
      <c r="J58" s="100" t="s">
        <v>585</v>
      </c>
      <c r="K58" s="100" t="s">
        <v>612</v>
      </c>
      <c r="L58" s="103" t="s">
        <v>587</v>
      </c>
      <c r="M58" s="149" t="s">
        <v>609</v>
      </c>
      <c r="N58" s="101" t="s">
        <v>610</v>
      </c>
      <c r="O58" s="101" t="s">
        <v>589</v>
      </c>
      <c r="P58" s="102" t="s">
        <v>590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5" customHeight="1">
      <c r="A59" s="266">
        <v>1</v>
      </c>
      <c r="B59" s="267">
        <v>45168</v>
      </c>
      <c r="C59" s="268"/>
      <c r="D59" s="269" t="s">
        <v>889</v>
      </c>
      <c r="E59" s="268" t="s">
        <v>604</v>
      </c>
      <c r="F59" s="270" t="s">
        <v>906</v>
      </c>
      <c r="G59" s="268">
        <v>20</v>
      </c>
      <c r="H59" s="268">
        <v>23</v>
      </c>
      <c r="I59" s="270" t="s">
        <v>890</v>
      </c>
      <c r="J59" s="271" t="s">
        <v>907</v>
      </c>
      <c r="K59" s="272">
        <f t="shared" ref="K59:K60" si="24">H59-F59</f>
        <v>-13.5</v>
      </c>
      <c r="L59" s="273">
        <v>50</v>
      </c>
      <c r="M59" s="274">
        <f t="shared" ref="M59:M60" si="25">(K59*N59)-50</f>
        <v>-4100</v>
      </c>
      <c r="N59" s="272">
        <v>300</v>
      </c>
      <c r="O59" s="275" t="s">
        <v>605</v>
      </c>
      <c r="P59" s="276">
        <v>45170</v>
      </c>
      <c r="Q59" s="151"/>
      <c r="R59" s="151" t="s">
        <v>606</v>
      </c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</row>
    <row r="60" spans="1:38" ht="15" customHeight="1">
      <c r="A60" s="306">
        <v>2</v>
      </c>
      <c r="B60" s="307">
        <v>45168</v>
      </c>
      <c r="C60" s="308"/>
      <c r="D60" s="309" t="s">
        <v>891</v>
      </c>
      <c r="E60" s="308" t="s">
        <v>604</v>
      </c>
      <c r="F60" s="310" t="s">
        <v>1164</v>
      </c>
      <c r="G60" s="308">
        <v>25</v>
      </c>
      <c r="H60" s="308">
        <v>41</v>
      </c>
      <c r="I60" s="310" t="s">
        <v>878</v>
      </c>
      <c r="J60" s="308" t="s">
        <v>1165</v>
      </c>
      <c r="K60" s="311">
        <f t="shared" si="24"/>
        <v>-1</v>
      </c>
      <c r="L60" s="312">
        <v>50</v>
      </c>
      <c r="M60" s="313">
        <f t="shared" si="25"/>
        <v>-300</v>
      </c>
      <c r="N60" s="314">
        <v>250</v>
      </c>
      <c r="O60" s="315" t="s">
        <v>605</v>
      </c>
      <c r="P60" s="316">
        <v>45177</v>
      </c>
      <c r="Q60" s="151"/>
      <c r="R60" s="151" t="s">
        <v>606</v>
      </c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</row>
    <row r="61" spans="1:38" ht="15" customHeight="1">
      <c r="A61" s="266">
        <v>3</v>
      </c>
      <c r="B61" s="267">
        <v>45173</v>
      </c>
      <c r="C61" s="268"/>
      <c r="D61" s="269" t="s">
        <v>916</v>
      </c>
      <c r="E61" s="268" t="s">
        <v>604</v>
      </c>
      <c r="F61" s="270" t="s">
        <v>932</v>
      </c>
      <c r="G61" s="268">
        <v>10</v>
      </c>
      <c r="H61" s="268">
        <v>13</v>
      </c>
      <c r="I61" s="270" t="s">
        <v>917</v>
      </c>
      <c r="J61" s="268" t="s">
        <v>940</v>
      </c>
      <c r="K61" s="291">
        <f t="shared" ref="K61:K62" si="26">H61-F61</f>
        <v>-23</v>
      </c>
      <c r="L61" s="273">
        <v>50</v>
      </c>
      <c r="M61" s="274">
        <f t="shared" ref="M61" si="27">(K61*N61)-50</f>
        <v>-970</v>
      </c>
      <c r="N61" s="272">
        <v>40</v>
      </c>
      <c r="O61" s="275" t="s">
        <v>605</v>
      </c>
      <c r="P61" s="276">
        <v>45174</v>
      </c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</row>
    <row r="62" spans="1:38" ht="15" customHeight="1">
      <c r="A62" s="240">
        <v>4</v>
      </c>
      <c r="B62" s="241">
        <v>45175</v>
      </c>
      <c r="C62" s="231"/>
      <c r="D62" s="289" t="s">
        <v>947</v>
      </c>
      <c r="E62" s="231" t="s">
        <v>604</v>
      </c>
      <c r="F62" s="290" t="s">
        <v>948</v>
      </c>
      <c r="G62" s="231">
        <v>35</v>
      </c>
      <c r="H62" s="231">
        <v>78</v>
      </c>
      <c r="I62" s="290" t="s">
        <v>949</v>
      </c>
      <c r="J62" s="282" t="s">
        <v>945</v>
      </c>
      <c r="K62" s="283">
        <f t="shared" si="26"/>
        <v>20</v>
      </c>
      <c r="L62" s="298">
        <v>50</v>
      </c>
      <c r="M62" s="284">
        <f t="shared" ref="M62" si="28">(K62*N62)-L62</f>
        <v>950</v>
      </c>
      <c r="N62" s="283">
        <v>50</v>
      </c>
      <c r="O62" s="109" t="s">
        <v>595</v>
      </c>
      <c r="P62" s="285">
        <v>45175</v>
      </c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</row>
    <row r="63" spans="1:38" ht="15" customHeight="1">
      <c r="A63" s="235">
        <v>5</v>
      </c>
      <c r="B63" s="236">
        <v>45176</v>
      </c>
      <c r="C63" s="237"/>
      <c r="D63" s="257" t="s">
        <v>971</v>
      </c>
      <c r="E63" s="237" t="s">
        <v>604</v>
      </c>
      <c r="F63" s="258" t="s">
        <v>972</v>
      </c>
      <c r="G63" s="237">
        <v>9.5</v>
      </c>
      <c r="H63" s="237"/>
      <c r="I63" s="258" t="s">
        <v>973</v>
      </c>
      <c r="J63" s="237" t="s">
        <v>593</v>
      </c>
      <c r="K63" s="235"/>
      <c r="L63" s="259"/>
      <c r="M63" s="260"/>
      <c r="N63" s="235"/>
      <c r="O63" s="237"/>
      <c r="P63" s="236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</row>
    <row r="64" spans="1:38" ht="15" customHeight="1">
      <c r="A64" s="240">
        <v>6</v>
      </c>
      <c r="B64" s="241">
        <v>45176</v>
      </c>
      <c r="C64" s="231"/>
      <c r="D64" s="289" t="s">
        <v>974</v>
      </c>
      <c r="E64" s="231" t="s">
        <v>604</v>
      </c>
      <c r="F64" s="290" t="s">
        <v>1155</v>
      </c>
      <c r="G64" s="231">
        <v>88</v>
      </c>
      <c r="H64" s="231">
        <v>130</v>
      </c>
      <c r="I64" s="290" t="s">
        <v>975</v>
      </c>
      <c r="J64" s="282" t="s">
        <v>1156</v>
      </c>
      <c r="K64" s="283">
        <f t="shared" ref="K64" si="29">H64-F64</f>
        <v>17</v>
      </c>
      <c r="L64" s="298">
        <v>50</v>
      </c>
      <c r="M64" s="284">
        <f t="shared" ref="M64" si="30">(K64*N64)-L64</f>
        <v>2500</v>
      </c>
      <c r="N64" s="283">
        <v>150</v>
      </c>
      <c r="O64" s="109" t="s">
        <v>595</v>
      </c>
      <c r="P64" s="285">
        <v>45177</v>
      </c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</row>
    <row r="65" spans="1:38" ht="15" customHeight="1">
      <c r="A65" s="240">
        <v>7</v>
      </c>
      <c r="B65" s="241">
        <v>45176</v>
      </c>
      <c r="C65" s="231"/>
      <c r="D65" s="289" t="s">
        <v>976</v>
      </c>
      <c r="E65" s="231" t="s">
        <v>604</v>
      </c>
      <c r="F65" s="290" t="s">
        <v>977</v>
      </c>
      <c r="G65" s="231">
        <v>142</v>
      </c>
      <c r="H65" s="231">
        <v>212.5</v>
      </c>
      <c r="I65" s="290" t="s">
        <v>978</v>
      </c>
      <c r="J65" s="282" t="s">
        <v>979</v>
      </c>
      <c r="K65" s="283">
        <f t="shared" ref="K65" si="31">H65-F65</f>
        <v>29</v>
      </c>
      <c r="L65" s="298">
        <v>50</v>
      </c>
      <c r="M65" s="284">
        <f t="shared" ref="M65" si="32">(K65*N65)-L65</f>
        <v>2850</v>
      </c>
      <c r="N65" s="283">
        <v>100</v>
      </c>
      <c r="O65" s="109" t="s">
        <v>595</v>
      </c>
      <c r="P65" s="285">
        <v>45176</v>
      </c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</row>
    <row r="66" spans="1:38" s="305" customFormat="1" ht="15" customHeight="1">
      <c r="A66" s="299">
        <v>8</v>
      </c>
      <c r="B66" s="300">
        <v>45177</v>
      </c>
      <c r="C66" s="301"/>
      <c r="D66" s="302" t="s">
        <v>1157</v>
      </c>
      <c r="E66" s="301" t="s">
        <v>604</v>
      </c>
      <c r="F66" s="303" t="s">
        <v>1158</v>
      </c>
      <c r="G66" s="301">
        <v>44</v>
      </c>
      <c r="H66" s="301"/>
      <c r="I66" s="303" t="s">
        <v>1159</v>
      </c>
      <c r="J66" s="237" t="s">
        <v>593</v>
      </c>
      <c r="K66" s="235"/>
      <c r="L66" s="259"/>
      <c r="M66" s="260"/>
      <c r="N66" s="235"/>
      <c r="O66" s="237"/>
      <c r="P66" s="236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</row>
    <row r="67" spans="1:38" s="305" customFormat="1" ht="15" customHeight="1">
      <c r="A67" s="299"/>
      <c r="B67" s="300"/>
      <c r="C67" s="301"/>
      <c r="D67" s="302"/>
      <c r="E67" s="301"/>
      <c r="F67" s="303"/>
      <c r="G67" s="301"/>
      <c r="H67" s="301"/>
      <c r="I67" s="303"/>
      <c r="J67" s="237"/>
      <c r="K67" s="235"/>
      <c r="L67" s="259"/>
      <c r="M67" s="260"/>
      <c r="N67" s="235"/>
      <c r="O67" s="237"/>
      <c r="P67" s="236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</row>
    <row r="68" spans="1:38" ht="15" customHeight="1">
      <c r="A68" s="235"/>
      <c r="B68" s="236"/>
      <c r="C68" s="237"/>
      <c r="D68" s="257"/>
      <c r="E68" s="237"/>
      <c r="F68" s="258"/>
      <c r="G68" s="237"/>
      <c r="H68" s="237"/>
      <c r="I68" s="258"/>
      <c r="J68" s="237"/>
      <c r="K68" s="235"/>
      <c r="L68" s="259"/>
      <c r="M68" s="260"/>
      <c r="N68" s="235"/>
      <c r="O68" s="237"/>
      <c r="P68" s="236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</row>
    <row r="69" spans="1:38" ht="38.25" customHeight="1">
      <c r="A69" s="99" t="s">
        <v>617</v>
      </c>
      <c r="B69" s="160"/>
      <c r="C69" s="160"/>
      <c r="D69" s="161"/>
      <c r="E69" s="139"/>
      <c r="F69" s="6"/>
      <c r="G69" s="6"/>
      <c r="H69" s="140"/>
      <c r="I69" s="162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</row>
    <row r="70" spans="1:38" ht="38.25">
      <c r="A70" s="100" t="s">
        <v>16</v>
      </c>
      <c r="B70" s="101" t="s">
        <v>567</v>
      </c>
      <c r="C70" s="101"/>
      <c r="D70" s="102" t="s">
        <v>579</v>
      </c>
      <c r="E70" s="101" t="s">
        <v>580</v>
      </c>
      <c r="F70" s="101" t="s">
        <v>581</v>
      </c>
      <c r="G70" s="101" t="s">
        <v>582</v>
      </c>
      <c r="H70" s="101" t="s">
        <v>583</v>
      </c>
      <c r="I70" s="101" t="s">
        <v>584</v>
      </c>
      <c r="J70" s="100" t="s">
        <v>585</v>
      </c>
      <c r="K70" s="143" t="s">
        <v>603</v>
      </c>
      <c r="L70" s="144" t="s">
        <v>587</v>
      </c>
      <c r="M70" s="103" t="s">
        <v>588</v>
      </c>
      <c r="N70" s="101" t="s">
        <v>589</v>
      </c>
      <c r="O70" s="102" t="s">
        <v>590</v>
      </c>
      <c r="P70" s="101" t="s">
        <v>591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04">
        <v>1</v>
      </c>
      <c r="B71" s="105">
        <v>45169</v>
      </c>
      <c r="C71" s="154"/>
      <c r="D71" s="154" t="s">
        <v>892</v>
      </c>
      <c r="E71" s="104" t="s">
        <v>604</v>
      </c>
      <c r="F71" s="104" t="s">
        <v>901</v>
      </c>
      <c r="G71" s="104">
        <v>350</v>
      </c>
      <c r="H71" s="104"/>
      <c r="I71" s="104" t="s">
        <v>893</v>
      </c>
      <c r="J71" s="106" t="s">
        <v>593</v>
      </c>
      <c r="K71" s="106"/>
      <c r="L71" s="107"/>
      <c r="M71" s="108"/>
      <c r="N71" s="234"/>
      <c r="O71" s="239"/>
      <c r="P71" s="105"/>
      <c r="Q71" s="41"/>
      <c r="R71" s="41" t="s">
        <v>594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104">
        <v>2</v>
      </c>
      <c r="B72" s="105">
        <v>45173</v>
      </c>
      <c r="C72" s="154"/>
      <c r="D72" s="154" t="s">
        <v>168</v>
      </c>
      <c r="E72" s="104" t="s">
        <v>604</v>
      </c>
      <c r="F72" s="104" t="s">
        <v>914</v>
      </c>
      <c r="G72" s="104">
        <v>4790</v>
      </c>
      <c r="H72" s="104"/>
      <c r="I72" s="104" t="s">
        <v>915</v>
      </c>
      <c r="J72" s="106" t="s">
        <v>593</v>
      </c>
      <c r="K72" s="106"/>
      <c r="L72" s="107"/>
      <c r="M72" s="108"/>
      <c r="N72" s="234"/>
      <c r="O72" s="239"/>
      <c r="P72" s="105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104"/>
      <c r="B73" s="105"/>
      <c r="C73" s="154"/>
      <c r="D73" s="154"/>
      <c r="E73" s="104"/>
      <c r="F73" s="104"/>
      <c r="G73" s="104"/>
      <c r="H73" s="104"/>
      <c r="I73" s="104"/>
      <c r="J73" s="106"/>
      <c r="K73" s="106"/>
      <c r="L73" s="107"/>
      <c r="M73" s="108"/>
      <c r="N73" s="234"/>
      <c r="O73" s="239"/>
      <c r="P73" s="105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04"/>
      <c r="B74" s="105"/>
      <c r="C74" s="154"/>
      <c r="D74" s="154"/>
      <c r="E74" s="104"/>
      <c r="F74" s="104"/>
      <c r="G74" s="104"/>
      <c r="H74" s="104"/>
      <c r="I74" s="104"/>
      <c r="J74" s="106"/>
      <c r="K74" s="106"/>
      <c r="L74" s="107"/>
      <c r="M74" s="163"/>
      <c r="N74" s="106"/>
      <c r="O74" s="106"/>
      <c r="P74" s="105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25" t="s">
        <v>596</v>
      </c>
      <c r="B75" s="125"/>
      <c r="C75" s="125"/>
      <c r="D75" s="125"/>
      <c r="E75" s="41"/>
      <c r="F75" s="132" t="s">
        <v>598</v>
      </c>
      <c r="G75" s="60"/>
      <c r="H75" s="60"/>
      <c r="I75" s="60"/>
      <c r="J75" s="6"/>
      <c r="K75" s="145"/>
      <c r="L75" s="146"/>
      <c r="M75" s="6"/>
      <c r="N75" s="115"/>
      <c r="O75" s="16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1" t="s">
        <v>597</v>
      </c>
      <c r="B76" s="125"/>
      <c r="C76" s="125"/>
      <c r="D76" s="125"/>
      <c r="E76" s="6"/>
      <c r="F76" s="132" t="s">
        <v>601</v>
      </c>
      <c r="G76" s="6"/>
      <c r="H76" s="6" t="s">
        <v>619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1"/>
      <c r="B77" s="125"/>
      <c r="C77" s="125"/>
      <c r="D77" s="125"/>
      <c r="E77" s="6"/>
      <c r="F77" s="132"/>
      <c r="G77" s="6"/>
      <c r="H77" s="6"/>
      <c r="I77" s="6"/>
      <c r="J77" s="1"/>
      <c r="K77" s="6"/>
      <c r="L77" s="6"/>
      <c r="M77" s="6"/>
      <c r="N77" s="1"/>
      <c r="O77" s="1"/>
      <c r="Q77" s="1"/>
      <c r="R77" s="60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1"/>
      <c r="B78" s="125"/>
      <c r="C78" s="125"/>
      <c r="D78" s="125"/>
      <c r="E78" s="6"/>
      <c r="F78" s="132"/>
      <c r="G78" s="60"/>
      <c r="H78" s="41"/>
      <c r="I78" s="60"/>
      <c r="J78" s="6"/>
      <c r="K78" s="145"/>
      <c r="L78" s="146"/>
      <c r="M78" s="6"/>
      <c r="N78" s="115"/>
      <c r="O78" s="147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1"/>
      <c r="B79" s="125"/>
      <c r="C79" s="125"/>
      <c r="D79" s="125"/>
      <c r="E79" s="6"/>
      <c r="F79" s="132"/>
      <c r="G79" s="60"/>
      <c r="H79" s="41"/>
      <c r="I79" s="60"/>
      <c r="J79" s="6"/>
      <c r="K79" s="145"/>
      <c r="L79" s="146"/>
      <c r="M79" s="6"/>
      <c r="N79" s="115"/>
      <c r="O79" s="147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1"/>
      <c r="B80" s="125"/>
      <c r="C80" s="125"/>
      <c r="D80" s="125"/>
      <c r="E80" s="6"/>
      <c r="F80" s="132"/>
      <c r="G80" s="60"/>
      <c r="H80" s="41"/>
      <c r="I80" s="60"/>
      <c r="J80" s="6"/>
      <c r="K80" s="145"/>
      <c r="L80" s="146"/>
      <c r="M80" s="6"/>
      <c r="N80" s="115"/>
      <c r="O80" s="147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1"/>
      <c r="B81" s="125"/>
      <c r="C81" s="125"/>
      <c r="D81" s="125"/>
      <c r="E81" s="6"/>
      <c r="F81" s="132"/>
      <c r="G81" s="60"/>
      <c r="H81" s="41"/>
      <c r="I81" s="60"/>
      <c r="J81" s="6"/>
      <c r="K81" s="145"/>
      <c r="L81" s="146"/>
      <c r="M81" s="6"/>
      <c r="N81" s="115"/>
      <c r="O81" s="147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1"/>
      <c r="B82" s="125"/>
      <c r="C82" s="125"/>
      <c r="D82" s="125"/>
      <c r="E82" s="6"/>
      <c r="F82" s="132"/>
      <c r="G82" s="60"/>
      <c r="H82" s="41"/>
      <c r="I82" s="60"/>
      <c r="J82" s="6"/>
      <c r="K82" s="145"/>
      <c r="L82" s="146"/>
      <c r="M82" s="6"/>
      <c r="N82" s="115"/>
      <c r="O82" s="147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1"/>
      <c r="B83" s="125"/>
      <c r="C83" s="125"/>
      <c r="D83" s="125"/>
      <c r="E83" s="6"/>
      <c r="F83" s="132"/>
      <c r="G83" s="60"/>
      <c r="H83" s="41"/>
      <c r="I83" s="60"/>
      <c r="J83" s="6"/>
      <c r="K83" s="145"/>
      <c r="L83" s="146"/>
      <c r="M83" s="6"/>
      <c r="N83" s="115"/>
      <c r="O83" s="147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60"/>
      <c r="B84" s="114"/>
      <c r="C84" s="114"/>
      <c r="D84" s="41"/>
      <c r="E84" s="60"/>
      <c r="F84" s="60"/>
      <c r="G84" s="60"/>
      <c r="H84" s="41"/>
      <c r="I84" s="60"/>
      <c r="J84" s="6"/>
      <c r="K84" s="145"/>
      <c r="L84" s="146"/>
      <c r="M84" s="6"/>
      <c r="N84" s="115"/>
      <c r="O84" s="147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65" t="s">
        <v>620</v>
      </c>
      <c r="C85" s="165"/>
      <c r="D85" s="165"/>
      <c r="E85" s="165"/>
      <c r="F85" s="6"/>
      <c r="G85" s="6"/>
      <c r="H85" s="141"/>
      <c r="I85" s="6"/>
      <c r="J85" s="141"/>
      <c r="K85" s="142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00" t="s">
        <v>16</v>
      </c>
      <c r="B86" s="101" t="s">
        <v>567</v>
      </c>
      <c r="C86" s="101"/>
      <c r="D86" s="102" t="s">
        <v>579</v>
      </c>
      <c r="E86" s="101" t="s">
        <v>580</v>
      </c>
      <c r="F86" s="101" t="s">
        <v>581</v>
      </c>
      <c r="G86" s="101" t="s">
        <v>621</v>
      </c>
      <c r="H86" s="101" t="s">
        <v>622</v>
      </c>
      <c r="I86" s="101" t="s">
        <v>584</v>
      </c>
      <c r="J86" s="166" t="s">
        <v>585</v>
      </c>
      <c r="K86" s="101" t="s">
        <v>586</v>
      </c>
      <c r="L86" s="101" t="s">
        <v>623</v>
      </c>
      <c r="M86" s="101" t="s">
        <v>589</v>
      </c>
      <c r="N86" s="102" t="s">
        <v>590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67">
        <v>1</v>
      </c>
      <c r="B87" s="168">
        <v>41579</v>
      </c>
      <c r="C87" s="168"/>
      <c r="D87" s="169" t="s">
        <v>624</v>
      </c>
      <c r="E87" s="170" t="s">
        <v>592</v>
      </c>
      <c r="F87" s="171">
        <v>82</v>
      </c>
      <c r="G87" s="170" t="s">
        <v>625</v>
      </c>
      <c r="H87" s="170">
        <v>100</v>
      </c>
      <c r="I87" s="172">
        <v>100</v>
      </c>
      <c r="J87" s="173" t="s">
        <v>626</v>
      </c>
      <c r="K87" s="174">
        <f t="shared" ref="K87:K139" si="33">H87-F87</f>
        <v>18</v>
      </c>
      <c r="L87" s="175">
        <f t="shared" ref="L87:L139" si="34">K87/F87</f>
        <v>0.21951219512195122</v>
      </c>
      <c r="M87" s="170" t="s">
        <v>595</v>
      </c>
      <c r="N87" s="176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67">
        <v>2</v>
      </c>
      <c r="B88" s="168">
        <v>41794</v>
      </c>
      <c r="C88" s="168"/>
      <c r="D88" s="169" t="s">
        <v>627</v>
      </c>
      <c r="E88" s="170" t="s">
        <v>604</v>
      </c>
      <c r="F88" s="171">
        <v>257</v>
      </c>
      <c r="G88" s="170" t="s">
        <v>625</v>
      </c>
      <c r="H88" s="170">
        <v>300</v>
      </c>
      <c r="I88" s="172">
        <v>300</v>
      </c>
      <c r="J88" s="173" t="s">
        <v>626</v>
      </c>
      <c r="K88" s="174">
        <f t="shared" si="33"/>
        <v>43</v>
      </c>
      <c r="L88" s="175">
        <f t="shared" si="34"/>
        <v>0.16731517509727625</v>
      </c>
      <c r="M88" s="170" t="s">
        <v>595</v>
      </c>
      <c r="N88" s="176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67">
        <v>3</v>
      </c>
      <c r="B89" s="168">
        <v>41828</v>
      </c>
      <c r="C89" s="168"/>
      <c r="D89" s="169" t="s">
        <v>628</v>
      </c>
      <c r="E89" s="170" t="s">
        <v>604</v>
      </c>
      <c r="F89" s="171">
        <v>393</v>
      </c>
      <c r="G89" s="170" t="s">
        <v>625</v>
      </c>
      <c r="H89" s="170">
        <v>468</v>
      </c>
      <c r="I89" s="172">
        <v>468</v>
      </c>
      <c r="J89" s="173" t="s">
        <v>626</v>
      </c>
      <c r="K89" s="174">
        <f t="shared" si="33"/>
        <v>75</v>
      </c>
      <c r="L89" s="175">
        <f t="shared" si="34"/>
        <v>0.19083969465648856</v>
      </c>
      <c r="M89" s="170" t="s">
        <v>595</v>
      </c>
      <c r="N89" s="176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67">
        <v>4</v>
      </c>
      <c r="B90" s="168">
        <v>41857</v>
      </c>
      <c r="C90" s="168"/>
      <c r="D90" s="169" t="s">
        <v>629</v>
      </c>
      <c r="E90" s="170" t="s">
        <v>604</v>
      </c>
      <c r="F90" s="171">
        <v>205</v>
      </c>
      <c r="G90" s="170" t="s">
        <v>625</v>
      </c>
      <c r="H90" s="170">
        <v>275</v>
      </c>
      <c r="I90" s="172">
        <v>250</v>
      </c>
      <c r="J90" s="173" t="s">
        <v>626</v>
      </c>
      <c r="K90" s="174">
        <f t="shared" si="33"/>
        <v>70</v>
      </c>
      <c r="L90" s="175">
        <f t="shared" si="34"/>
        <v>0.34146341463414637</v>
      </c>
      <c r="M90" s="170" t="s">
        <v>595</v>
      </c>
      <c r="N90" s="176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67">
        <v>5</v>
      </c>
      <c r="B91" s="168">
        <v>41886</v>
      </c>
      <c r="C91" s="168"/>
      <c r="D91" s="169" t="s">
        <v>630</v>
      </c>
      <c r="E91" s="170" t="s">
        <v>604</v>
      </c>
      <c r="F91" s="171">
        <v>162</v>
      </c>
      <c r="G91" s="170" t="s">
        <v>625</v>
      </c>
      <c r="H91" s="170">
        <v>190</v>
      </c>
      <c r="I91" s="172">
        <v>190</v>
      </c>
      <c r="J91" s="173" t="s">
        <v>626</v>
      </c>
      <c r="K91" s="174">
        <f t="shared" si="33"/>
        <v>28</v>
      </c>
      <c r="L91" s="175">
        <f t="shared" si="34"/>
        <v>0.1728395061728395</v>
      </c>
      <c r="M91" s="170" t="s">
        <v>595</v>
      </c>
      <c r="N91" s="176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7">
        <v>6</v>
      </c>
      <c r="B92" s="168">
        <v>41886</v>
      </c>
      <c r="C92" s="168"/>
      <c r="D92" s="169" t="s">
        <v>631</v>
      </c>
      <c r="E92" s="170" t="s">
        <v>604</v>
      </c>
      <c r="F92" s="171">
        <v>75</v>
      </c>
      <c r="G92" s="170" t="s">
        <v>625</v>
      </c>
      <c r="H92" s="170">
        <v>91.5</v>
      </c>
      <c r="I92" s="172" t="s">
        <v>618</v>
      </c>
      <c r="J92" s="173" t="s">
        <v>632</v>
      </c>
      <c r="K92" s="174">
        <f t="shared" si="33"/>
        <v>16.5</v>
      </c>
      <c r="L92" s="175">
        <f t="shared" si="34"/>
        <v>0.22</v>
      </c>
      <c r="M92" s="170" t="s">
        <v>595</v>
      </c>
      <c r="N92" s="176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7">
        <v>7</v>
      </c>
      <c r="B93" s="168">
        <v>41913</v>
      </c>
      <c r="C93" s="168"/>
      <c r="D93" s="169" t="s">
        <v>633</v>
      </c>
      <c r="E93" s="170" t="s">
        <v>604</v>
      </c>
      <c r="F93" s="171">
        <v>850</v>
      </c>
      <c r="G93" s="170" t="s">
        <v>625</v>
      </c>
      <c r="H93" s="170">
        <v>982.5</v>
      </c>
      <c r="I93" s="172">
        <v>1050</v>
      </c>
      <c r="J93" s="173" t="s">
        <v>634</v>
      </c>
      <c r="K93" s="174">
        <f t="shared" si="33"/>
        <v>132.5</v>
      </c>
      <c r="L93" s="175">
        <f t="shared" si="34"/>
        <v>0.15588235294117647</v>
      </c>
      <c r="M93" s="170" t="s">
        <v>595</v>
      </c>
      <c r="N93" s="176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7">
        <v>8</v>
      </c>
      <c r="B94" s="168">
        <v>41913</v>
      </c>
      <c r="C94" s="168"/>
      <c r="D94" s="169" t="s">
        <v>635</v>
      </c>
      <c r="E94" s="170" t="s">
        <v>604</v>
      </c>
      <c r="F94" s="171">
        <v>475</v>
      </c>
      <c r="G94" s="170" t="s">
        <v>625</v>
      </c>
      <c r="H94" s="170">
        <v>515</v>
      </c>
      <c r="I94" s="172">
        <v>600</v>
      </c>
      <c r="J94" s="173" t="s">
        <v>636</v>
      </c>
      <c r="K94" s="174">
        <f t="shared" si="33"/>
        <v>40</v>
      </c>
      <c r="L94" s="175">
        <f t="shared" si="34"/>
        <v>8.4210526315789472E-2</v>
      </c>
      <c r="M94" s="170" t="s">
        <v>595</v>
      </c>
      <c r="N94" s="176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7">
        <v>9</v>
      </c>
      <c r="B95" s="168">
        <v>41913</v>
      </c>
      <c r="C95" s="168"/>
      <c r="D95" s="169" t="s">
        <v>637</v>
      </c>
      <c r="E95" s="170" t="s">
        <v>604</v>
      </c>
      <c r="F95" s="171">
        <v>86</v>
      </c>
      <c r="G95" s="170" t="s">
        <v>625</v>
      </c>
      <c r="H95" s="170">
        <v>99</v>
      </c>
      <c r="I95" s="172">
        <v>140</v>
      </c>
      <c r="J95" s="173" t="s">
        <v>638</v>
      </c>
      <c r="K95" s="174">
        <f t="shared" si="33"/>
        <v>13</v>
      </c>
      <c r="L95" s="175">
        <f t="shared" si="34"/>
        <v>0.15116279069767441</v>
      </c>
      <c r="M95" s="170" t="s">
        <v>595</v>
      </c>
      <c r="N95" s="176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7">
        <v>10</v>
      </c>
      <c r="B96" s="168">
        <v>41926</v>
      </c>
      <c r="C96" s="168"/>
      <c r="D96" s="169" t="s">
        <v>639</v>
      </c>
      <c r="E96" s="170" t="s">
        <v>604</v>
      </c>
      <c r="F96" s="171">
        <v>496.6</v>
      </c>
      <c r="G96" s="170" t="s">
        <v>625</v>
      </c>
      <c r="H96" s="170">
        <v>621</v>
      </c>
      <c r="I96" s="172">
        <v>580</v>
      </c>
      <c r="J96" s="173" t="s">
        <v>626</v>
      </c>
      <c r="K96" s="174">
        <f t="shared" si="33"/>
        <v>124.39999999999998</v>
      </c>
      <c r="L96" s="175">
        <f t="shared" si="34"/>
        <v>0.25050342327829234</v>
      </c>
      <c r="M96" s="170" t="s">
        <v>595</v>
      </c>
      <c r="N96" s="176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7">
        <v>11</v>
      </c>
      <c r="B97" s="168">
        <v>41926</v>
      </c>
      <c r="C97" s="168"/>
      <c r="D97" s="169" t="s">
        <v>640</v>
      </c>
      <c r="E97" s="170" t="s">
        <v>604</v>
      </c>
      <c r="F97" s="171">
        <v>2481.9</v>
      </c>
      <c r="G97" s="170" t="s">
        <v>625</v>
      </c>
      <c r="H97" s="170">
        <v>2840</v>
      </c>
      <c r="I97" s="172">
        <v>2870</v>
      </c>
      <c r="J97" s="173" t="s">
        <v>641</v>
      </c>
      <c r="K97" s="174">
        <f t="shared" si="33"/>
        <v>358.09999999999991</v>
      </c>
      <c r="L97" s="175">
        <f t="shared" si="34"/>
        <v>0.14428462065353154</v>
      </c>
      <c r="M97" s="170" t="s">
        <v>595</v>
      </c>
      <c r="N97" s="176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7">
        <v>12</v>
      </c>
      <c r="B98" s="168">
        <v>41928</v>
      </c>
      <c r="C98" s="168"/>
      <c r="D98" s="169" t="s">
        <v>642</v>
      </c>
      <c r="E98" s="170" t="s">
        <v>604</v>
      </c>
      <c r="F98" s="171">
        <v>84.5</v>
      </c>
      <c r="G98" s="170" t="s">
        <v>625</v>
      </c>
      <c r="H98" s="170">
        <v>93</v>
      </c>
      <c r="I98" s="172">
        <v>110</v>
      </c>
      <c r="J98" s="173" t="s">
        <v>643</v>
      </c>
      <c r="K98" s="174">
        <f t="shared" si="33"/>
        <v>8.5</v>
      </c>
      <c r="L98" s="175">
        <f t="shared" si="34"/>
        <v>0.10059171597633136</v>
      </c>
      <c r="M98" s="170" t="s">
        <v>595</v>
      </c>
      <c r="N98" s="176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7">
        <v>13</v>
      </c>
      <c r="B99" s="168">
        <v>41928</v>
      </c>
      <c r="C99" s="168"/>
      <c r="D99" s="169" t="s">
        <v>644</v>
      </c>
      <c r="E99" s="170" t="s">
        <v>604</v>
      </c>
      <c r="F99" s="171">
        <v>401</v>
      </c>
      <c r="G99" s="170" t="s">
        <v>625</v>
      </c>
      <c r="H99" s="170">
        <v>428</v>
      </c>
      <c r="I99" s="172">
        <v>450</v>
      </c>
      <c r="J99" s="173" t="s">
        <v>645</v>
      </c>
      <c r="K99" s="174">
        <f t="shared" si="33"/>
        <v>27</v>
      </c>
      <c r="L99" s="175">
        <f t="shared" si="34"/>
        <v>6.7331670822942641E-2</v>
      </c>
      <c r="M99" s="170" t="s">
        <v>595</v>
      </c>
      <c r="N99" s="176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7">
        <v>14</v>
      </c>
      <c r="B100" s="168">
        <v>41928</v>
      </c>
      <c r="C100" s="168"/>
      <c r="D100" s="169" t="s">
        <v>646</v>
      </c>
      <c r="E100" s="170" t="s">
        <v>604</v>
      </c>
      <c r="F100" s="171">
        <v>101</v>
      </c>
      <c r="G100" s="170" t="s">
        <v>625</v>
      </c>
      <c r="H100" s="170">
        <v>112</v>
      </c>
      <c r="I100" s="172">
        <v>120</v>
      </c>
      <c r="J100" s="173" t="s">
        <v>647</v>
      </c>
      <c r="K100" s="174">
        <f t="shared" si="33"/>
        <v>11</v>
      </c>
      <c r="L100" s="175">
        <f t="shared" si="34"/>
        <v>0.10891089108910891</v>
      </c>
      <c r="M100" s="170" t="s">
        <v>595</v>
      </c>
      <c r="N100" s="176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7">
        <v>15</v>
      </c>
      <c r="B101" s="168">
        <v>41954</v>
      </c>
      <c r="C101" s="168"/>
      <c r="D101" s="169" t="s">
        <v>648</v>
      </c>
      <c r="E101" s="170" t="s">
        <v>604</v>
      </c>
      <c r="F101" s="171">
        <v>59</v>
      </c>
      <c r="G101" s="170" t="s">
        <v>625</v>
      </c>
      <c r="H101" s="170">
        <v>76</v>
      </c>
      <c r="I101" s="172">
        <v>76</v>
      </c>
      <c r="J101" s="173" t="s">
        <v>626</v>
      </c>
      <c r="K101" s="174">
        <f t="shared" si="33"/>
        <v>17</v>
      </c>
      <c r="L101" s="175">
        <f t="shared" si="34"/>
        <v>0.28813559322033899</v>
      </c>
      <c r="M101" s="170" t="s">
        <v>595</v>
      </c>
      <c r="N101" s="176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7">
        <v>16</v>
      </c>
      <c r="B102" s="168">
        <v>41954</v>
      </c>
      <c r="C102" s="168"/>
      <c r="D102" s="169" t="s">
        <v>637</v>
      </c>
      <c r="E102" s="170" t="s">
        <v>604</v>
      </c>
      <c r="F102" s="171">
        <v>99</v>
      </c>
      <c r="G102" s="170" t="s">
        <v>625</v>
      </c>
      <c r="H102" s="170">
        <v>120</v>
      </c>
      <c r="I102" s="172">
        <v>120</v>
      </c>
      <c r="J102" s="173" t="s">
        <v>614</v>
      </c>
      <c r="K102" s="174">
        <f t="shared" si="33"/>
        <v>21</v>
      </c>
      <c r="L102" s="175">
        <f t="shared" si="34"/>
        <v>0.21212121212121213</v>
      </c>
      <c r="M102" s="170" t="s">
        <v>595</v>
      </c>
      <c r="N102" s="176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7">
        <v>17</v>
      </c>
      <c r="B103" s="168">
        <v>41956</v>
      </c>
      <c r="C103" s="168"/>
      <c r="D103" s="169" t="s">
        <v>649</v>
      </c>
      <c r="E103" s="170" t="s">
        <v>604</v>
      </c>
      <c r="F103" s="171">
        <v>22</v>
      </c>
      <c r="G103" s="170" t="s">
        <v>625</v>
      </c>
      <c r="H103" s="170">
        <v>33.549999999999997</v>
      </c>
      <c r="I103" s="172">
        <v>32</v>
      </c>
      <c r="J103" s="173" t="s">
        <v>650</v>
      </c>
      <c r="K103" s="174">
        <f t="shared" si="33"/>
        <v>11.549999999999997</v>
      </c>
      <c r="L103" s="175">
        <f t="shared" si="34"/>
        <v>0.52499999999999991</v>
      </c>
      <c r="M103" s="170" t="s">
        <v>595</v>
      </c>
      <c r="N103" s="176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7">
        <v>18</v>
      </c>
      <c r="B104" s="168">
        <v>41976</v>
      </c>
      <c r="C104" s="168"/>
      <c r="D104" s="169" t="s">
        <v>651</v>
      </c>
      <c r="E104" s="170" t="s">
        <v>604</v>
      </c>
      <c r="F104" s="171">
        <v>440</v>
      </c>
      <c r="G104" s="170" t="s">
        <v>625</v>
      </c>
      <c r="H104" s="170">
        <v>520</v>
      </c>
      <c r="I104" s="172">
        <v>520</v>
      </c>
      <c r="J104" s="173" t="s">
        <v>652</v>
      </c>
      <c r="K104" s="174">
        <f t="shared" si="33"/>
        <v>80</v>
      </c>
      <c r="L104" s="175">
        <f t="shared" si="34"/>
        <v>0.18181818181818182</v>
      </c>
      <c r="M104" s="170" t="s">
        <v>595</v>
      </c>
      <c r="N104" s="176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7">
        <v>19</v>
      </c>
      <c r="B105" s="168">
        <v>41976</v>
      </c>
      <c r="C105" s="168"/>
      <c r="D105" s="169" t="s">
        <v>653</v>
      </c>
      <c r="E105" s="170" t="s">
        <v>604</v>
      </c>
      <c r="F105" s="171">
        <v>360</v>
      </c>
      <c r="G105" s="170" t="s">
        <v>625</v>
      </c>
      <c r="H105" s="170">
        <v>427</v>
      </c>
      <c r="I105" s="172">
        <v>425</v>
      </c>
      <c r="J105" s="173" t="s">
        <v>654</v>
      </c>
      <c r="K105" s="174">
        <f t="shared" si="33"/>
        <v>67</v>
      </c>
      <c r="L105" s="175">
        <f t="shared" si="34"/>
        <v>0.18611111111111112</v>
      </c>
      <c r="M105" s="170" t="s">
        <v>595</v>
      </c>
      <c r="N105" s="176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7">
        <v>20</v>
      </c>
      <c r="B106" s="168">
        <v>42012</v>
      </c>
      <c r="C106" s="168"/>
      <c r="D106" s="169" t="s">
        <v>655</v>
      </c>
      <c r="E106" s="170" t="s">
        <v>604</v>
      </c>
      <c r="F106" s="171">
        <v>360</v>
      </c>
      <c r="G106" s="170" t="s">
        <v>625</v>
      </c>
      <c r="H106" s="170">
        <v>455</v>
      </c>
      <c r="I106" s="172">
        <v>420</v>
      </c>
      <c r="J106" s="173" t="s">
        <v>656</v>
      </c>
      <c r="K106" s="174">
        <f t="shared" si="33"/>
        <v>95</v>
      </c>
      <c r="L106" s="175">
        <f t="shared" si="34"/>
        <v>0.2638888888888889</v>
      </c>
      <c r="M106" s="170" t="s">
        <v>595</v>
      </c>
      <c r="N106" s="176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7">
        <v>21</v>
      </c>
      <c r="B107" s="168">
        <v>42012</v>
      </c>
      <c r="C107" s="168"/>
      <c r="D107" s="169" t="s">
        <v>657</v>
      </c>
      <c r="E107" s="170" t="s">
        <v>604</v>
      </c>
      <c r="F107" s="171">
        <v>130</v>
      </c>
      <c r="G107" s="170"/>
      <c r="H107" s="170">
        <v>175.5</v>
      </c>
      <c r="I107" s="172">
        <v>165</v>
      </c>
      <c r="J107" s="173" t="s">
        <v>658</v>
      </c>
      <c r="K107" s="174">
        <f t="shared" si="33"/>
        <v>45.5</v>
      </c>
      <c r="L107" s="175">
        <f t="shared" si="34"/>
        <v>0.35</v>
      </c>
      <c r="M107" s="170" t="s">
        <v>595</v>
      </c>
      <c r="N107" s="176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7">
        <v>22</v>
      </c>
      <c r="B108" s="168">
        <v>42040</v>
      </c>
      <c r="C108" s="168"/>
      <c r="D108" s="169" t="s">
        <v>404</v>
      </c>
      <c r="E108" s="170" t="s">
        <v>592</v>
      </c>
      <c r="F108" s="171">
        <v>98</v>
      </c>
      <c r="G108" s="170"/>
      <c r="H108" s="170">
        <v>120</v>
      </c>
      <c r="I108" s="172">
        <v>120</v>
      </c>
      <c r="J108" s="173" t="s">
        <v>626</v>
      </c>
      <c r="K108" s="174">
        <f t="shared" si="33"/>
        <v>22</v>
      </c>
      <c r="L108" s="175">
        <f t="shared" si="34"/>
        <v>0.22448979591836735</v>
      </c>
      <c r="M108" s="170" t="s">
        <v>595</v>
      </c>
      <c r="N108" s="176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7">
        <v>23</v>
      </c>
      <c r="B109" s="168">
        <v>42040</v>
      </c>
      <c r="C109" s="168"/>
      <c r="D109" s="169" t="s">
        <v>659</v>
      </c>
      <c r="E109" s="170" t="s">
        <v>592</v>
      </c>
      <c r="F109" s="171">
        <v>196</v>
      </c>
      <c r="G109" s="170"/>
      <c r="H109" s="170">
        <v>262</v>
      </c>
      <c r="I109" s="172">
        <v>255</v>
      </c>
      <c r="J109" s="173" t="s">
        <v>626</v>
      </c>
      <c r="K109" s="174">
        <f t="shared" si="33"/>
        <v>66</v>
      </c>
      <c r="L109" s="175">
        <f t="shared" si="34"/>
        <v>0.33673469387755101</v>
      </c>
      <c r="M109" s="170" t="s">
        <v>595</v>
      </c>
      <c r="N109" s="176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7">
        <v>24</v>
      </c>
      <c r="B110" s="178">
        <v>42067</v>
      </c>
      <c r="C110" s="178"/>
      <c r="D110" s="179" t="s">
        <v>403</v>
      </c>
      <c r="E110" s="180" t="s">
        <v>592</v>
      </c>
      <c r="F110" s="181">
        <v>235</v>
      </c>
      <c r="G110" s="181"/>
      <c r="H110" s="182">
        <v>77</v>
      </c>
      <c r="I110" s="182" t="s">
        <v>660</v>
      </c>
      <c r="J110" s="183" t="s">
        <v>661</v>
      </c>
      <c r="K110" s="184">
        <f t="shared" si="33"/>
        <v>-158</v>
      </c>
      <c r="L110" s="185">
        <f t="shared" si="34"/>
        <v>-0.67234042553191486</v>
      </c>
      <c r="M110" s="181" t="s">
        <v>605</v>
      </c>
      <c r="N110" s="178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7">
        <v>25</v>
      </c>
      <c r="B111" s="168">
        <v>42067</v>
      </c>
      <c r="C111" s="168"/>
      <c r="D111" s="169" t="s">
        <v>662</v>
      </c>
      <c r="E111" s="170" t="s">
        <v>592</v>
      </c>
      <c r="F111" s="171">
        <v>185</v>
      </c>
      <c r="G111" s="170"/>
      <c r="H111" s="170">
        <v>224</v>
      </c>
      <c r="I111" s="172" t="s">
        <v>663</v>
      </c>
      <c r="J111" s="173" t="s">
        <v>626</v>
      </c>
      <c r="K111" s="174">
        <f t="shared" si="33"/>
        <v>39</v>
      </c>
      <c r="L111" s="175">
        <f t="shared" si="34"/>
        <v>0.21081081081081082</v>
      </c>
      <c r="M111" s="170" t="s">
        <v>595</v>
      </c>
      <c r="N111" s="176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7">
        <v>26</v>
      </c>
      <c r="B112" s="178">
        <v>42090</v>
      </c>
      <c r="C112" s="178"/>
      <c r="D112" s="186" t="s">
        <v>664</v>
      </c>
      <c r="E112" s="181" t="s">
        <v>592</v>
      </c>
      <c r="F112" s="181">
        <v>49.5</v>
      </c>
      <c r="G112" s="182"/>
      <c r="H112" s="182">
        <v>15.85</v>
      </c>
      <c r="I112" s="182">
        <v>67</v>
      </c>
      <c r="J112" s="183" t="s">
        <v>665</v>
      </c>
      <c r="K112" s="182">
        <f t="shared" si="33"/>
        <v>-33.65</v>
      </c>
      <c r="L112" s="187">
        <f t="shared" si="34"/>
        <v>-0.67979797979797973</v>
      </c>
      <c r="M112" s="181" t="s">
        <v>605</v>
      </c>
      <c r="N112" s="188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7">
        <v>27</v>
      </c>
      <c r="B113" s="168">
        <v>42093</v>
      </c>
      <c r="C113" s="168"/>
      <c r="D113" s="169" t="s">
        <v>666</v>
      </c>
      <c r="E113" s="170" t="s">
        <v>592</v>
      </c>
      <c r="F113" s="171">
        <v>183.5</v>
      </c>
      <c r="G113" s="170"/>
      <c r="H113" s="170">
        <v>219</v>
      </c>
      <c r="I113" s="172">
        <v>218</v>
      </c>
      <c r="J113" s="173" t="s">
        <v>667</v>
      </c>
      <c r="K113" s="174">
        <f t="shared" si="33"/>
        <v>35.5</v>
      </c>
      <c r="L113" s="175">
        <f t="shared" si="34"/>
        <v>0.19346049046321526</v>
      </c>
      <c r="M113" s="170" t="s">
        <v>595</v>
      </c>
      <c r="N113" s="176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28</v>
      </c>
      <c r="B114" s="168">
        <v>42114</v>
      </c>
      <c r="C114" s="168"/>
      <c r="D114" s="169" t="s">
        <v>668</v>
      </c>
      <c r="E114" s="170" t="s">
        <v>592</v>
      </c>
      <c r="F114" s="171">
        <f>(227+237)/2</f>
        <v>232</v>
      </c>
      <c r="G114" s="170"/>
      <c r="H114" s="170">
        <v>298</v>
      </c>
      <c r="I114" s="172">
        <v>298</v>
      </c>
      <c r="J114" s="173" t="s">
        <v>626</v>
      </c>
      <c r="K114" s="174">
        <f t="shared" si="33"/>
        <v>66</v>
      </c>
      <c r="L114" s="175">
        <f t="shared" si="34"/>
        <v>0.28448275862068967</v>
      </c>
      <c r="M114" s="170" t="s">
        <v>595</v>
      </c>
      <c r="N114" s="176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29</v>
      </c>
      <c r="B115" s="168">
        <v>42128</v>
      </c>
      <c r="C115" s="168"/>
      <c r="D115" s="169" t="s">
        <v>669</v>
      </c>
      <c r="E115" s="170" t="s">
        <v>604</v>
      </c>
      <c r="F115" s="171">
        <v>385</v>
      </c>
      <c r="G115" s="170"/>
      <c r="H115" s="170">
        <f>212.5+331</f>
        <v>543.5</v>
      </c>
      <c r="I115" s="172">
        <v>510</v>
      </c>
      <c r="J115" s="173" t="s">
        <v>670</v>
      </c>
      <c r="K115" s="174">
        <f t="shared" si="33"/>
        <v>158.5</v>
      </c>
      <c r="L115" s="175">
        <f t="shared" si="34"/>
        <v>0.41168831168831171</v>
      </c>
      <c r="M115" s="170" t="s">
        <v>595</v>
      </c>
      <c r="N115" s="176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30</v>
      </c>
      <c r="B116" s="168">
        <v>42128</v>
      </c>
      <c r="C116" s="168"/>
      <c r="D116" s="169" t="s">
        <v>671</v>
      </c>
      <c r="E116" s="170" t="s">
        <v>604</v>
      </c>
      <c r="F116" s="171">
        <v>115.5</v>
      </c>
      <c r="G116" s="170"/>
      <c r="H116" s="170">
        <v>146</v>
      </c>
      <c r="I116" s="172">
        <v>142</v>
      </c>
      <c r="J116" s="173" t="s">
        <v>672</v>
      </c>
      <c r="K116" s="174">
        <f t="shared" si="33"/>
        <v>30.5</v>
      </c>
      <c r="L116" s="175">
        <f t="shared" si="34"/>
        <v>0.26406926406926406</v>
      </c>
      <c r="M116" s="170" t="s">
        <v>595</v>
      </c>
      <c r="N116" s="176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31</v>
      </c>
      <c r="B117" s="168">
        <v>42151</v>
      </c>
      <c r="C117" s="168"/>
      <c r="D117" s="169" t="s">
        <v>541</v>
      </c>
      <c r="E117" s="170" t="s">
        <v>604</v>
      </c>
      <c r="F117" s="171">
        <v>237.5</v>
      </c>
      <c r="G117" s="170"/>
      <c r="H117" s="170">
        <v>279.5</v>
      </c>
      <c r="I117" s="172">
        <v>278</v>
      </c>
      <c r="J117" s="173" t="s">
        <v>626</v>
      </c>
      <c r="K117" s="174">
        <f t="shared" si="33"/>
        <v>42</v>
      </c>
      <c r="L117" s="175">
        <f t="shared" si="34"/>
        <v>0.17684210526315788</v>
      </c>
      <c r="M117" s="170" t="s">
        <v>595</v>
      </c>
      <c r="N117" s="176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32</v>
      </c>
      <c r="B118" s="168">
        <v>42174</v>
      </c>
      <c r="C118" s="168"/>
      <c r="D118" s="169" t="s">
        <v>644</v>
      </c>
      <c r="E118" s="170" t="s">
        <v>592</v>
      </c>
      <c r="F118" s="171">
        <v>340</v>
      </c>
      <c r="G118" s="170"/>
      <c r="H118" s="170">
        <v>448</v>
      </c>
      <c r="I118" s="172">
        <v>448</v>
      </c>
      <c r="J118" s="173" t="s">
        <v>626</v>
      </c>
      <c r="K118" s="174">
        <f t="shared" si="33"/>
        <v>108</v>
      </c>
      <c r="L118" s="175">
        <f t="shared" si="34"/>
        <v>0.31764705882352939</v>
      </c>
      <c r="M118" s="170" t="s">
        <v>595</v>
      </c>
      <c r="N118" s="176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33</v>
      </c>
      <c r="B119" s="168">
        <v>42191</v>
      </c>
      <c r="C119" s="168"/>
      <c r="D119" s="169" t="s">
        <v>673</v>
      </c>
      <c r="E119" s="170" t="s">
        <v>592</v>
      </c>
      <c r="F119" s="171">
        <v>390</v>
      </c>
      <c r="G119" s="170"/>
      <c r="H119" s="170">
        <v>460</v>
      </c>
      <c r="I119" s="172">
        <v>460</v>
      </c>
      <c r="J119" s="173" t="s">
        <v>626</v>
      </c>
      <c r="K119" s="174">
        <f t="shared" si="33"/>
        <v>70</v>
      </c>
      <c r="L119" s="175">
        <f t="shared" si="34"/>
        <v>0.17948717948717949</v>
      </c>
      <c r="M119" s="170" t="s">
        <v>595</v>
      </c>
      <c r="N119" s="176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7">
        <v>34</v>
      </c>
      <c r="B120" s="178">
        <v>42195</v>
      </c>
      <c r="C120" s="178"/>
      <c r="D120" s="179" t="s">
        <v>674</v>
      </c>
      <c r="E120" s="180" t="s">
        <v>592</v>
      </c>
      <c r="F120" s="181">
        <v>122.5</v>
      </c>
      <c r="G120" s="181"/>
      <c r="H120" s="182">
        <v>61</v>
      </c>
      <c r="I120" s="182">
        <v>172</v>
      </c>
      <c r="J120" s="183" t="s">
        <v>675</v>
      </c>
      <c r="K120" s="184">
        <f t="shared" si="33"/>
        <v>-61.5</v>
      </c>
      <c r="L120" s="185">
        <f t="shared" si="34"/>
        <v>-0.50204081632653064</v>
      </c>
      <c r="M120" s="181" t="s">
        <v>605</v>
      </c>
      <c r="N120" s="178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35</v>
      </c>
      <c r="B121" s="168">
        <v>42219</v>
      </c>
      <c r="C121" s="168"/>
      <c r="D121" s="169" t="s">
        <v>676</v>
      </c>
      <c r="E121" s="170" t="s">
        <v>592</v>
      </c>
      <c r="F121" s="171">
        <v>297.5</v>
      </c>
      <c r="G121" s="170"/>
      <c r="H121" s="170">
        <v>350</v>
      </c>
      <c r="I121" s="172">
        <v>360</v>
      </c>
      <c r="J121" s="173" t="s">
        <v>677</v>
      </c>
      <c r="K121" s="174">
        <f t="shared" si="33"/>
        <v>52.5</v>
      </c>
      <c r="L121" s="175">
        <f t="shared" si="34"/>
        <v>0.17647058823529413</v>
      </c>
      <c r="M121" s="170" t="s">
        <v>595</v>
      </c>
      <c r="N121" s="176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36</v>
      </c>
      <c r="B122" s="168">
        <v>42219</v>
      </c>
      <c r="C122" s="168"/>
      <c r="D122" s="169" t="s">
        <v>678</v>
      </c>
      <c r="E122" s="170" t="s">
        <v>592</v>
      </c>
      <c r="F122" s="171">
        <v>115.5</v>
      </c>
      <c r="G122" s="170"/>
      <c r="H122" s="170">
        <v>149</v>
      </c>
      <c r="I122" s="172">
        <v>140</v>
      </c>
      <c r="J122" s="173" t="s">
        <v>679</v>
      </c>
      <c r="K122" s="174">
        <f t="shared" si="33"/>
        <v>33.5</v>
      </c>
      <c r="L122" s="175">
        <f t="shared" si="34"/>
        <v>0.29004329004329005</v>
      </c>
      <c r="M122" s="170" t="s">
        <v>595</v>
      </c>
      <c r="N122" s="176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37</v>
      </c>
      <c r="B123" s="168">
        <v>42251</v>
      </c>
      <c r="C123" s="168"/>
      <c r="D123" s="169" t="s">
        <v>541</v>
      </c>
      <c r="E123" s="170" t="s">
        <v>592</v>
      </c>
      <c r="F123" s="171">
        <v>226</v>
      </c>
      <c r="G123" s="170"/>
      <c r="H123" s="170">
        <v>292</v>
      </c>
      <c r="I123" s="172">
        <v>292</v>
      </c>
      <c r="J123" s="173" t="s">
        <v>680</v>
      </c>
      <c r="K123" s="174">
        <f t="shared" si="33"/>
        <v>66</v>
      </c>
      <c r="L123" s="175">
        <f t="shared" si="34"/>
        <v>0.29203539823008851</v>
      </c>
      <c r="M123" s="170" t="s">
        <v>595</v>
      </c>
      <c r="N123" s="176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38</v>
      </c>
      <c r="B124" s="168">
        <v>42254</v>
      </c>
      <c r="C124" s="168"/>
      <c r="D124" s="169" t="s">
        <v>668</v>
      </c>
      <c r="E124" s="170" t="s">
        <v>592</v>
      </c>
      <c r="F124" s="171">
        <v>232.5</v>
      </c>
      <c r="G124" s="170"/>
      <c r="H124" s="170">
        <v>312.5</v>
      </c>
      <c r="I124" s="172">
        <v>310</v>
      </c>
      <c r="J124" s="173" t="s">
        <v>626</v>
      </c>
      <c r="K124" s="174">
        <f t="shared" si="33"/>
        <v>80</v>
      </c>
      <c r="L124" s="175">
        <f t="shared" si="34"/>
        <v>0.34408602150537637</v>
      </c>
      <c r="M124" s="170" t="s">
        <v>595</v>
      </c>
      <c r="N124" s="176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39</v>
      </c>
      <c r="B125" s="168">
        <v>42268</v>
      </c>
      <c r="C125" s="168"/>
      <c r="D125" s="169" t="s">
        <v>681</v>
      </c>
      <c r="E125" s="170" t="s">
        <v>592</v>
      </c>
      <c r="F125" s="171">
        <v>196.5</v>
      </c>
      <c r="G125" s="170"/>
      <c r="H125" s="170">
        <v>238</v>
      </c>
      <c r="I125" s="172">
        <v>238</v>
      </c>
      <c r="J125" s="173" t="s">
        <v>680</v>
      </c>
      <c r="K125" s="174">
        <f t="shared" si="33"/>
        <v>41.5</v>
      </c>
      <c r="L125" s="175">
        <f t="shared" si="34"/>
        <v>0.21119592875318066</v>
      </c>
      <c r="M125" s="170" t="s">
        <v>595</v>
      </c>
      <c r="N125" s="176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40</v>
      </c>
      <c r="B126" s="168">
        <v>42271</v>
      </c>
      <c r="C126" s="168"/>
      <c r="D126" s="169" t="s">
        <v>624</v>
      </c>
      <c r="E126" s="170" t="s">
        <v>592</v>
      </c>
      <c r="F126" s="171">
        <v>65</v>
      </c>
      <c r="G126" s="170"/>
      <c r="H126" s="170">
        <v>82</v>
      </c>
      <c r="I126" s="172">
        <v>82</v>
      </c>
      <c r="J126" s="173" t="s">
        <v>680</v>
      </c>
      <c r="K126" s="174">
        <f t="shared" si="33"/>
        <v>17</v>
      </c>
      <c r="L126" s="175">
        <f t="shared" si="34"/>
        <v>0.26153846153846155</v>
      </c>
      <c r="M126" s="170" t="s">
        <v>595</v>
      </c>
      <c r="N126" s="176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41</v>
      </c>
      <c r="B127" s="168">
        <v>42291</v>
      </c>
      <c r="C127" s="168"/>
      <c r="D127" s="169" t="s">
        <v>682</v>
      </c>
      <c r="E127" s="170" t="s">
        <v>592</v>
      </c>
      <c r="F127" s="171">
        <v>144</v>
      </c>
      <c r="G127" s="170"/>
      <c r="H127" s="170">
        <v>182.5</v>
      </c>
      <c r="I127" s="172">
        <v>181</v>
      </c>
      <c r="J127" s="173" t="s">
        <v>680</v>
      </c>
      <c r="K127" s="174">
        <f t="shared" si="33"/>
        <v>38.5</v>
      </c>
      <c r="L127" s="175">
        <f t="shared" si="34"/>
        <v>0.2673611111111111</v>
      </c>
      <c r="M127" s="170" t="s">
        <v>595</v>
      </c>
      <c r="N127" s="176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42</v>
      </c>
      <c r="B128" s="168">
        <v>42291</v>
      </c>
      <c r="C128" s="168"/>
      <c r="D128" s="169" t="s">
        <v>683</v>
      </c>
      <c r="E128" s="170" t="s">
        <v>592</v>
      </c>
      <c r="F128" s="171">
        <v>264</v>
      </c>
      <c r="G128" s="170"/>
      <c r="H128" s="170">
        <v>311</v>
      </c>
      <c r="I128" s="172">
        <v>311</v>
      </c>
      <c r="J128" s="173" t="s">
        <v>680</v>
      </c>
      <c r="K128" s="174">
        <f t="shared" si="33"/>
        <v>47</v>
      </c>
      <c r="L128" s="175">
        <f t="shared" si="34"/>
        <v>0.17803030303030304</v>
      </c>
      <c r="M128" s="170" t="s">
        <v>595</v>
      </c>
      <c r="N128" s="176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43</v>
      </c>
      <c r="B129" s="168">
        <v>42318</v>
      </c>
      <c r="C129" s="168"/>
      <c r="D129" s="169" t="s">
        <v>684</v>
      </c>
      <c r="E129" s="170" t="s">
        <v>604</v>
      </c>
      <c r="F129" s="171">
        <v>549.5</v>
      </c>
      <c r="G129" s="170"/>
      <c r="H129" s="170">
        <v>630</v>
      </c>
      <c r="I129" s="172">
        <v>630</v>
      </c>
      <c r="J129" s="173" t="s">
        <v>680</v>
      </c>
      <c r="K129" s="174">
        <f t="shared" si="33"/>
        <v>80.5</v>
      </c>
      <c r="L129" s="175">
        <f t="shared" si="34"/>
        <v>0.1464968152866242</v>
      </c>
      <c r="M129" s="170" t="s">
        <v>595</v>
      </c>
      <c r="N129" s="176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44</v>
      </c>
      <c r="B130" s="168">
        <v>42342</v>
      </c>
      <c r="C130" s="168"/>
      <c r="D130" s="169" t="s">
        <v>685</v>
      </c>
      <c r="E130" s="170" t="s">
        <v>592</v>
      </c>
      <c r="F130" s="171">
        <v>1027.5</v>
      </c>
      <c r="G130" s="170"/>
      <c r="H130" s="170">
        <v>1315</v>
      </c>
      <c r="I130" s="172">
        <v>1250</v>
      </c>
      <c r="J130" s="173" t="s">
        <v>680</v>
      </c>
      <c r="K130" s="174">
        <f t="shared" si="33"/>
        <v>287.5</v>
      </c>
      <c r="L130" s="175">
        <f t="shared" si="34"/>
        <v>0.27980535279805352</v>
      </c>
      <c r="M130" s="170" t="s">
        <v>595</v>
      </c>
      <c r="N130" s="176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45</v>
      </c>
      <c r="B131" s="168">
        <v>42367</v>
      </c>
      <c r="C131" s="168"/>
      <c r="D131" s="169" t="s">
        <v>686</v>
      </c>
      <c r="E131" s="170" t="s">
        <v>592</v>
      </c>
      <c r="F131" s="171">
        <v>465</v>
      </c>
      <c r="G131" s="170"/>
      <c r="H131" s="170">
        <v>540</v>
      </c>
      <c r="I131" s="172">
        <v>540</v>
      </c>
      <c r="J131" s="173" t="s">
        <v>680</v>
      </c>
      <c r="K131" s="174">
        <f t="shared" si="33"/>
        <v>75</v>
      </c>
      <c r="L131" s="175">
        <f t="shared" si="34"/>
        <v>0.16129032258064516</v>
      </c>
      <c r="M131" s="170" t="s">
        <v>595</v>
      </c>
      <c r="N131" s="176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46</v>
      </c>
      <c r="B132" s="168">
        <v>42380</v>
      </c>
      <c r="C132" s="168"/>
      <c r="D132" s="169" t="s">
        <v>404</v>
      </c>
      <c r="E132" s="170" t="s">
        <v>604</v>
      </c>
      <c r="F132" s="171">
        <v>81</v>
      </c>
      <c r="G132" s="170"/>
      <c r="H132" s="170">
        <v>110</v>
      </c>
      <c r="I132" s="172">
        <v>110</v>
      </c>
      <c r="J132" s="173" t="s">
        <v>680</v>
      </c>
      <c r="K132" s="174">
        <f t="shared" si="33"/>
        <v>29</v>
      </c>
      <c r="L132" s="175">
        <f t="shared" si="34"/>
        <v>0.35802469135802467</v>
      </c>
      <c r="M132" s="170" t="s">
        <v>595</v>
      </c>
      <c r="N132" s="176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47</v>
      </c>
      <c r="B133" s="168">
        <v>42382</v>
      </c>
      <c r="C133" s="168"/>
      <c r="D133" s="169" t="s">
        <v>687</v>
      </c>
      <c r="E133" s="170" t="s">
        <v>604</v>
      </c>
      <c r="F133" s="171">
        <v>417.5</v>
      </c>
      <c r="G133" s="170"/>
      <c r="H133" s="170">
        <v>547</v>
      </c>
      <c r="I133" s="172">
        <v>535</v>
      </c>
      <c r="J133" s="173" t="s">
        <v>680</v>
      </c>
      <c r="K133" s="174">
        <f t="shared" si="33"/>
        <v>129.5</v>
      </c>
      <c r="L133" s="175">
        <f t="shared" si="34"/>
        <v>0.31017964071856285</v>
      </c>
      <c r="M133" s="170" t="s">
        <v>595</v>
      </c>
      <c r="N133" s="176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48</v>
      </c>
      <c r="B134" s="168">
        <v>42408</v>
      </c>
      <c r="C134" s="168"/>
      <c r="D134" s="169" t="s">
        <v>688</v>
      </c>
      <c r="E134" s="170" t="s">
        <v>592</v>
      </c>
      <c r="F134" s="171">
        <v>650</v>
      </c>
      <c r="G134" s="170"/>
      <c r="H134" s="170">
        <v>800</v>
      </c>
      <c r="I134" s="172">
        <v>800</v>
      </c>
      <c r="J134" s="173" t="s">
        <v>680</v>
      </c>
      <c r="K134" s="174">
        <f t="shared" si="33"/>
        <v>150</v>
      </c>
      <c r="L134" s="175">
        <f t="shared" si="34"/>
        <v>0.23076923076923078</v>
      </c>
      <c r="M134" s="170" t="s">
        <v>595</v>
      </c>
      <c r="N134" s="176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49</v>
      </c>
      <c r="B135" s="168">
        <v>42433</v>
      </c>
      <c r="C135" s="168"/>
      <c r="D135" s="169" t="s">
        <v>237</v>
      </c>
      <c r="E135" s="170" t="s">
        <v>592</v>
      </c>
      <c r="F135" s="171">
        <v>437.5</v>
      </c>
      <c r="G135" s="170"/>
      <c r="H135" s="170">
        <v>504.5</v>
      </c>
      <c r="I135" s="172">
        <v>522</v>
      </c>
      <c r="J135" s="173" t="s">
        <v>689</v>
      </c>
      <c r="K135" s="174">
        <f t="shared" si="33"/>
        <v>67</v>
      </c>
      <c r="L135" s="175">
        <f t="shared" si="34"/>
        <v>0.15314285714285714</v>
      </c>
      <c r="M135" s="170" t="s">
        <v>595</v>
      </c>
      <c r="N135" s="176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50</v>
      </c>
      <c r="B136" s="168">
        <v>42438</v>
      </c>
      <c r="C136" s="168"/>
      <c r="D136" s="169" t="s">
        <v>690</v>
      </c>
      <c r="E136" s="170" t="s">
        <v>592</v>
      </c>
      <c r="F136" s="171">
        <v>189.5</v>
      </c>
      <c r="G136" s="170"/>
      <c r="H136" s="170">
        <v>218</v>
      </c>
      <c r="I136" s="172">
        <v>218</v>
      </c>
      <c r="J136" s="173" t="s">
        <v>680</v>
      </c>
      <c r="K136" s="174">
        <f t="shared" si="33"/>
        <v>28.5</v>
      </c>
      <c r="L136" s="175">
        <f t="shared" si="34"/>
        <v>0.15039577836411611</v>
      </c>
      <c r="M136" s="170" t="s">
        <v>595</v>
      </c>
      <c r="N136" s="176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7">
        <v>51</v>
      </c>
      <c r="B137" s="178">
        <v>42471</v>
      </c>
      <c r="C137" s="178"/>
      <c r="D137" s="186" t="s">
        <v>691</v>
      </c>
      <c r="E137" s="181" t="s">
        <v>592</v>
      </c>
      <c r="F137" s="181">
        <v>36.5</v>
      </c>
      <c r="G137" s="182"/>
      <c r="H137" s="182">
        <v>15.85</v>
      </c>
      <c r="I137" s="182">
        <v>60</v>
      </c>
      <c r="J137" s="183" t="s">
        <v>692</v>
      </c>
      <c r="K137" s="184">
        <f t="shared" si="33"/>
        <v>-20.65</v>
      </c>
      <c r="L137" s="185">
        <f t="shared" si="34"/>
        <v>-0.5657534246575342</v>
      </c>
      <c r="M137" s="181" t="s">
        <v>605</v>
      </c>
      <c r="N137" s="189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52</v>
      </c>
      <c r="B138" s="168">
        <v>42472</v>
      </c>
      <c r="C138" s="168"/>
      <c r="D138" s="169" t="s">
        <v>693</v>
      </c>
      <c r="E138" s="170" t="s">
        <v>592</v>
      </c>
      <c r="F138" s="171">
        <v>93</v>
      </c>
      <c r="G138" s="170"/>
      <c r="H138" s="170">
        <v>149</v>
      </c>
      <c r="I138" s="172">
        <v>140</v>
      </c>
      <c r="J138" s="173" t="s">
        <v>694</v>
      </c>
      <c r="K138" s="174">
        <f t="shared" si="33"/>
        <v>56</v>
      </c>
      <c r="L138" s="175">
        <f t="shared" si="34"/>
        <v>0.60215053763440862</v>
      </c>
      <c r="M138" s="170" t="s">
        <v>595</v>
      </c>
      <c r="N138" s="176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53</v>
      </c>
      <c r="B139" s="168">
        <v>42472</v>
      </c>
      <c r="C139" s="168"/>
      <c r="D139" s="169" t="s">
        <v>695</v>
      </c>
      <c r="E139" s="170" t="s">
        <v>592</v>
      </c>
      <c r="F139" s="171">
        <v>130</v>
      </c>
      <c r="G139" s="170"/>
      <c r="H139" s="170">
        <v>150</v>
      </c>
      <c r="I139" s="172" t="s">
        <v>696</v>
      </c>
      <c r="J139" s="173" t="s">
        <v>680</v>
      </c>
      <c r="K139" s="174">
        <f t="shared" si="33"/>
        <v>20</v>
      </c>
      <c r="L139" s="175">
        <f t="shared" si="34"/>
        <v>0.15384615384615385</v>
      </c>
      <c r="M139" s="170" t="s">
        <v>595</v>
      </c>
      <c r="N139" s="176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54</v>
      </c>
      <c r="B140" s="168">
        <v>42473</v>
      </c>
      <c r="C140" s="168"/>
      <c r="D140" s="169" t="s">
        <v>697</v>
      </c>
      <c r="E140" s="170" t="s">
        <v>592</v>
      </c>
      <c r="F140" s="171">
        <v>196</v>
      </c>
      <c r="G140" s="170"/>
      <c r="H140" s="170">
        <v>299</v>
      </c>
      <c r="I140" s="172">
        <v>299</v>
      </c>
      <c r="J140" s="173" t="s">
        <v>680</v>
      </c>
      <c r="K140" s="174">
        <v>103</v>
      </c>
      <c r="L140" s="175">
        <v>0.52551020408163296</v>
      </c>
      <c r="M140" s="170" t="s">
        <v>595</v>
      </c>
      <c r="N140" s="176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55</v>
      </c>
      <c r="B141" s="168">
        <v>42473</v>
      </c>
      <c r="C141" s="168"/>
      <c r="D141" s="169" t="s">
        <v>698</v>
      </c>
      <c r="E141" s="170" t="s">
        <v>592</v>
      </c>
      <c r="F141" s="171">
        <v>88</v>
      </c>
      <c r="G141" s="170"/>
      <c r="H141" s="170">
        <v>103</v>
      </c>
      <c r="I141" s="172">
        <v>103</v>
      </c>
      <c r="J141" s="173" t="s">
        <v>680</v>
      </c>
      <c r="K141" s="174">
        <v>15</v>
      </c>
      <c r="L141" s="175">
        <v>0.170454545454545</v>
      </c>
      <c r="M141" s="170" t="s">
        <v>595</v>
      </c>
      <c r="N141" s="176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56</v>
      </c>
      <c r="B142" s="168">
        <v>42492</v>
      </c>
      <c r="C142" s="168"/>
      <c r="D142" s="169" t="s">
        <v>699</v>
      </c>
      <c r="E142" s="170" t="s">
        <v>592</v>
      </c>
      <c r="F142" s="171">
        <v>127.5</v>
      </c>
      <c r="G142" s="170"/>
      <c r="H142" s="170">
        <v>148</v>
      </c>
      <c r="I142" s="172" t="s">
        <v>700</v>
      </c>
      <c r="J142" s="173" t="s">
        <v>680</v>
      </c>
      <c r="K142" s="174">
        <f t="shared" ref="K142:K146" si="35">H142-F142</f>
        <v>20.5</v>
      </c>
      <c r="L142" s="175">
        <f t="shared" ref="L142:L146" si="36">K142/F142</f>
        <v>0.16078431372549021</v>
      </c>
      <c r="M142" s="170" t="s">
        <v>595</v>
      </c>
      <c r="N142" s="176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57</v>
      </c>
      <c r="B143" s="168">
        <v>42493</v>
      </c>
      <c r="C143" s="168"/>
      <c r="D143" s="169" t="s">
        <v>701</v>
      </c>
      <c r="E143" s="170" t="s">
        <v>592</v>
      </c>
      <c r="F143" s="171">
        <v>675</v>
      </c>
      <c r="G143" s="170"/>
      <c r="H143" s="170">
        <v>815</v>
      </c>
      <c r="I143" s="172" t="s">
        <v>702</v>
      </c>
      <c r="J143" s="173" t="s">
        <v>680</v>
      </c>
      <c r="K143" s="174">
        <f t="shared" si="35"/>
        <v>140</v>
      </c>
      <c r="L143" s="175">
        <f t="shared" si="36"/>
        <v>0.2074074074074074</v>
      </c>
      <c r="M143" s="170" t="s">
        <v>595</v>
      </c>
      <c r="N143" s="176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7">
        <v>58</v>
      </c>
      <c r="B144" s="178">
        <v>42522</v>
      </c>
      <c r="C144" s="178"/>
      <c r="D144" s="179" t="s">
        <v>703</v>
      </c>
      <c r="E144" s="180" t="s">
        <v>592</v>
      </c>
      <c r="F144" s="181">
        <v>500</v>
      </c>
      <c r="G144" s="181"/>
      <c r="H144" s="182">
        <v>232.5</v>
      </c>
      <c r="I144" s="182" t="s">
        <v>704</v>
      </c>
      <c r="J144" s="183" t="s">
        <v>705</v>
      </c>
      <c r="K144" s="184">
        <f t="shared" si="35"/>
        <v>-267.5</v>
      </c>
      <c r="L144" s="185">
        <f t="shared" si="36"/>
        <v>-0.53500000000000003</v>
      </c>
      <c r="M144" s="181" t="s">
        <v>605</v>
      </c>
      <c r="N144" s="178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59</v>
      </c>
      <c r="B145" s="168">
        <v>42527</v>
      </c>
      <c r="C145" s="168"/>
      <c r="D145" s="169" t="s">
        <v>543</v>
      </c>
      <c r="E145" s="170" t="s">
        <v>592</v>
      </c>
      <c r="F145" s="171">
        <v>110</v>
      </c>
      <c r="G145" s="170"/>
      <c r="H145" s="170">
        <v>126.5</v>
      </c>
      <c r="I145" s="172">
        <v>125</v>
      </c>
      <c r="J145" s="173" t="s">
        <v>632</v>
      </c>
      <c r="K145" s="174">
        <f t="shared" si="35"/>
        <v>16.5</v>
      </c>
      <c r="L145" s="175">
        <f t="shared" si="36"/>
        <v>0.15</v>
      </c>
      <c r="M145" s="170" t="s">
        <v>595</v>
      </c>
      <c r="N145" s="176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60</v>
      </c>
      <c r="B146" s="168">
        <v>42538</v>
      </c>
      <c r="C146" s="168"/>
      <c r="D146" s="169" t="s">
        <v>706</v>
      </c>
      <c r="E146" s="170" t="s">
        <v>592</v>
      </c>
      <c r="F146" s="171">
        <v>44</v>
      </c>
      <c r="G146" s="170"/>
      <c r="H146" s="170">
        <v>69.5</v>
      </c>
      <c r="I146" s="172">
        <v>69.5</v>
      </c>
      <c r="J146" s="173" t="s">
        <v>707</v>
      </c>
      <c r="K146" s="174">
        <f t="shared" si="35"/>
        <v>25.5</v>
      </c>
      <c r="L146" s="175">
        <f t="shared" si="36"/>
        <v>0.57954545454545459</v>
      </c>
      <c r="M146" s="170" t="s">
        <v>595</v>
      </c>
      <c r="N146" s="176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61</v>
      </c>
      <c r="B147" s="168">
        <v>42549</v>
      </c>
      <c r="C147" s="168"/>
      <c r="D147" s="169" t="s">
        <v>708</v>
      </c>
      <c r="E147" s="170" t="s">
        <v>592</v>
      </c>
      <c r="F147" s="171">
        <v>262.5</v>
      </c>
      <c r="G147" s="170"/>
      <c r="H147" s="170">
        <v>340</v>
      </c>
      <c r="I147" s="172">
        <v>333</v>
      </c>
      <c r="J147" s="173" t="s">
        <v>709</v>
      </c>
      <c r="K147" s="174">
        <v>77.5</v>
      </c>
      <c r="L147" s="175">
        <v>0.29523809523809502</v>
      </c>
      <c r="M147" s="170" t="s">
        <v>595</v>
      </c>
      <c r="N147" s="176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62</v>
      </c>
      <c r="B148" s="168">
        <v>42549</v>
      </c>
      <c r="C148" s="168"/>
      <c r="D148" s="169" t="s">
        <v>710</v>
      </c>
      <c r="E148" s="170" t="s">
        <v>592</v>
      </c>
      <c r="F148" s="171">
        <v>840</v>
      </c>
      <c r="G148" s="170"/>
      <c r="H148" s="170">
        <v>1230</v>
      </c>
      <c r="I148" s="172">
        <v>1230</v>
      </c>
      <c r="J148" s="173" t="s">
        <v>680</v>
      </c>
      <c r="K148" s="174">
        <v>390</v>
      </c>
      <c r="L148" s="175">
        <v>0.46428571428571402</v>
      </c>
      <c r="M148" s="170" t="s">
        <v>595</v>
      </c>
      <c r="N148" s="176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0">
        <v>63</v>
      </c>
      <c r="B149" s="191">
        <v>42556</v>
      </c>
      <c r="C149" s="191"/>
      <c r="D149" s="192" t="s">
        <v>711</v>
      </c>
      <c r="E149" s="193" t="s">
        <v>592</v>
      </c>
      <c r="F149" s="193">
        <v>395</v>
      </c>
      <c r="G149" s="194"/>
      <c r="H149" s="194">
        <f>(468.5+342.5)/2</f>
        <v>405.5</v>
      </c>
      <c r="I149" s="194">
        <v>510</v>
      </c>
      <c r="J149" s="195" t="s">
        <v>712</v>
      </c>
      <c r="K149" s="196">
        <f t="shared" ref="K149:K155" si="37">H149-F149</f>
        <v>10.5</v>
      </c>
      <c r="L149" s="197">
        <f t="shared" ref="L149:L155" si="38">K149/F149</f>
        <v>2.6582278481012658E-2</v>
      </c>
      <c r="M149" s="193" t="s">
        <v>613</v>
      </c>
      <c r="N149" s="191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64</v>
      </c>
      <c r="B150" s="178">
        <v>42584</v>
      </c>
      <c r="C150" s="178"/>
      <c r="D150" s="179" t="s">
        <v>713</v>
      </c>
      <c r="E150" s="180" t="s">
        <v>604</v>
      </c>
      <c r="F150" s="181">
        <f>169.5-12.8</f>
        <v>156.69999999999999</v>
      </c>
      <c r="G150" s="181"/>
      <c r="H150" s="182">
        <v>77</v>
      </c>
      <c r="I150" s="182" t="s">
        <v>714</v>
      </c>
      <c r="J150" s="183" t="s">
        <v>715</v>
      </c>
      <c r="K150" s="184">
        <f t="shared" si="37"/>
        <v>-79.699999999999989</v>
      </c>
      <c r="L150" s="185">
        <f t="shared" si="38"/>
        <v>-0.50861518825781749</v>
      </c>
      <c r="M150" s="181" t="s">
        <v>605</v>
      </c>
      <c r="N150" s="178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7">
        <v>65</v>
      </c>
      <c r="B151" s="178">
        <v>42586</v>
      </c>
      <c r="C151" s="178"/>
      <c r="D151" s="179" t="s">
        <v>716</v>
      </c>
      <c r="E151" s="180" t="s">
        <v>592</v>
      </c>
      <c r="F151" s="181">
        <v>400</v>
      </c>
      <c r="G151" s="181"/>
      <c r="H151" s="182">
        <v>305</v>
      </c>
      <c r="I151" s="182">
        <v>475</v>
      </c>
      <c r="J151" s="183" t="s">
        <v>717</v>
      </c>
      <c r="K151" s="184">
        <f t="shared" si="37"/>
        <v>-95</v>
      </c>
      <c r="L151" s="185">
        <f t="shared" si="38"/>
        <v>-0.23749999999999999</v>
      </c>
      <c r="M151" s="181" t="s">
        <v>605</v>
      </c>
      <c r="N151" s="178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66</v>
      </c>
      <c r="B152" s="168">
        <v>42593</v>
      </c>
      <c r="C152" s="168"/>
      <c r="D152" s="169" t="s">
        <v>718</v>
      </c>
      <c r="E152" s="170" t="s">
        <v>592</v>
      </c>
      <c r="F152" s="171">
        <v>86.5</v>
      </c>
      <c r="G152" s="170"/>
      <c r="H152" s="170">
        <v>130</v>
      </c>
      <c r="I152" s="172">
        <v>130</v>
      </c>
      <c r="J152" s="173" t="s">
        <v>719</v>
      </c>
      <c r="K152" s="174">
        <f t="shared" si="37"/>
        <v>43.5</v>
      </c>
      <c r="L152" s="175">
        <f t="shared" si="38"/>
        <v>0.50289017341040465</v>
      </c>
      <c r="M152" s="170" t="s">
        <v>595</v>
      </c>
      <c r="N152" s="176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7">
        <v>67</v>
      </c>
      <c r="B153" s="178">
        <v>42600</v>
      </c>
      <c r="C153" s="178"/>
      <c r="D153" s="179" t="s">
        <v>122</v>
      </c>
      <c r="E153" s="180" t="s">
        <v>592</v>
      </c>
      <c r="F153" s="181">
        <v>133.5</v>
      </c>
      <c r="G153" s="181"/>
      <c r="H153" s="182">
        <v>126.5</v>
      </c>
      <c r="I153" s="182">
        <v>178</v>
      </c>
      <c r="J153" s="183" t="s">
        <v>720</v>
      </c>
      <c r="K153" s="184">
        <f t="shared" si="37"/>
        <v>-7</v>
      </c>
      <c r="L153" s="185">
        <f t="shared" si="38"/>
        <v>-5.2434456928838954E-2</v>
      </c>
      <c r="M153" s="181" t="s">
        <v>605</v>
      </c>
      <c r="N153" s="178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68</v>
      </c>
      <c r="B154" s="168">
        <v>42613</v>
      </c>
      <c r="C154" s="168"/>
      <c r="D154" s="169" t="s">
        <v>721</v>
      </c>
      <c r="E154" s="170" t="s">
        <v>592</v>
      </c>
      <c r="F154" s="171">
        <v>560</v>
      </c>
      <c r="G154" s="170"/>
      <c r="H154" s="170">
        <v>725</v>
      </c>
      <c r="I154" s="172">
        <v>725</v>
      </c>
      <c r="J154" s="173" t="s">
        <v>626</v>
      </c>
      <c r="K154" s="174">
        <f t="shared" si="37"/>
        <v>165</v>
      </c>
      <c r="L154" s="175">
        <f t="shared" si="38"/>
        <v>0.29464285714285715</v>
      </c>
      <c r="M154" s="170" t="s">
        <v>595</v>
      </c>
      <c r="N154" s="176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69</v>
      </c>
      <c r="B155" s="168">
        <v>42614</v>
      </c>
      <c r="C155" s="168"/>
      <c r="D155" s="169" t="s">
        <v>722</v>
      </c>
      <c r="E155" s="170" t="s">
        <v>592</v>
      </c>
      <c r="F155" s="171">
        <v>160.5</v>
      </c>
      <c r="G155" s="170"/>
      <c r="H155" s="170">
        <v>210</v>
      </c>
      <c r="I155" s="172">
        <v>210</v>
      </c>
      <c r="J155" s="173" t="s">
        <v>626</v>
      </c>
      <c r="K155" s="174">
        <f t="shared" si="37"/>
        <v>49.5</v>
      </c>
      <c r="L155" s="175">
        <f t="shared" si="38"/>
        <v>0.30841121495327101</v>
      </c>
      <c r="M155" s="170" t="s">
        <v>595</v>
      </c>
      <c r="N155" s="176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70</v>
      </c>
      <c r="B156" s="168">
        <v>42646</v>
      </c>
      <c r="C156" s="168"/>
      <c r="D156" s="169" t="s">
        <v>416</v>
      </c>
      <c r="E156" s="170" t="s">
        <v>592</v>
      </c>
      <c r="F156" s="171">
        <v>430</v>
      </c>
      <c r="G156" s="170"/>
      <c r="H156" s="170">
        <v>596</v>
      </c>
      <c r="I156" s="172">
        <v>575</v>
      </c>
      <c r="J156" s="173" t="s">
        <v>723</v>
      </c>
      <c r="K156" s="174">
        <v>166</v>
      </c>
      <c r="L156" s="175">
        <v>0.38604651162790699</v>
      </c>
      <c r="M156" s="170" t="s">
        <v>595</v>
      </c>
      <c r="N156" s="176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71</v>
      </c>
      <c r="B157" s="168">
        <v>42657</v>
      </c>
      <c r="C157" s="168"/>
      <c r="D157" s="169" t="s">
        <v>724</v>
      </c>
      <c r="E157" s="170" t="s">
        <v>592</v>
      </c>
      <c r="F157" s="171">
        <v>280</v>
      </c>
      <c r="G157" s="170"/>
      <c r="H157" s="170">
        <v>345</v>
      </c>
      <c r="I157" s="172">
        <v>345</v>
      </c>
      <c r="J157" s="173" t="s">
        <v>626</v>
      </c>
      <c r="K157" s="174">
        <f t="shared" ref="K157:K162" si="39">H157-F157</f>
        <v>65</v>
      </c>
      <c r="L157" s="175">
        <f t="shared" ref="L157:L158" si="40">K157/F157</f>
        <v>0.23214285714285715</v>
      </c>
      <c r="M157" s="170" t="s">
        <v>595</v>
      </c>
      <c r="N157" s="176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72</v>
      </c>
      <c r="B158" s="168">
        <v>42657</v>
      </c>
      <c r="C158" s="168"/>
      <c r="D158" s="169" t="s">
        <v>725</v>
      </c>
      <c r="E158" s="170" t="s">
        <v>592</v>
      </c>
      <c r="F158" s="171">
        <v>245</v>
      </c>
      <c r="G158" s="170"/>
      <c r="H158" s="170">
        <v>325.5</v>
      </c>
      <c r="I158" s="172">
        <v>330</v>
      </c>
      <c r="J158" s="173" t="s">
        <v>726</v>
      </c>
      <c r="K158" s="174">
        <f t="shared" si="39"/>
        <v>80.5</v>
      </c>
      <c r="L158" s="175">
        <f t="shared" si="40"/>
        <v>0.32857142857142857</v>
      </c>
      <c r="M158" s="170" t="s">
        <v>595</v>
      </c>
      <c r="N158" s="176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73</v>
      </c>
      <c r="B159" s="168">
        <v>42660</v>
      </c>
      <c r="C159" s="168"/>
      <c r="D159" s="169" t="s">
        <v>727</v>
      </c>
      <c r="E159" s="170" t="s">
        <v>592</v>
      </c>
      <c r="F159" s="171">
        <v>125</v>
      </c>
      <c r="G159" s="170"/>
      <c r="H159" s="170">
        <v>160</v>
      </c>
      <c r="I159" s="172">
        <v>160</v>
      </c>
      <c r="J159" s="173" t="s">
        <v>680</v>
      </c>
      <c r="K159" s="174">
        <f t="shared" si="39"/>
        <v>35</v>
      </c>
      <c r="L159" s="175">
        <v>0.28000000000000003</v>
      </c>
      <c r="M159" s="170" t="s">
        <v>595</v>
      </c>
      <c r="N159" s="176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74</v>
      </c>
      <c r="B160" s="168">
        <v>42660</v>
      </c>
      <c r="C160" s="168"/>
      <c r="D160" s="169" t="s">
        <v>728</v>
      </c>
      <c r="E160" s="170" t="s">
        <v>592</v>
      </c>
      <c r="F160" s="171">
        <v>114</v>
      </c>
      <c r="G160" s="170"/>
      <c r="H160" s="170">
        <v>145</v>
      </c>
      <c r="I160" s="172">
        <v>145</v>
      </c>
      <c r="J160" s="173" t="s">
        <v>680</v>
      </c>
      <c r="K160" s="174">
        <f t="shared" si="39"/>
        <v>31</v>
      </c>
      <c r="L160" s="175">
        <f t="shared" ref="L160:L162" si="41">K160/F160</f>
        <v>0.27192982456140352</v>
      </c>
      <c r="M160" s="170" t="s">
        <v>595</v>
      </c>
      <c r="N160" s="176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75</v>
      </c>
      <c r="B161" s="168">
        <v>42660</v>
      </c>
      <c r="C161" s="168"/>
      <c r="D161" s="169" t="s">
        <v>729</v>
      </c>
      <c r="E161" s="170" t="s">
        <v>592</v>
      </c>
      <c r="F161" s="171">
        <v>212</v>
      </c>
      <c r="G161" s="170"/>
      <c r="H161" s="170">
        <v>280</v>
      </c>
      <c r="I161" s="172">
        <v>276</v>
      </c>
      <c r="J161" s="173" t="s">
        <v>730</v>
      </c>
      <c r="K161" s="174">
        <f t="shared" si="39"/>
        <v>68</v>
      </c>
      <c r="L161" s="175">
        <f t="shared" si="41"/>
        <v>0.32075471698113206</v>
      </c>
      <c r="M161" s="170" t="s">
        <v>595</v>
      </c>
      <c r="N161" s="176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76</v>
      </c>
      <c r="B162" s="168">
        <v>42678</v>
      </c>
      <c r="C162" s="168"/>
      <c r="D162" s="169" t="s">
        <v>465</v>
      </c>
      <c r="E162" s="170" t="s">
        <v>592</v>
      </c>
      <c r="F162" s="171">
        <v>155</v>
      </c>
      <c r="G162" s="170"/>
      <c r="H162" s="170">
        <v>210</v>
      </c>
      <c r="I162" s="172">
        <v>210</v>
      </c>
      <c r="J162" s="173" t="s">
        <v>731</v>
      </c>
      <c r="K162" s="174">
        <f t="shared" si="39"/>
        <v>55</v>
      </c>
      <c r="L162" s="175">
        <f t="shared" si="41"/>
        <v>0.35483870967741937</v>
      </c>
      <c r="M162" s="170" t="s">
        <v>595</v>
      </c>
      <c r="N162" s="176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7">
        <v>77</v>
      </c>
      <c r="B163" s="178">
        <v>42710</v>
      </c>
      <c r="C163" s="178"/>
      <c r="D163" s="179" t="s">
        <v>732</v>
      </c>
      <c r="E163" s="180" t="s">
        <v>592</v>
      </c>
      <c r="F163" s="181">
        <v>150.5</v>
      </c>
      <c r="G163" s="181"/>
      <c r="H163" s="182">
        <v>72.5</v>
      </c>
      <c r="I163" s="182">
        <v>174</v>
      </c>
      <c r="J163" s="183" t="s">
        <v>733</v>
      </c>
      <c r="K163" s="184">
        <v>-78</v>
      </c>
      <c r="L163" s="185">
        <v>-0.51827242524916906</v>
      </c>
      <c r="M163" s="181" t="s">
        <v>605</v>
      </c>
      <c r="N163" s="178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78</v>
      </c>
      <c r="B164" s="168">
        <v>42712</v>
      </c>
      <c r="C164" s="168"/>
      <c r="D164" s="169" t="s">
        <v>734</v>
      </c>
      <c r="E164" s="170" t="s">
        <v>592</v>
      </c>
      <c r="F164" s="171">
        <v>380</v>
      </c>
      <c r="G164" s="170"/>
      <c r="H164" s="170">
        <v>478</v>
      </c>
      <c r="I164" s="172">
        <v>468</v>
      </c>
      <c r="J164" s="173" t="s">
        <v>680</v>
      </c>
      <c r="K164" s="174">
        <f t="shared" ref="K164:K166" si="42">H164-F164</f>
        <v>98</v>
      </c>
      <c r="L164" s="175">
        <f t="shared" ref="L164:L166" si="43">K164/F164</f>
        <v>0.25789473684210529</v>
      </c>
      <c r="M164" s="170" t="s">
        <v>595</v>
      </c>
      <c r="N164" s="176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79</v>
      </c>
      <c r="B165" s="168">
        <v>42734</v>
      </c>
      <c r="C165" s="168"/>
      <c r="D165" s="169" t="s">
        <v>121</v>
      </c>
      <c r="E165" s="170" t="s">
        <v>592</v>
      </c>
      <c r="F165" s="171">
        <v>305</v>
      </c>
      <c r="G165" s="170"/>
      <c r="H165" s="170">
        <v>375</v>
      </c>
      <c r="I165" s="172">
        <v>375</v>
      </c>
      <c r="J165" s="173" t="s">
        <v>680</v>
      </c>
      <c r="K165" s="174">
        <f t="shared" si="42"/>
        <v>70</v>
      </c>
      <c r="L165" s="175">
        <f t="shared" si="43"/>
        <v>0.22950819672131148</v>
      </c>
      <c r="M165" s="170" t="s">
        <v>595</v>
      </c>
      <c r="N165" s="176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80</v>
      </c>
      <c r="B166" s="168">
        <v>42739</v>
      </c>
      <c r="C166" s="168"/>
      <c r="D166" s="169" t="s">
        <v>104</v>
      </c>
      <c r="E166" s="170" t="s">
        <v>592</v>
      </c>
      <c r="F166" s="171">
        <v>99.5</v>
      </c>
      <c r="G166" s="170"/>
      <c r="H166" s="170">
        <v>158</v>
      </c>
      <c r="I166" s="172">
        <v>158</v>
      </c>
      <c r="J166" s="173" t="s">
        <v>680</v>
      </c>
      <c r="K166" s="174">
        <f t="shared" si="42"/>
        <v>58.5</v>
      </c>
      <c r="L166" s="175">
        <f t="shared" si="43"/>
        <v>0.5879396984924623</v>
      </c>
      <c r="M166" s="170" t="s">
        <v>595</v>
      </c>
      <c r="N166" s="176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81</v>
      </c>
      <c r="B167" s="168">
        <v>42739</v>
      </c>
      <c r="C167" s="168"/>
      <c r="D167" s="169" t="s">
        <v>104</v>
      </c>
      <c r="E167" s="170" t="s">
        <v>592</v>
      </c>
      <c r="F167" s="171">
        <v>99.5</v>
      </c>
      <c r="G167" s="170"/>
      <c r="H167" s="170">
        <v>158</v>
      </c>
      <c r="I167" s="172">
        <v>158</v>
      </c>
      <c r="J167" s="173" t="s">
        <v>680</v>
      </c>
      <c r="K167" s="174">
        <v>58.5</v>
      </c>
      <c r="L167" s="175">
        <v>0.58793969849246197</v>
      </c>
      <c r="M167" s="170" t="s">
        <v>595</v>
      </c>
      <c r="N167" s="176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82</v>
      </c>
      <c r="B168" s="168">
        <v>42786</v>
      </c>
      <c r="C168" s="168"/>
      <c r="D168" s="169" t="s">
        <v>210</v>
      </c>
      <c r="E168" s="170" t="s">
        <v>592</v>
      </c>
      <c r="F168" s="171">
        <v>140.5</v>
      </c>
      <c r="G168" s="170"/>
      <c r="H168" s="170">
        <v>220</v>
      </c>
      <c r="I168" s="172">
        <v>220</v>
      </c>
      <c r="J168" s="173" t="s">
        <v>680</v>
      </c>
      <c r="K168" s="174">
        <f>H168-F168</f>
        <v>79.5</v>
      </c>
      <c r="L168" s="175">
        <f>K168/F168</f>
        <v>0.5658362989323843</v>
      </c>
      <c r="M168" s="170" t="s">
        <v>595</v>
      </c>
      <c r="N168" s="176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83</v>
      </c>
      <c r="B169" s="168">
        <v>42786</v>
      </c>
      <c r="C169" s="168"/>
      <c r="D169" s="169" t="s">
        <v>735</v>
      </c>
      <c r="E169" s="170" t="s">
        <v>592</v>
      </c>
      <c r="F169" s="171">
        <v>202.5</v>
      </c>
      <c r="G169" s="170"/>
      <c r="H169" s="170">
        <v>234</v>
      </c>
      <c r="I169" s="172">
        <v>234</v>
      </c>
      <c r="J169" s="173" t="s">
        <v>680</v>
      </c>
      <c r="K169" s="174">
        <v>31.5</v>
      </c>
      <c r="L169" s="175">
        <v>0.155555555555556</v>
      </c>
      <c r="M169" s="170" t="s">
        <v>595</v>
      </c>
      <c r="N169" s="176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84</v>
      </c>
      <c r="B170" s="168">
        <v>42818</v>
      </c>
      <c r="C170" s="168"/>
      <c r="D170" s="169" t="s">
        <v>736</v>
      </c>
      <c r="E170" s="170" t="s">
        <v>592</v>
      </c>
      <c r="F170" s="171">
        <v>300.5</v>
      </c>
      <c r="G170" s="170"/>
      <c r="H170" s="170">
        <v>417.5</v>
      </c>
      <c r="I170" s="172">
        <v>420</v>
      </c>
      <c r="J170" s="173" t="s">
        <v>737</v>
      </c>
      <c r="K170" s="174">
        <f>H170-F170</f>
        <v>117</v>
      </c>
      <c r="L170" s="175">
        <f>K170/F170</f>
        <v>0.38935108153078202</v>
      </c>
      <c r="M170" s="170" t="s">
        <v>595</v>
      </c>
      <c r="N170" s="176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85</v>
      </c>
      <c r="B171" s="168">
        <v>42818</v>
      </c>
      <c r="C171" s="168"/>
      <c r="D171" s="169" t="s">
        <v>710</v>
      </c>
      <c r="E171" s="170" t="s">
        <v>592</v>
      </c>
      <c r="F171" s="171">
        <v>850</v>
      </c>
      <c r="G171" s="170"/>
      <c r="H171" s="170">
        <v>1042.5</v>
      </c>
      <c r="I171" s="172">
        <v>1023</v>
      </c>
      <c r="J171" s="173" t="s">
        <v>738</v>
      </c>
      <c r="K171" s="174">
        <v>192.5</v>
      </c>
      <c r="L171" s="175">
        <v>0.22647058823529401</v>
      </c>
      <c r="M171" s="170" t="s">
        <v>595</v>
      </c>
      <c r="N171" s="176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86</v>
      </c>
      <c r="B172" s="168">
        <v>42830</v>
      </c>
      <c r="C172" s="168"/>
      <c r="D172" s="169" t="s">
        <v>496</v>
      </c>
      <c r="E172" s="170" t="s">
        <v>592</v>
      </c>
      <c r="F172" s="171">
        <v>785</v>
      </c>
      <c r="G172" s="170"/>
      <c r="H172" s="170">
        <v>930</v>
      </c>
      <c r="I172" s="172">
        <v>920</v>
      </c>
      <c r="J172" s="173" t="s">
        <v>739</v>
      </c>
      <c r="K172" s="174">
        <f>H172-F172</f>
        <v>145</v>
      </c>
      <c r="L172" s="175">
        <f>K172/F172</f>
        <v>0.18471337579617833</v>
      </c>
      <c r="M172" s="170" t="s">
        <v>595</v>
      </c>
      <c r="N172" s="176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7">
        <v>87</v>
      </c>
      <c r="B173" s="178">
        <v>42831</v>
      </c>
      <c r="C173" s="178"/>
      <c r="D173" s="179" t="s">
        <v>740</v>
      </c>
      <c r="E173" s="180" t="s">
        <v>592</v>
      </c>
      <c r="F173" s="181">
        <v>40</v>
      </c>
      <c r="G173" s="181"/>
      <c r="H173" s="182">
        <v>13.1</v>
      </c>
      <c r="I173" s="182">
        <v>60</v>
      </c>
      <c r="J173" s="183" t="s">
        <v>741</v>
      </c>
      <c r="K173" s="184">
        <v>-26.9</v>
      </c>
      <c r="L173" s="185">
        <v>-0.67249999999999999</v>
      </c>
      <c r="M173" s="181" t="s">
        <v>605</v>
      </c>
      <c r="N173" s="178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88</v>
      </c>
      <c r="B174" s="168">
        <v>42837</v>
      </c>
      <c r="C174" s="168"/>
      <c r="D174" s="169" t="s">
        <v>102</v>
      </c>
      <c r="E174" s="170" t="s">
        <v>592</v>
      </c>
      <c r="F174" s="171">
        <v>289.5</v>
      </c>
      <c r="G174" s="170"/>
      <c r="H174" s="170">
        <v>354</v>
      </c>
      <c r="I174" s="172">
        <v>360</v>
      </c>
      <c r="J174" s="173" t="s">
        <v>742</v>
      </c>
      <c r="K174" s="174">
        <f t="shared" ref="K174:K182" si="44">H174-F174</f>
        <v>64.5</v>
      </c>
      <c r="L174" s="175">
        <f t="shared" ref="L174:L182" si="45">K174/F174</f>
        <v>0.22279792746113988</v>
      </c>
      <c r="M174" s="170" t="s">
        <v>595</v>
      </c>
      <c r="N174" s="176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89</v>
      </c>
      <c r="B175" s="168">
        <v>42845</v>
      </c>
      <c r="C175" s="168"/>
      <c r="D175" s="169" t="s">
        <v>436</v>
      </c>
      <c r="E175" s="170" t="s">
        <v>592</v>
      </c>
      <c r="F175" s="171">
        <v>700</v>
      </c>
      <c r="G175" s="170"/>
      <c r="H175" s="170">
        <v>840</v>
      </c>
      <c r="I175" s="172">
        <v>840</v>
      </c>
      <c r="J175" s="173" t="s">
        <v>743</v>
      </c>
      <c r="K175" s="174">
        <f t="shared" si="44"/>
        <v>140</v>
      </c>
      <c r="L175" s="175">
        <f t="shared" si="45"/>
        <v>0.2</v>
      </c>
      <c r="M175" s="170" t="s">
        <v>595</v>
      </c>
      <c r="N175" s="176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90</v>
      </c>
      <c r="B176" s="168">
        <v>42887</v>
      </c>
      <c r="C176" s="168"/>
      <c r="D176" s="169" t="s">
        <v>744</v>
      </c>
      <c r="E176" s="170" t="s">
        <v>592</v>
      </c>
      <c r="F176" s="171">
        <v>130</v>
      </c>
      <c r="G176" s="170"/>
      <c r="H176" s="170">
        <v>144.25</v>
      </c>
      <c r="I176" s="172">
        <v>170</v>
      </c>
      <c r="J176" s="173" t="s">
        <v>745</v>
      </c>
      <c r="K176" s="174">
        <f t="shared" si="44"/>
        <v>14.25</v>
      </c>
      <c r="L176" s="175">
        <f t="shared" si="45"/>
        <v>0.10961538461538461</v>
      </c>
      <c r="M176" s="170" t="s">
        <v>595</v>
      </c>
      <c r="N176" s="176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91</v>
      </c>
      <c r="B177" s="168">
        <v>42901</v>
      </c>
      <c r="C177" s="168"/>
      <c r="D177" s="169" t="s">
        <v>746</v>
      </c>
      <c r="E177" s="170" t="s">
        <v>592</v>
      </c>
      <c r="F177" s="171">
        <v>214.5</v>
      </c>
      <c r="G177" s="170"/>
      <c r="H177" s="170">
        <v>262</v>
      </c>
      <c r="I177" s="172">
        <v>262</v>
      </c>
      <c r="J177" s="173" t="s">
        <v>615</v>
      </c>
      <c r="K177" s="174">
        <f t="shared" si="44"/>
        <v>47.5</v>
      </c>
      <c r="L177" s="175">
        <f t="shared" si="45"/>
        <v>0.22144522144522144</v>
      </c>
      <c r="M177" s="170" t="s">
        <v>595</v>
      </c>
      <c r="N177" s="176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92</v>
      </c>
      <c r="B178" s="199">
        <v>42933</v>
      </c>
      <c r="C178" s="199"/>
      <c r="D178" s="200" t="s">
        <v>747</v>
      </c>
      <c r="E178" s="201" t="s">
        <v>592</v>
      </c>
      <c r="F178" s="202">
        <v>370</v>
      </c>
      <c r="G178" s="201"/>
      <c r="H178" s="201">
        <v>447.5</v>
      </c>
      <c r="I178" s="203">
        <v>450</v>
      </c>
      <c r="J178" s="204" t="s">
        <v>680</v>
      </c>
      <c r="K178" s="174">
        <f t="shared" si="44"/>
        <v>77.5</v>
      </c>
      <c r="L178" s="205">
        <f t="shared" si="45"/>
        <v>0.20945945945945946</v>
      </c>
      <c r="M178" s="201" t="s">
        <v>595</v>
      </c>
      <c r="N178" s="206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93</v>
      </c>
      <c r="B179" s="199">
        <v>42943</v>
      </c>
      <c r="C179" s="199"/>
      <c r="D179" s="200" t="s">
        <v>208</v>
      </c>
      <c r="E179" s="201" t="s">
        <v>592</v>
      </c>
      <c r="F179" s="202">
        <v>657.5</v>
      </c>
      <c r="G179" s="201"/>
      <c r="H179" s="201">
        <v>825</v>
      </c>
      <c r="I179" s="203">
        <v>820</v>
      </c>
      <c r="J179" s="204" t="s">
        <v>680</v>
      </c>
      <c r="K179" s="174">
        <f t="shared" si="44"/>
        <v>167.5</v>
      </c>
      <c r="L179" s="205">
        <f t="shared" si="45"/>
        <v>0.25475285171102663</v>
      </c>
      <c r="M179" s="201" t="s">
        <v>595</v>
      </c>
      <c r="N179" s="206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94</v>
      </c>
      <c r="B180" s="168">
        <v>42964</v>
      </c>
      <c r="C180" s="168"/>
      <c r="D180" s="169" t="s">
        <v>384</v>
      </c>
      <c r="E180" s="170" t="s">
        <v>592</v>
      </c>
      <c r="F180" s="171">
        <v>605</v>
      </c>
      <c r="G180" s="170"/>
      <c r="H180" s="170">
        <v>750</v>
      </c>
      <c r="I180" s="172">
        <v>750</v>
      </c>
      <c r="J180" s="173" t="s">
        <v>739</v>
      </c>
      <c r="K180" s="174">
        <f t="shared" si="44"/>
        <v>145</v>
      </c>
      <c r="L180" s="175">
        <f t="shared" si="45"/>
        <v>0.23966942148760331</v>
      </c>
      <c r="M180" s="170" t="s">
        <v>595</v>
      </c>
      <c r="N180" s="176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95</v>
      </c>
      <c r="B181" s="178">
        <v>42979</v>
      </c>
      <c r="C181" s="178"/>
      <c r="D181" s="186" t="s">
        <v>748</v>
      </c>
      <c r="E181" s="181" t="s">
        <v>592</v>
      </c>
      <c r="F181" s="181">
        <v>255</v>
      </c>
      <c r="G181" s="182"/>
      <c r="H181" s="182">
        <v>217.25</v>
      </c>
      <c r="I181" s="182">
        <v>320</v>
      </c>
      <c r="J181" s="183" t="s">
        <v>749</v>
      </c>
      <c r="K181" s="184">
        <f t="shared" si="44"/>
        <v>-37.75</v>
      </c>
      <c r="L181" s="187">
        <f t="shared" si="45"/>
        <v>-0.14803921568627451</v>
      </c>
      <c r="M181" s="181" t="s">
        <v>605</v>
      </c>
      <c r="N181" s="178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96</v>
      </c>
      <c r="B182" s="168">
        <v>42997</v>
      </c>
      <c r="C182" s="168"/>
      <c r="D182" s="169" t="s">
        <v>750</v>
      </c>
      <c r="E182" s="170" t="s">
        <v>592</v>
      </c>
      <c r="F182" s="171">
        <v>215</v>
      </c>
      <c r="G182" s="170"/>
      <c r="H182" s="170">
        <v>258</v>
      </c>
      <c r="I182" s="172">
        <v>258</v>
      </c>
      <c r="J182" s="173" t="s">
        <v>680</v>
      </c>
      <c r="K182" s="174">
        <f t="shared" si="44"/>
        <v>43</v>
      </c>
      <c r="L182" s="175">
        <f t="shared" si="45"/>
        <v>0.2</v>
      </c>
      <c r="M182" s="170" t="s">
        <v>595</v>
      </c>
      <c r="N182" s="176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97</v>
      </c>
      <c r="B183" s="168">
        <v>42997</v>
      </c>
      <c r="C183" s="168"/>
      <c r="D183" s="169" t="s">
        <v>750</v>
      </c>
      <c r="E183" s="170" t="s">
        <v>592</v>
      </c>
      <c r="F183" s="171">
        <v>215</v>
      </c>
      <c r="G183" s="170"/>
      <c r="H183" s="170">
        <v>258</v>
      </c>
      <c r="I183" s="172">
        <v>258</v>
      </c>
      <c r="J183" s="204" t="s">
        <v>680</v>
      </c>
      <c r="K183" s="174">
        <v>43</v>
      </c>
      <c r="L183" s="175">
        <v>0.2</v>
      </c>
      <c r="M183" s="170" t="s">
        <v>595</v>
      </c>
      <c r="N183" s="176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98</v>
      </c>
      <c r="B184" s="199">
        <v>42998</v>
      </c>
      <c r="C184" s="199"/>
      <c r="D184" s="200" t="s">
        <v>751</v>
      </c>
      <c r="E184" s="201" t="s">
        <v>592</v>
      </c>
      <c r="F184" s="171">
        <v>75</v>
      </c>
      <c r="G184" s="201"/>
      <c r="H184" s="201">
        <v>90</v>
      </c>
      <c r="I184" s="203">
        <v>90</v>
      </c>
      <c r="J184" s="173" t="s">
        <v>752</v>
      </c>
      <c r="K184" s="174">
        <f t="shared" ref="K184:K189" si="46">H184-F184</f>
        <v>15</v>
      </c>
      <c r="L184" s="175">
        <f t="shared" ref="L184:L189" si="47">K184/F184</f>
        <v>0.2</v>
      </c>
      <c r="M184" s="170" t="s">
        <v>595</v>
      </c>
      <c r="N184" s="176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99</v>
      </c>
      <c r="B185" s="199">
        <v>43011</v>
      </c>
      <c r="C185" s="199"/>
      <c r="D185" s="200" t="s">
        <v>753</v>
      </c>
      <c r="E185" s="201" t="s">
        <v>592</v>
      </c>
      <c r="F185" s="202">
        <v>315</v>
      </c>
      <c r="G185" s="201"/>
      <c r="H185" s="201">
        <v>392</v>
      </c>
      <c r="I185" s="203">
        <v>384</v>
      </c>
      <c r="J185" s="204" t="s">
        <v>754</v>
      </c>
      <c r="K185" s="174">
        <f t="shared" si="46"/>
        <v>77</v>
      </c>
      <c r="L185" s="205">
        <f t="shared" si="47"/>
        <v>0.24444444444444444</v>
      </c>
      <c r="M185" s="201" t="s">
        <v>595</v>
      </c>
      <c r="N185" s="206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100</v>
      </c>
      <c r="B186" s="199">
        <v>43013</v>
      </c>
      <c r="C186" s="199"/>
      <c r="D186" s="200" t="s">
        <v>469</v>
      </c>
      <c r="E186" s="201" t="s">
        <v>592</v>
      </c>
      <c r="F186" s="202">
        <v>145</v>
      </c>
      <c r="G186" s="201"/>
      <c r="H186" s="201">
        <v>179</v>
      </c>
      <c r="I186" s="203">
        <v>180</v>
      </c>
      <c r="J186" s="204" t="s">
        <v>755</v>
      </c>
      <c r="K186" s="174">
        <f t="shared" si="46"/>
        <v>34</v>
      </c>
      <c r="L186" s="205">
        <f t="shared" si="47"/>
        <v>0.23448275862068965</v>
      </c>
      <c r="M186" s="201" t="s">
        <v>595</v>
      </c>
      <c r="N186" s="206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101</v>
      </c>
      <c r="B187" s="199">
        <v>43014</v>
      </c>
      <c r="C187" s="199"/>
      <c r="D187" s="200" t="s">
        <v>359</v>
      </c>
      <c r="E187" s="201" t="s">
        <v>592</v>
      </c>
      <c r="F187" s="202">
        <v>256</v>
      </c>
      <c r="G187" s="201"/>
      <c r="H187" s="201">
        <v>323</v>
      </c>
      <c r="I187" s="203">
        <v>320</v>
      </c>
      <c r="J187" s="204" t="s">
        <v>680</v>
      </c>
      <c r="K187" s="174">
        <f t="shared" si="46"/>
        <v>67</v>
      </c>
      <c r="L187" s="205">
        <f t="shared" si="47"/>
        <v>0.26171875</v>
      </c>
      <c r="M187" s="201" t="s">
        <v>595</v>
      </c>
      <c r="N187" s="206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102</v>
      </c>
      <c r="B188" s="199">
        <v>43017</v>
      </c>
      <c r="C188" s="199"/>
      <c r="D188" s="200" t="s">
        <v>373</v>
      </c>
      <c r="E188" s="201" t="s">
        <v>592</v>
      </c>
      <c r="F188" s="202">
        <v>137.5</v>
      </c>
      <c r="G188" s="201"/>
      <c r="H188" s="201">
        <v>184</v>
      </c>
      <c r="I188" s="203">
        <v>183</v>
      </c>
      <c r="J188" s="204" t="s">
        <v>756</v>
      </c>
      <c r="K188" s="174">
        <f t="shared" si="46"/>
        <v>46.5</v>
      </c>
      <c r="L188" s="205">
        <f t="shared" si="47"/>
        <v>0.33818181818181819</v>
      </c>
      <c r="M188" s="201" t="s">
        <v>595</v>
      </c>
      <c r="N188" s="206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103</v>
      </c>
      <c r="B189" s="199">
        <v>43018</v>
      </c>
      <c r="C189" s="199"/>
      <c r="D189" s="200" t="s">
        <v>757</v>
      </c>
      <c r="E189" s="201" t="s">
        <v>592</v>
      </c>
      <c r="F189" s="202">
        <v>125.5</v>
      </c>
      <c r="G189" s="201"/>
      <c r="H189" s="201">
        <v>158</v>
      </c>
      <c r="I189" s="203">
        <v>155</v>
      </c>
      <c r="J189" s="204" t="s">
        <v>758</v>
      </c>
      <c r="K189" s="174">
        <f t="shared" si="46"/>
        <v>32.5</v>
      </c>
      <c r="L189" s="205">
        <f t="shared" si="47"/>
        <v>0.25896414342629481</v>
      </c>
      <c r="M189" s="201" t="s">
        <v>595</v>
      </c>
      <c r="N189" s="206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104</v>
      </c>
      <c r="B190" s="199">
        <v>43018</v>
      </c>
      <c r="C190" s="199"/>
      <c r="D190" s="200" t="s">
        <v>759</v>
      </c>
      <c r="E190" s="201" t="s">
        <v>592</v>
      </c>
      <c r="F190" s="202">
        <v>895</v>
      </c>
      <c r="G190" s="201"/>
      <c r="H190" s="201">
        <v>1122.5</v>
      </c>
      <c r="I190" s="203">
        <v>1078</v>
      </c>
      <c r="J190" s="204" t="s">
        <v>760</v>
      </c>
      <c r="K190" s="174">
        <v>227.5</v>
      </c>
      <c r="L190" s="205">
        <v>0.25418994413407803</v>
      </c>
      <c r="M190" s="201" t="s">
        <v>595</v>
      </c>
      <c r="N190" s="206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105</v>
      </c>
      <c r="B191" s="199">
        <v>43020</v>
      </c>
      <c r="C191" s="199"/>
      <c r="D191" s="200" t="s">
        <v>368</v>
      </c>
      <c r="E191" s="201" t="s">
        <v>592</v>
      </c>
      <c r="F191" s="202">
        <v>525</v>
      </c>
      <c r="G191" s="201"/>
      <c r="H191" s="201">
        <v>629</v>
      </c>
      <c r="I191" s="203">
        <v>629</v>
      </c>
      <c r="J191" s="204" t="s">
        <v>680</v>
      </c>
      <c r="K191" s="174">
        <v>104</v>
      </c>
      <c r="L191" s="205">
        <v>0.19809523809523799</v>
      </c>
      <c r="M191" s="201" t="s">
        <v>595</v>
      </c>
      <c r="N191" s="206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106</v>
      </c>
      <c r="B192" s="199">
        <v>43046</v>
      </c>
      <c r="C192" s="199"/>
      <c r="D192" s="200" t="s">
        <v>409</v>
      </c>
      <c r="E192" s="201" t="s">
        <v>592</v>
      </c>
      <c r="F192" s="202">
        <v>740</v>
      </c>
      <c r="G192" s="201"/>
      <c r="H192" s="201">
        <v>892.5</v>
      </c>
      <c r="I192" s="203">
        <v>900</v>
      </c>
      <c r="J192" s="204" t="s">
        <v>761</v>
      </c>
      <c r="K192" s="174">
        <f t="shared" ref="K192:K194" si="48">H192-F192</f>
        <v>152.5</v>
      </c>
      <c r="L192" s="205">
        <f t="shared" ref="L192:L194" si="49">K192/F192</f>
        <v>0.20608108108108109</v>
      </c>
      <c r="M192" s="201" t="s">
        <v>595</v>
      </c>
      <c r="N192" s="206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107</v>
      </c>
      <c r="B193" s="168">
        <v>43073</v>
      </c>
      <c r="C193" s="168"/>
      <c r="D193" s="169" t="s">
        <v>762</v>
      </c>
      <c r="E193" s="170" t="s">
        <v>592</v>
      </c>
      <c r="F193" s="171">
        <v>118.5</v>
      </c>
      <c r="G193" s="170"/>
      <c r="H193" s="170">
        <v>143.5</v>
      </c>
      <c r="I193" s="172">
        <v>145</v>
      </c>
      <c r="J193" s="173" t="s">
        <v>763</v>
      </c>
      <c r="K193" s="174">
        <f t="shared" si="48"/>
        <v>25</v>
      </c>
      <c r="L193" s="175">
        <f t="shared" si="49"/>
        <v>0.2109704641350211</v>
      </c>
      <c r="M193" s="170" t="s">
        <v>595</v>
      </c>
      <c r="N193" s="176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108</v>
      </c>
      <c r="B194" s="178">
        <v>43090</v>
      </c>
      <c r="C194" s="178"/>
      <c r="D194" s="179" t="s">
        <v>441</v>
      </c>
      <c r="E194" s="180" t="s">
        <v>592</v>
      </c>
      <c r="F194" s="181">
        <v>715</v>
      </c>
      <c r="G194" s="181"/>
      <c r="H194" s="182">
        <v>500</v>
      </c>
      <c r="I194" s="182">
        <v>872</v>
      </c>
      <c r="J194" s="183" t="s">
        <v>764</v>
      </c>
      <c r="K194" s="184">
        <f t="shared" si="48"/>
        <v>-215</v>
      </c>
      <c r="L194" s="185">
        <f t="shared" si="49"/>
        <v>-0.30069930069930068</v>
      </c>
      <c r="M194" s="181" t="s">
        <v>605</v>
      </c>
      <c r="N194" s="178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109</v>
      </c>
      <c r="B195" s="168">
        <v>43098</v>
      </c>
      <c r="C195" s="168"/>
      <c r="D195" s="169" t="s">
        <v>753</v>
      </c>
      <c r="E195" s="170" t="s">
        <v>592</v>
      </c>
      <c r="F195" s="171">
        <v>435</v>
      </c>
      <c r="G195" s="170"/>
      <c r="H195" s="170">
        <v>542.5</v>
      </c>
      <c r="I195" s="172">
        <v>539</v>
      </c>
      <c r="J195" s="173" t="s">
        <v>680</v>
      </c>
      <c r="K195" s="174">
        <v>107.5</v>
      </c>
      <c r="L195" s="175">
        <v>0.247126436781609</v>
      </c>
      <c r="M195" s="170" t="s">
        <v>595</v>
      </c>
      <c r="N195" s="176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110</v>
      </c>
      <c r="B196" s="168">
        <v>43098</v>
      </c>
      <c r="C196" s="168"/>
      <c r="D196" s="169" t="s">
        <v>561</v>
      </c>
      <c r="E196" s="170" t="s">
        <v>592</v>
      </c>
      <c r="F196" s="171">
        <v>885</v>
      </c>
      <c r="G196" s="170"/>
      <c r="H196" s="170">
        <v>1090</v>
      </c>
      <c r="I196" s="172">
        <v>1084</v>
      </c>
      <c r="J196" s="173" t="s">
        <v>680</v>
      </c>
      <c r="K196" s="174">
        <v>205</v>
      </c>
      <c r="L196" s="175">
        <v>0.23163841807909599</v>
      </c>
      <c r="M196" s="170" t="s">
        <v>595</v>
      </c>
      <c r="N196" s="176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7">
        <v>111</v>
      </c>
      <c r="B197" s="208">
        <v>43192</v>
      </c>
      <c r="C197" s="208"/>
      <c r="D197" s="186" t="s">
        <v>765</v>
      </c>
      <c r="E197" s="181" t="s">
        <v>592</v>
      </c>
      <c r="F197" s="209">
        <v>478.5</v>
      </c>
      <c r="G197" s="181"/>
      <c r="H197" s="181">
        <v>442</v>
      </c>
      <c r="I197" s="182">
        <v>613</v>
      </c>
      <c r="J197" s="183" t="s">
        <v>766</v>
      </c>
      <c r="K197" s="184">
        <f t="shared" ref="K197:K200" si="50">H197-F197</f>
        <v>-36.5</v>
      </c>
      <c r="L197" s="185">
        <f t="shared" ref="L197:L200" si="51">K197/F197</f>
        <v>-7.6280041797283177E-2</v>
      </c>
      <c r="M197" s="181" t="s">
        <v>605</v>
      </c>
      <c r="N197" s="178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7">
        <v>112</v>
      </c>
      <c r="B198" s="178">
        <v>43194</v>
      </c>
      <c r="C198" s="178"/>
      <c r="D198" s="179" t="s">
        <v>767</v>
      </c>
      <c r="E198" s="180" t="s">
        <v>592</v>
      </c>
      <c r="F198" s="181">
        <f>141.5-7.3</f>
        <v>134.19999999999999</v>
      </c>
      <c r="G198" s="181"/>
      <c r="H198" s="182">
        <v>77</v>
      </c>
      <c r="I198" s="182">
        <v>180</v>
      </c>
      <c r="J198" s="183" t="s">
        <v>768</v>
      </c>
      <c r="K198" s="184">
        <f t="shared" si="50"/>
        <v>-57.199999999999989</v>
      </c>
      <c r="L198" s="185">
        <f t="shared" si="51"/>
        <v>-0.42622950819672129</v>
      </c>
      <c r="M198" s="181" t="s">
        <v>605</v>
      </c>
      <c r="N198" s="178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7">
        <v>113</v>
      </c>
      <c r="B199" s="178">
        <v>43209</v>
      </c>
      <c r="C199" s="178"/>
      <c r="D199" s="179" t="s">
        <v>769</v>
      </c>
      <c r="E199" s="180" t="s">
        <v>592</v>
      </c>
      <c r="F199" s="181">
        <v>430</v>
      </c>
      <c r="G199" s="181"/>
      <c r="H199" s="182">
        <v>220</v>
      </c>
      <c r="I199" s="182">
        <v>537</v>
      </c>
      <c r="J199" s="183" t="s">
        <v>770</v>
      </c>
      <c r="K199" s="184">
        <f t="shared" si="50"/>
        <v>-210</v>
      </c>
      <c r="L199" s="185">
        <f t="shared" si="51"/>
        <v>-0.48837209302325579</v>
      </c>
      <c r="M199" s="181" t="s">
        <v>605</v>
      </c>
      <c r="N199" s="178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114</v>
      </c>
      <c r="B200" s="199">
        <v>43220</v>
      </c>
      <c r="C200" s="199"/>
      <c r="D200" s="200" t="s">
        <v>771</v>
      </c>
      <c r="E200" s="201" t="s">
        <v>592</v>
      </c>
      <c r="F200" s="201">
        <v>153.5</v>
      </c>
      <c r="G200" s="201"/>
      <c r="H200" s="201">
        <v>196</v>
      </c>
      <c r="I200" s="203">
        <v>196</v>
      </c>
      <c r="J200" s="173" t="s">
        <v>772</v>
      </c>
      <c r="K200" s="174">
        <f t="shared" si="50"/>
        <v>42.5</v>
      </c>
      <c r="L200" s="175">
        <f t="shared" si="51"/>
        <v>0.27687296416938112</v>
      </c>
      <c r="M200" s="170" t="s">
        <v>595</v>
      </c>
      <c r="N200" s="176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7">
        <v>115</v>
      </c>
      <c r="B201" s="178">
        <v>43306</v>
      </c>
      <c r="C201" s="178"/>
      <c r="D201" s="179" t="s">
        <v>740</v>
      </c>
      <c r="E201" s="180" t="s">
        <v>592</v>
      </c>
      <c r="F201" s="181">
        <v>27.5</v>
      </c>
      <c r="G201" s="181"/>
      <c r="H201" s="182">
        <v>13.1</v>
      </c>
      <c r="I201" s="182">
        <v>60</v>
      </c>
      <c r="J201" s="183" t="s">
        <v>773</v>
      </c>
      <c r="K201" s="184">
        <v>-14.4</v>
      </c>
      <c r="L201" s="185">
        <v>-0.52363636363636401</v>
      </c>
      <c r="M201" s="181" t="s">
        <v>605</v>
      </c>
      <c r="N201" s="178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7">
        <v>116</v>
      </c>
      <c r="B202" s="208">
        <v>43318</v>
      </c>
      <c r="C202" s="208"/>
      <c r="D202" s="186" t="s">
        <v>774</v>
      </c>
      <c r="E202" s="181" t="s">
        <v>592</v>
      </c>
      <c r="F202" s="181">
        <v>148.5</v>
      </c>
      <c r="G202" s="181"/>
      <c r="H202" s="181">
        <v>102</v>
      </c>
      <c r="I202" s="182">
        <v>182</v>
      </c>
      <c r="J202" s="183" t="s">
        <v>775</v>
      </c>
      <c r="K202" s="184">
        <f>H202-F202</f>
        <v>-46.5</v>
      </c>
      <c r="L202" s="185">
        <f>K202/F202</f>
        <v>-0.31313131313131315</v>
      </c>
      <c r="M202" s="181" t="s">
        <v>605</v>
      </c>
      <c r="N202" s="178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117</v>
      </c>
      <c r="B203" s="168">
        <v>43335</v>
      </c>
      <c r="C203" s="168"/>
      <c r="D203" s="169" t="s">
        <v>776</v>
      </c>
      <c r="E203" s="170" t="s">
        <v>592</v>
      </c>
      <c r="F203" s="201">
        <v>285</v>
      </c>
      <c r="G203" s="170"/>
      <c r="H203" s="170">
        <v>355</v>
      </c>
      <c r="I203" s="172">
        <v>364</v>
      </c>
      <c r="J203" s="173" t="s">
        <v>777</v>
      </c>
      <c r="K203" s="174">
        <v>70</v>
      </c>
      <c r="L203" s="175">
        <v>0.24561403508771901</v>
      </c>
      <c r="M203" s="170" t="s">
        <v>595</v>
      </c>
      <c r="N203" s="176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118</v>
      </c>
      <c r="B204" s="168">
        <v>43341</v>
      </c>
      <c r="C204" s="168"/>
      <c r="D204" s="169" t="s">
        <v>399</v>
      </c>
      <c r="E204" s="170" t="s">
        <v>592</v>
      </c>
      <c r="F204" s="201">
        <v>525</v>
      </c>
      <c r="G204" s="170"/>
      <c r="H204" s="170">
        <v>585</v>
      </c>
      <c r="I204" s="172">
        <v>635</v>
      </c>
      <c r="J204" s="173" t="s">
        <v>778</v>
      </c>
      <c r="K204" s="174">
        <f t="shared" ref="K204:K255" si="52">H204-F204</f>
        <v>60</v>
      </c>
      <c r="L204" s="175">
        <f t="shared" ref="L204:L255" si="53">K204/F204</f>
        <v>0.11428571428571428</v>
      </c>
      <c r="M204" s="170" t="s">
        <v>595</v>
      </c>
      <c r="N204" s="176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119</v>
      </c>
      <c r="B205" s="168">
        <v>43395</v>
      </c>
      <c r="C205" s="168"/>
      <c r="D205" s="169" t="s">
        <v>384</v>
      </c>
      <c r="E205" s="170" t="s">
        <v>592</v>
      </c>
      <c r="F205" s="201">
        <v>475</v>
      </c>
      <c r="G205" s="170"/>
      <c r="H205" s="170">
        <v>574</v>
      </c>
      <c r="I205" s="172">
        <v>570</v>
      </c>
      <c r="J205" s="173" t="s">
        <v>680</v>
      </c>
      <c r="K205" s="174">
        <f t="shared" si="52"/>
        <v>99</v>
      </c>
      <c r="L205" s="175">
        <f t="shared" si="53"/>
        <v>0.20842105263157895</v>
      </c>
      <c r="M205" s="170" t="s">
        <v>595</v>
      </c>
      <c r="N205" s="176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120</v>
      </c>
      <c r="B206" s="199">
        <v>43397</v>
      </c>
      <c r="C206" s="199"/>
      <c r="D206" s="200" t="s">
        <v>779</v>
      </c>
      <c r="E206" s="201" t="s">
        <v>592</v>
      </c>
      <c r="F206" s="201">
        <v>707.5</v>
      </c>
      <c r="G206" s="201"/>
      <c r="H206" s="201">
        <v>872</v>
      </c>
      <c r="I206" s="203">
        <v>872</v>
      </c>
      <c r="J206" s="204" t="s">
        <v>680</v>
      </c>
      <c r="K206" s="174">
        <f t="shared" si="52"/>
        <v>164.5</v>
      </c>
      <c r="L206" s="205">
        <f t="shared" si="53"/>
        <v>0.23250883392226149</v>
      </c>
      <c r="M206" s="201" t="s">
        <v>595</v>
      </c>
      <c r="N206" s="206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121</v>
      </c>
      <c r="B207" s="199">
        <v>43398</v>
      </c>
      <c r="C207" s="199"/>
      <c r="D207" s="200" t="s">
        <v>780</v>
      </c>
      <c r="E207" s="201" t="s">
        <v>592</v>
      </c>
      <c r="F207" s="201">
        <v>162</v>
      </c>
      <c r="G207" s="201"/>
      <c r="H207" s="201">
        <v>204</v>
      </c>
      <c r="I207" s="203">
        <v>209</v>
      </c>
      <c r="J207" s="204" t="s">
        <v>781</v>
      </c>
      <c r="K207" s="174">
        <f t="shared" si="52"/>
        <v>42</v>
      </c>
      <c r="L207" s="205">
        <f t="shared" si="53"/>
        <v>0.25925925925925924</v>
      </c>
      <c r="M207" s="201" t="s">
        <v>595</v>
      </c>
      <c r="N207" s="206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122</v>
      </c>
      <c r="B208" s="199">
        <v>43399</v>
      </c>
      <c r="C208" s="199"/>
      <c r="D208" s="200" t="s">
        <v>489</v>
      </c>
      <c r="E208" s="201" t="s">
        <v>592</v>
      </c>
      <c r="F208" s="201">
        <v>240</v>
      </c>
      <c r="G208" s="201"/>
      <c r="H208" s="201">
        <v>297</v>
      </c>
      <c r="I208" s="203">
        <v>297</v>
      </c>
      <c r="J208" s="204" t="s">
        <v>680</v>
      </c>
      <c r="K208" s="210">
        <f t="shared" si="52"/>
        <v>57</v>
      </c>
      <c r="L208" s="205">
        <f t="shared" si="53"/>
        <v>0.23749999999999999</v>
      </c>
      <c r="M208" s="201" t="s">
        <v>595</v>
      </c>
      <c r="N208" s="206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123</v>
      </c>
      <c r="B209" s="168">
        <v>43439</v>
      </c>
      <c r="C209" s="168"/>
      <c r="D209" s="169" t="s">
        <v>782</v>
      </c>
      <c r="E209" s="170" t="s">
        <v>592</v>
      </c>
      <c r="F209" s="170">
        <v>202.5</v>
      </c>
      <c r="G209" s="170"/>
      <c r="H209" s="170">
        <v>255</v>
      </c>
      <c r="I209" s="172">
        <v>252</v>
      </c>
      <c r="J209" s="173" t="s">
        <v>680</v>
      </c>
      <c r="K209" s="174">
        <f t="shared" si="52"/>
        <v>52.5</v>
      </c>
      <c r="L209" s="175">
        <f t="shared" si="53"/>
        <v>0.25925925925925924</v>
      </c>
      <c r="M209" s="170" t="s">
        <v>595</v>
      </c>
      <c r="N209" s="176">
        <v>43542</v>
      </c>
      <c r="O209" s="1"/>
      <c r="P209" s="1"/>
      <c r="Q209" s="1"/>
      <c r="R209" s="6" t="s">
        <v>783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124</v>
      </c>
      <c r="B210" s="199">
        <v>43465</v>
      </c>
      <c r="C210" s="168"/>
      <c r="D210" s="200" t="s">
        <v>159</v>
      </c>
      <c r="E210" s="201" t="s">
        <v>592</v>
      </c>
      <c r="F210" s="201">
        <v>710</v>
      </c>
      <c r="G210" s="201"/>
      <c r="H210" s="201">
        <v>866</v>
      </c>
      <c r="I210" s="203">
        <v>866</v>
      </c>
      <c r="J210" s="204" t="s">
        <v>680</v>
      </c>
      <c r="K210" s="174">
        <f t="shared" si="52"/>
        <v>156</v>
      </c>
      <c r="L210" s="175">
        <f t="shared" si="53"/>
        <v>0.21971830985915494</v>
      </c>
      <c r="M210" s="170" t="s">
        <v>595</v>
      </c>
      <c r="N210" s="176">
        <v>43553</v>
      </c>
      <c r="O210" s="1"/>
      <c r="P210" s="1"/>
      <c r="Q210" s="1"/>
      <c r="R210" s="6" t="s">
        <v>783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125</v>
      </c>
      <c r="B211" s="199">
        <v>43522</v>
      </c>
      <c r="C211" s="199"/>
      <c r="D211" s="200" t="s">
        <v>174</v>
      </c>
      <c r="E211" s="201" t="s">
        <v>592</v>
      </c>
      <c r="F211" s="201">
        <v>337.25</v>
      </c>
      <c r="G211" s="201"/>
      <c r="H211" s="201">
        <v>398.5</v>
      </c>
      <c r="I211" s="203">
        <v>411</v>
      </c>
      <c r="J211" s="173" t="s">
        <v>784</v>
      </c>
      <c r="K211" s="174">
        <f t="shared" si="52"/>
        <v>61.25</v>
      </c>
      <c r="L211" s="175">
        <f t="shared" si="53"/>
        <v>0.1816160118606375</v>
      </c>
      <c r="M211" s="170" t="s">
        <v>595</v>
      </c>
      <c r="N211" s="176">
        <v>43760</v>
      </c>
      <c r="O211" s="1"/>
      <c r="P211" s="1"/>
      <c r="Q211" s="1"/>
      <c r="R211" s="6" t="s">
        <v>783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1">
        <v>126</v>
      </c>
      <c r="B212" s="212">
        <v>43559</v>
      </c>
      <c r="C212" s="212"/>
      <c r="D212" s="213" t="s">
        <v>785</v>
      </c>
      <c r="E212" s="214" t="s">
        <v>592</v>
      </c>
      <c r="F212" s="214">
        <v>130</v>
      </c>
      <c r="G212" s="214"/>
      <c r="H212" s="214">
        <v>65</v>
      </c>
      <c r="I212" s="215">
        <v>158</v>
      </c>
      <c r="J212" s="183" t="s">
        <v>786</v>
      </c>
      <c r="K212" s="184">
        <f t="shared" si="52"/>
        <v>-65</v>
      </c>
      <c r="L212" s="185">
        <f t="shared" si="53"/>
        <v>-0.5</v>
      </c>
      <c r="M212" s="181" t="s">
        <v>605</v>
      </c>
      <c r="N212" s="178">
        <v>43726</v>
      </c>
      <c r="O212" s="1"/>
      <c r="P212" s="1"/>
      <c r="Q212" s="1"/>
      <c r="R212" s="6" t="s">
        <v>787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127</v>
      </c>
      <c r="B213" s="199">
        <v>43017</v>
      </c>
      <c r="C213" s="199"/>
      <c r="D213" s="200" t="s">
        <v>210</v>
      </c>
      <c r="E213" s="201" t="s">
        <v>592</v>
      </c>
      <c r="F213" s="201">
        <v>141.5</v>
      </c>
      <c r="G213" s="201"/>
      <c r="H213" s="201">
        <v>183.5</v>
      </c>
      <c r="I213" s="203">
        <v>210</v>
      </c>
      <c r="J213" s="173" t="s">
        <v>781</v>
      </c>
      <c r="K213" s="174">
        <f t="shared" si="52"/>
        <v>42</v>
      </c>
      <c r="L213" s="175">
        <f t="shared" si="53"/>
        <v>0.29681978798586572</v>
      </c>
      <c r="M213" s="170" t="s">
        <v>595</v>
      </c>
      <c r="N213" s="176">
        <v>43042</v>
      </c>
      <c r="O213" s="1"/>
      <c r="P213" s="1"/>
      <c r="Q213" s="1"/>
      <c r="R213" s="6" t="s">
        <v>787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1">
        <v>128</v>
      </c>
      <c r="B214" s="212">
        <v>43074</v>
      </c>
      <c r="C214" s="212"/>
      <c r="D214" s="213" t="s">
        <v>788</v>
      </c>
      <c r="E214" s="214" t="s">
        <v>592</v>
      </c>
      <c r="F214" s="209">
        <v>172</v>
      </c>
      <c r="G214" s="214"/>
      <c r="H214" s="214">
        <v>155.25</v>
      </c>
      <c r="I214" s="215">
        <v>230</v>
      </c>
      <c r="J214" s="183" t="s">
        <v>789</v>
      </c>
      <c r="K214" s="184">
        <f t="shared" si="52"/>
        <v>-16.75</v>
      </c>
      <c r="L214" s="185">
        <f t="shared" si="53"/>
        <v>-9.7383720930232565E-2</v>
      </c>
      <c r="M214" s="181" t="s">
        <v>605</v>
      </c>
      <c r="N214" s="178">
        <v>43787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129</v>
      </c>
      <c r="B215" s="199">
        <v>43398</v>
      </c>
      <c r="C215" s="199"/>
      <c r="D215" s="200" t="s">
        <v>120</v>
      </c>
      <c r="E215" s="201" t="s">
        <v>592</v>
      </c>
      <c r="F215" s="201">
        <v>698.5</v>
      </c>
      <c r="G215" s="201"/>
      <c r="H215" s="201">
        <v>890</v>
      </c>
      <c r="I215" s="203">
        <v>890</v>
      </c>
      <c r="J215" s="173" t="s">
        <v>790</v>
      </c>
      <c r="K215" s="174">
        <f t="shared" si="52"/>
        <v>191.5</v>
      </c>
      <c r="L215" s="175">
        <f t="shared" si="53"/>
        <v>0.27415891195418757</v>
      </c>
      <c r="M215" s="170" t="s">
        <v>595</v>
      </c>
      <c r="N215" s="176">
        <v>44328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130</v>
      </c>
      <c r="B216" s="199">
        <v>42877</v>
      </c>
      <c r="C216" s="199"/>
      <c r="D216" s="200" t="s">
        <v>791</v>
      </c>
      <c r="E216" s="201" t="s">
        <v>592</v>
      </c>
      <c r="F216" s="201">
        <v>127.6</v>
      </c>
      <c r="G216" s="201"/>
      <c r="H216" s="201">
        <v>138</v>
      </c>
      <c r="I216" s="203">
        <v>190</v>
      </c>
      <c r="J216" s="173" t="s">
        <v>792</v>
      </c>
      <c r="K216" s="174">
        <f t="shared" si="52"/>
        <v>10.400000000000006</v>
      </c>
      <c r="L216" s="175">
        <f t="shared" si="53"/>
        <v>8.1504702194357417E-2</v>
      </c>
      <c r="M216" s="170" t="s">
        <v>595</v>
      </c>
      <c r="N216" s="176">
        <v>43774</v>
      </c>
      <c r="O216" s="1"/>
      <c r="P216" s="1"/>
      <c r="Q216" s="1"/>
      <c r="R216" s="6" t="s">
        <v>787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131</v>
      </c>
      <c r="B217" s="199">
        <v>43158</v>
      </c>
      <c r="C217" s="199"/>
      <c r="D217" s="200" t="s">
        <v>793</v>
      </c>
      <c r="E217" s="201" t="s">
        <v>592</v>
      </c>
      <c r="F217" s="201">
        <v>317</v>
      </c>
      <c r="G217" s="201"/>
      <c r="H217" s="201">
        <v>382.5</v>
      </c>
      <c r="I217" s="203">
        <v>398</v>
      </c>
      <c r="J217" s="173" t="s">
        <v>794</v>
      </c>
      <c r="K217" s="174">
        <f t="shared" si="52"/>
        <v>65.5</v>
      </c>
      <c r="L217" s="175">
        <f t="shared" si="53"/>
        <v>0.20662460567823343</v>
      </c>
      <c r="M217" s="170" t="s">
        <v>595</v>
      </c>
      <c r="N217" s="176">
        <v>44238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1">
        <v>132</v>
      </c>
      <c r="B218" s="212">
        <v>43164</v>
      </c>
      <c r="C218" s="212"/>
      <c r="D218" s="213" t="s">
        <v>166</v>
      </c>
      <c r="E218" s="214" t="s">
        <v>592</v>
      </c>
      <c r="F218" s="209">
        <f>510-14.4</f>
        <v>495.6</v>
      </c>
      <c r="G218" s="214"/>
      <c r="H218" s="214">
        <v>350</v>
      </c>
      <c r="I218" s="215">
        <v>672</v>
      </c>
      <c r="J218" s="183" t="s">
        <v>795</v>
      </c>
      <c r="K218" s="184">
        <f t="shared" si="52"/>
        <v>-145.60000000000002</v>
      </c>
      <c r="L218" s="185">
        <f t="shared" si="53"/>
        <v>-0.29378531073446329</v>
      </c>
      <c r="M218" s="181" t="s">
        <v>605</v>
      </c>
      <c r="N218" s="178">
        <v>43887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1">
        <v>133</v>
      </c>
      <c r="B219" s="212">
        <v>43237</v>
      </c>
      <c r="C219" s="212"/>
      <c r="D219" s="213" t="s">
        <v>796</v>
      </c>
      <c r="E219" s="214" t="s">
        <v>592</v>
      </c>
      <c r="F219" s="209">
        <v>230.3</v>
      </c>
      <c r="G219" s="214"/>
      <c r="H219" s="214">
        <v>102.5</v>
      </c>
      <c r="I219" s="215">
        <v>348</v>
      </c>
      <c r="J219" s="183" t="s">
        <v>797</v>
      </c>
      <c r="K219" s="184">
        <f t="shared" si="52"/>
        <v>-127.80000000000001</v>
      </c>
      <c r="L219" s="185">
        <f t="shared" si="53"/>
        <v>-0.55492835432045162</v>
      </c>
      <c r="M219" s="181" t="s">
        <v>605</v>
      </c>
      <c r="N219" s="178">
        <v>43896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134</v>
      </c>
      <c r="B220" s="199">
        <v>43258</v>
      </c>
      <c r="C220" s="199"/>
      <c r="D220" s="200" t="s">
        <v>445</v>
      </c>
      <c r="E220" s="201" t="s">
        <v>592</v>
      </c>
      <c r="F220" s="201">
        <f>342.5-5.1</f>
        <v>337.4</v>
      </c>
      <c r="G220" s="201"/>
      <c r="H220" s="201">
        <v>412.5</v>
      </c>
      <c r="I220" s="203">
        <v>439</v>
      </c>
      <c r="J220" s="173" t="s">
        <v>798</v>
      </c>
      <c r="K220" s="174">
        <f t="shared" si="52"/>
        <v>75.100000000000023</v>
      </c>
      <c r="L220" s="175">
        <f t="shared" si="53"/>
        <v>0.22258446947243635</v>
      </c>
      <c r="M220" s="170" t="s">
        <v>595</v>
      </c>
      <c r="N220" s="176">
        <v>44230</v>
      </c>
      <c r="O220" s="1"/>
      <c r="P220" s="1"/>
      <c r="Q220" s="1"/>
      <c r="R220" s="6" t="s">
        <v>787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135</v>
      </c>
      <c r="B221" s="191">
        <v>43285</v>
      </c>
      <c r="C221" s="191"/>
      <c r="D221" s="192" t="s">
        <v>58</v>
      </c>
      <c r="E221" s="193" t="s">
        <v>592</v>
      </c>
      <c r="F221" s="193">
        <f>127.5-5.53</f>
        <v>121.97</v>
      </c>
      <c r="G221" s="194"/>
      <c r="H221" s="194">
        <v>122.5</v>
      </c>
      <c r="I221" s="194">
        <v>170</v>
      </c>
      <c r="J221" s="195" t="s">
        <v>799</v>
      </c>
      <c r="K221" s="196">
        <f t="shared" si="52"/>
        <v>0.53000000000000114</v>
      </c>
      <c r="L221" s="197">
        <f t="shared" si="53"/>
        <v>4.3453308190538747E-3</v>
      </c>
      <c r="M221" s="193" t="s">
        <v>613</v>
      </c>
      <c r="N221" s="191">
        <v>44431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1">
        <v>136</v>
      </c>
      <c r="B222" s="212">
        <v>43294</v>
      </c>
      <c r="C222" s="212"/>
      <c r="D222" s="213" t="s">
        <v>800</v>
      </c>
      <c r="E222" s="214" t="s">
        <v>592</v>
      </c>
      <c r="F222" s="209">
        <v>46.5</v>
      </c>
      <c r="G222" s="214"/>
      <c r="H222" s="214">
        <v>17</v>
      </c>
      <c r="I222" s="215">
        <v>59</v>
      </c>
      <c r="J222" s="183" t="s">
        <v>801</v>
      </c>
      <c r="K222" s="184">
        <f t="shared" si="52"/>
        <v>-29.5</v>
      </c>
      <c r="L222" s="185">
        <f t="shared" si="53"/>
        <v>-0.63440860215053763</v>
      </c>
      <c r="M222" s="181" t="s">
        <v>605</v>
      </c>
      <c r="N222" s="178">
        <v>43887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137</v>
      </c>
      <c r="B223" s="199">
        <v>43396</v>
      </c>
      <c r="C223" s="199"/>
      <c r="D223" s="200" t="s">
        <v>428</v>
      </c>
      <c r="E223" s="201" t="s">
        <v>592</v>
      </c>
      <c r="F223" s="201">
        <v>156.5</v>
      </c>
      <c r="G223" s="201"/>
      <c r="H223" s="201">
        <v>207.5</v>
      </c>
      <c r="I223" s="203">
        <v>191</v>
      </c>
      <c r="J223" s="173" t="s">
        <v>680</v>
      </c>
      <c r="K223" s="174">
        <f t="shared" si="52"/>
        <v>51</v>
      </c>
      <c r="L223" s="175">
        <f t="shared" si="53"/>
        <v>0.32587859424920129</v>
      </c>
      <c r="M223" s="170" t="s">
        <v>595</v>
      </c>
      <c r="N223" s="176">
        <v>44369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138</v>
      </c>
      <c r="B224" s="199">
        <v>43439</v>
      </c>
      <c r="C224" s="199"/>
      <c r="D224" s="200" t="s">
        <v>347</v>
      </c>
      <c r="E224" s="201" t="s">
        <v>592</v>
      </c>
      <c r="F224" s="201">
        <v>259.5</v>
      </c>
      <c r="G224" s="201"/>
      <c r="H224" s="201">
        <v>320</v>
      </c>
      <c r="I224" s="203">
        <v>320</v>
      </c>
      <c r="J224" s="173" t="s">
        <v>680</v>
      </c>
      <c r="K224" s="174">
        <f t="shared" si="52"/>
        <v>60.5</v>
      </c>
      <c r="L224" s="175">
        <f t="shared" si="53"/>
        <v>0.23314065510597304</v>
      </c>
      <c r="M224" s="170" t="s">
        <v>595</v>
      </c>
      <c r="N224" s="176">
        <v>44323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139</v>
      </c>
      <c r="B225" s="212">
        <v>43439</v>
      </c>
      <c r="C225" s="212"/>
      <c r="D225" s="213" t="s">
        <v>802</v>
      </c>
      <c r="E225" s="214" t="s">
        <v>592</v>
      </c>
      <c r="F225" s="214">
        <v>715</v>
      </c>
      <c r="G225" s="214"/>
      <c r="H225" s="214">
        <v>445</v>
      </c>
      <c r="I225" s="215">
        <v>840</v>
      </c>
      <c r="J225" s="183" t="s">
        <v>803</v>
      </c>
      <c r="K225" s="184">
        <f t="shared" si="52"/>
        <v>-270</v>
      </c>
      <c r="L225" s="185">
        <f t="shared" si="53"/>
        <v>-0.3776223776223776</v>
      </c>
      <c r="M225" s="181" t="s">
        <v>605</v>
      </c>
      <c r="N225" s="178">
        <v>43800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140</v>
      </c>
      <c r="B226" s="199">
        <v>43469</v>
      </c>
      <c r="C226" s="199"/>
      <c r="D226" s="200" t="s">
        <v>180</v>
      </c>
      <c r="E226" s="201" t="s">
        <v>592</v>
      </c>
      <c r="F226" s="201">
        <v>875</v>
      </c>
      <c r="G226" s="201"/>
      <c r="H226" s="201">
        <v>1165</v>
      </c>
      <c r="I226" s="203">
        <v>1185</v>
      </c>
      <c r="J226" s="173" t="s">
        <v>804</v>
      </c>
      <c r="K226" s="174">
        <f t="shared" si="52"/>
        <v>290</v>
      </c>
      <c r="L226" s="175">
        <f t="shared" si="53"/>
        <v>0.33142857142857141</v>
      </c>
      <c r="M226" s="170" t="s">
        <v>595</v>
      </c>
      <c r="N226" s="176">
        <v>43847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141</v>
      </c>
      <c r="B227" s="199">
        <v>43559</v>
      </c>
      <c r="C227" s="199"/>
      <c r="D227" s="200" t="s">
        <v>365</v>
      </c>
      <c r="E227" s="201" t="s">
        <v>592</v>
      </c>
      <c r="F227" s="201">
        <f>387-14.63</f>
        <v>372.37</v>
      </c>
      <c r="G227" s="201"/>
      <c r="H227" s="201">
        <v>490</v>
      </c>
      <c r="I227" s="203">
        <v>490</v>
      </c>
      <c r="J227" s="173" t="s">
        <v>680</v>
      </c>
      <c r="K227" s="174">
        <f t="shared" si="52"/>
        <v>117.63</v>
      </c>
      <c r="L227" s="175">
        <f t="shared" si="53"/>
        <v>0.31589548030185027</v>
      </c>
      <c r="M227" s="170" t="s">
        <v>595</v>
      </c>
      <c r="N227" s="176">
        <v>43850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1">
        <v>142</v>
      </c>
      <c r="B228" s="212">
        <v>43578</v>
      </c>
      <c r="C228" s="212"/>
      <c r="D228" s="213" t="s">
        <v>805</v>
      </c>
      <c r="E228" s="214" t="s">
        <v>604</v>
      </c>
      <c r="F228" s="214">
        <v>220</v>
      </c>
      <c r="G228" s="214"/>
      <c r="H228" s="214">
        <v>127.5</v>
      </c>
      <c r="I228" s="215">
        <v>284</v>
      </c>
      <c r="J228" s="183" t="s">
        <v>806</v>
      </c>
      <c r="K228" s="184">
        <f t="shared" si="52"/>
        <v>-92.5</v>
      </c>
      <c r="L228" s="185">
        <f t="shared" si="53"/>
        <v>-0.42045454545454547</v>
      </c>
      <c r="M228" s="181" t="s">
        <v>605</v>
      </c>
      <c r="N228" s="178">
        <v>43896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143</v>
      </c>
      <c r="B229" s="199">
        <v>43622</v>
      </c>
      <c r="C229" s="199"/>
      <c r="D229" s="200" t="s">
        <v>490</v>
      </c>
      <c r="E229" s="201" t="s">
        <v>604</v>
      </c>
      <c r="F229" s="201">
        <v>332.8</v>
      </c>
      <c r="G229" s="201"/>
      <c r="H229" s="201">
        <v>405</v>
      </c>
      <c r="I229" s="203">
        <v>419</v>
      </c>
      <c r="J229" s="173" t="s">
        <v>807</v>
      </c>
      <c r="K229" s="174">
        <f t="shared" si="52"/>
        <v>72.199999999999989</v>
      </c>
      <c r="L229" s="175">
        <f t="shared" si="53"/>
        <v>0.21694711538461534</v>
      </c>
      <c r="M229" s="170" t="s">
        <v>595</v>
      </c>
      <c r="N229" s="176">
        <v>43860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144</v>
      </c>
      <c r="B230" s="191">
        <v>43641</v>
      </c>
      <c r="C230" s="191"/>
      <c r="D230" s="192" t="s">
        <v>172</v>
      </c>
      <c r="E230" s="193" t="s">
        <v>592</v>
      </c>
      <c r="F230" s="193">
        <v>386</v>
      </c>
      <c r="G230" s="194"/>
      <c r="H230" s="194">
        <v>395</v>
      </c>
      <c r="I230" s="194">
        <v>452</v>
      </c>
      <c r="J230" s="195" t="s">
        <v>808</v>
      </c>
      <c r="K230" s="196">
        <f t="shared" si="52"/>
        <v>9</v>
      </c>
      <c r="L230" s="197">
        <f t="shared" si="53"/>
        <v>2.3316062176165803E-2</v>
      </c>
      <c r="M230" s="193" t="s">
        <v>613</v>
      </c>
      <c r="N230" s="191">
        <v>43868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145</v>
      </c>
      <c r="B231" s="191">
        <v>43707</v>
      </c>
      <c r="C231" s="191"/>
      <c r="D231" s="192" t="s">
        <v>146</v>
      </c>
      <c r="E231" s="193" t="s">
        <v>592</v>
      </c>
      <c r="F231" s="193">
        <v>137.5</v>
      </c>
      <c r="G231" s="194"/>
      <c r="H231" s="194">
        <v>138.5</v>
      </c>
      <c r="I231" s="194">
        <v>190</v>
      </c>
      <c r="J231" s="195" t="s">
        <v>809</v>
      </c>
      <c r="K231" s="196">
        <f t="shared" si="52"/>
        <v>1</v>
      </c>
      <c r="L231" s="197">
        <f t="shared" si="53"/>
        <v>7.2727272727272727E-3</v>
      </c>
      <c r="M231" s="193" t="s">
        <v>613</v>
      </c>
      <c r="N231" s="191">
        <v>44432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146</v>
      </c>
      <c r="B232" s="199">
        <v>43731</v>
      </c>
      <c r="C232" s="199"/>
      <c r="D232" s="200" t="s">
        <v>438</v>
      </c>
      <c r="E232" s="201" t="s">
        <v>592</v>
      </c>
      <c r="F232" s="201">
        <v>235</v>
      </c>
      <c r="G232" s="201"/>
      <c r="H232" s="201">
        <v>295</v>
      </c>
      <c r="I232" s="203">
        <v>296</v>
      </c>
      <c r="J232" s="173" t="s">
        <v>810</v>
      </c>
      <c r="K232" s="174">
        <f t="shared" si="52"/>
        <v>60</v>
      </c>
      <c r="L232" s="175">
        <f t="shared" si="53"/>
        <v>0.25531914893617019</v>
      </c>
      <c r="M232" s="170" t="s">
        <v>595</v>
      </c>
      <c r="N232" s="176">
        <v>43844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147</v>
      </c>
      <c r="B233" s="199">
        <v>43752</v>
      </c>
      <c r="C233" s="199"/>
      <c r="D233" s="200" t="s">
        <v>811</v>
      </c>
      <c r="E233" s="201" t="s">
        <v>592</v>
      </c>
      <c r="F233" s="201">
        <v>277.5</v>
      </c>
      <c r="G233" s="201"/>
      <c r="H233" s="201">
        <v>333</v>
      </c>
      <c r="I233" s="203">
        <v>333</v>
      </c>
      <c r="J233" s="173" t="s">
        <v>812</v>
      </c>
      <c r="K233" s="174">
        <f t="shared" si="52"/>
        <v>55.5</v>
      </c>
      <c r="L233" s="175">
        <f t="shared" si="53"/>
        <v>0.2</v>
      </c>
      <c r="M233" s="170" t="s">
        <v>595</v>
      </c>
      <c r="N233" s="176">
        <v>43846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148</v>
      </c>
      <c r="B234" s="199">
        <v>43752</v>
      </c>
      <c r="C234" s="199"/>
      <c r="D234" s="200" t="s">
        <v>813</v>
      </c>
      <c r="E234" s="201" t="s">
        <v>592</v>
      </c>
      <c r="F234" s="201">
        <v>930</v>
      </c>
      <c r="G234" s="201"/>
      <c r="H234" s="201">
        <v>1165</v>
      </c>
      <c r="I234" s="203">
        <v>1200</v>
      </c>
      <c r="J234" s="173" t="s">
        <v>814</v>
      </c>
      <c r="K234" s="174">
        <f t="shared" si="52"/>
        <v>235</v>
      </c>
      <c r="L234" s="175">
        <f t="shared" si="53"/>
        <v>0.25268817204301075</v>
      </c>
      <c r="M234" s="170" t="s">
        <v>595</v>
      </c>
      <c r="N234" s="176">
        <v>43847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149</v>
      </c>
      <c r="B235" s="199">
        <v>43753</v>
      </c>
      <c r="C235" s="199"/>
      <c r="D235" s="200" t="s">
        <v>815</v>
      </c>
      <c r="E235" s="201" t="s">
        <v>592</v>
      </c>
      <c r="F235" s="171">
        <v>111</v>
      </c>
      <c r="G235" s="201"/>
      <c r="H235" s="201">
        <v>141</v>
      </c>
      <c r="I235" s="203">
        <v>141</v>
      </c>
      <c r="J235" s="173" t="s">
        <v>816</v>
      </c>
      <c r="K235" s="174">
        <f t="shared" si="52"/>
        <v>30</v>
      </c>
      <c r="L235" s="175">
        <f t="shared" si="53"/>
        <v>0.27027027027027029</v>
      </c>
      <c r="M235" s="170" t="s">
        <v>595</v>
      </c>
      <c r="N235" s="176">
        <v>44328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150</v>
      </c>
      <c r="B236" s="199">
        <v>43753</v>
      </c>
      <c r="C236" s="199"/>
      <c r="D236" s="200" t="s">
        <v>817</v>
      </c>
      <c r="E236" s="201" t="s">
        <v>592</v>
      </c>
      <c r="F236" s="171">
        <v>296</v>
      </c>
      <c r="G236" s="201"/>
      <c r="H236" s="201">
        <v>370</v>
      </c>
      <c r="I236" s="203">
        <v>370</v>
      </c>
      <c r="J236" s="173" t="s">
        <v>680</v>
      </c>
      <c r="K236" s="174">
        <f t="shared" si="52"/>
        <v>74</v>
      </c>
      <c r="L236" s="175">
        <f t="shared" si="53"/>
        <v>0.25</v>
      </c>
      <c r="M236" s="170" t="s">
        <v>595</v>
      </c>
      <c r="N236" s="176">
        <v>43853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151</v>
      </c>
      <c r="B237" s="199">
        <v>43754</v>
      </c>
      <c r="C237" s="199"/>
      <c r="D237" s="200" t="s">
        <v>818</v>
      </c>
      <c r="E237" s="201" t="s">
        <v>592</v>
      </c>
      <c r="F237" s="171">
        <v>300</v>
      </c>
      <c r="G237" s="201"/>
      <c r="H237" s="201">
        <v>382.5</v>
      </c>
      <c r="I237" s="203">
        <v>344</v>
      </c>
      <c r="J237" s="173" t="s">
        <v>819</v>
      </c>
      <c r="K237" s="174">
        <f t="shared" si="52"/>
        <v>82.5</v>
      </c>
      <c r="L237" s="175">
        <f t="shared" si="53"/>
        <v>0.27500000000000002</v>
      </c>
      <c r="M237" s="170" t="s">
        <v>595</v>
      </c>
      <c r="N237" s="176">
        <v>44238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152</v>
      </c>
      <c r="B238" s="199">
        <v>43832</v>
      </c>
      <c r="C238" s="199"/>
      <c r="D238" s="200" t="s">
        <v>820</v>
      </c>
      <c r="E238" s="201" t="s">
        <v>592</v>
      </c>
      <c r="F238" s="171">
        <v>495</v>
      </c>
      <c r="G238" s="201"/>
      <c r="H238" s="201">
        <v>595</v>
      </c>
      <c r="I238" s="203">
        <v>590</v>
      </c>
      <c r="J238" s="173" t="s">
        <v>616</v>
      </c>
      <c r="K238" s="174">
        <f t="shared" si="52"/>
        <v>100</v>
      </c>
      <c r="L238" s="175">
        <f t="shared" si="53"/>
        <v>0.20202020202020202</v>
      </c>
      <c r="M238" s="170" t="s">
        <v>595</v>
      </c>
      <c r="N238" s="176">
        <v>44589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153</v>
      </c>
      <c r="B239" s="199">
        <v>43966</v>
      </c>
      <c r="C239" s="199"/>
      <c r="D239" s="200" t="s">
        <v>76</v>
      </c>
      <c r="E239" s="201" t="s">
        <v>592</v>
      </c>
      <c r="F239" s="171">
        <v>67.5</v>
      </c>
      <c r="G239" s="201"/>
      <c r="H239" s="201">
        <v>86</v>
      </c>
      <c r="I239" s="203">
        <v>86</v>
      </c>
      <c r="J239" s="173" t="s">
        <v>821</v>
      </c>
      <c r="K239" s="174">
        <f t="shared" si="52"/>
        <v>18.5</v>
      </c>
      <c r="L239" s="175">
        <f t="shared" si="53"/>
        <v>0.27407407407407408</v>
      </c>
      <c r="M239" s="170" t="s">
        <v>595</v>
      </c>
      <c r="N239" s="176">
        <v>44008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154</v>
      </c>
      <c r="B240" s="199">
        <v>44035</v>
      </c>
      <c r="C240" s="199"/>
      <c r="D240" s="200" t="s">
        <v>489</v>
      </c>
      <c r="E240" s="201" t="s">
        <v>592</v>
      </c>
      <c r="F240" s="171">
        <v>231</v>
      </c>
      <c r="G240" s="201"/>
      <c r="H240" s="201">
        <v>281</v>
      </c>
      <c r="I240" s="203">
        <v>281</v>
      </c>
      <c r="J240" s="173" t="s">
        <v>680</v>
      </c>
      <c r="K240" s="174">
        <f t="shared" si="52"/>
        <v>50</v>
      </c>
      <c r="L240" s="175">
        <f t="shared" si="53"/>
        <v>0.21645021645021645</v>
      </c>
      <c r="M240" s="170" t="s">
        <v>595</v>
      </c>
      <c r="N240" s="176">
        <v>44358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155</v>
      </c>
      <c r="B241" s="199">
        <v>44092</v>
      </c>
      <c r="C241" s="199"/>
      <c r="D241" s="200" t="s">
        <v>144</v>
      </c>
      <c r="E241" s="201" t="s">
        <v>592</v>
      </c>
      <c r="F241" s="201">
        <v>206</v>
      </c>
      <c r="G241" s="201"/>
      <c r="H241" s="201">
        <v>248</v>
      </c>
      <c r="I241" s="203">
        <v>248</v>
      </c>
      <c r="J241" s="173" t="s">
        <v>680</v>
      </c>
      <c r="K241" s="174">
        <f t="shared" si="52"/>
        <v>42</v>
      </c>
      <c r="L241" s="175">
        <f t="shared" si="53"/>
        <v>0.20388349514563106</v>
      </c>
      <c r="M241" s="170" t="s">
        <v>595</v>
      </c>
      <c r="N241" s="176">
        <v>44214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156</v>
      </c>
      <c r="B242" s="199">
        <v>44140</v>
      </c>
      <c r="C242" s="199"/>
      <c r="D242" s="200" t="s">
        <v>144</v>
      </c>
      <c r="E242" s="201" t="s">
        <v>592</v>
      </c>
      <c r="F242" s="201">
        <v>182.5</v>
      </c>
      <c r="G242" s="201"/>
      <c r="H242" s="201">
        <v>248</v>
      </c>
      <c r="I242" s="203">
        <v>248</v>
      </c>
      <c r="J242" s="173" t="s">
        <v>680</v>
      </c>
      <c r="K242" s="174">
        <f t="shared" si="52"/>
        <v>65.5</v>
      </c>
      <c r="L242" s="175">
        <f t="shared" si="53"/>
        <v>0.35890410958904112</v>
      </c>
      <c r="M242" s="170" t="s">
        <v>595</v>
      </c>
      <c r="N242" s="176">
        <v>44214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157</v>
      </c>
      <c r="B243" s="199">
        <v>44140</v>
      </c>
      <c r="C243" s="199"/>
      <c r="D243" s="200" t="s">
        <v>347</v>
      </c>
      <c r="E243" s="201" t="s">
        <v>592</v>
      </c>
      <c r="F243" s="201">
        <v>247.5</v>
      </c>
      <c r="G243" s="201"/>
      <c r="H243" s="201">
        <v>320</v>
      </c>
      <c r="I243" s="203">
        <v>320</v>
      </c>
      <c r="J243" s="173" t="s">
        <v>680</v>
      </c>
      <c r="K243" s="174">
        <f t="shared" si="52"/>
        <v>72.5</v>
      </c>
      <c r="L243" s="175">
        <f t="shared" si="53"/>
        <v>0.29292929292929293</v>
      </c>
      <c r="M243" s="170" t="s">
        <v>595</v>
      </c>
      <c r="N243" s="176">
        <v>44323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158</v>
      </c>
      <c r="B244" s="199">
        <v>44140</v>
      </c>
      <c r="C244" s="199"/>
      <c r="D244" s="200" t="s">
        <v>203</v>
      </c>
      <c r="E244" s="201" t="s">
        <v>592</v>
      </c>
      <c r="F244" s="171">
        <v>925</v>
      </c>
      <c r="G244" s="201"/>
      <c r="H244" s="201">
        <v>1095</v>
      </c>
      <c r="I244" s="203">
        <v>1093</v>
      </c>
      <c r="J244" s="173" t="s">
        <v>822</v>
      </c>
      <c r="K244" s="174">
        <f t="shared" si="52"/>
        <v>170</v>
      </c>
      <c r="L244" s="175">
        <f t="shared" si="53"/>
        <v>0.18378378378378379</v>
      </c>
      <c r="M244" s="170" t="s">
        <v>595</v>
      </c>
      <c r="N244" s="176">
        <v>44201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159</v>
      </c>
      <c r="B245" s="199">
        <v>44140</v>
      </c>
      <c r="C245" s="199"/>
      <c r="D245" s="200" t="s">
        <v>365</v>
      </c>
      <c r="E245" s="201" t="s">
        <v>592</v>
      </c>
      <c r="F245" s="171">
        <v>332.5</v>
      </c>
      <c r="G245" s="201"/>
      <c r="H245" s="201">
        <v>393</v>
      </c>
      <c r="I245" s="203">
        <v>406</v>
      </c>
      <c r="J245" s="173" t="s">
        <v>823</v>
      </c>
      <c r="K245" s="174">
        <f t="shared" si="52"/>
        <v>60.5</v>
      </c>
      <c r="L245" s="175">
        <f t="shared" si="53"/>
        <v>0.18195488721804512</v>
      </c>
      <c r="M245" s="170" t="s">
        <v>595</v>
      </c>
      <c r="N245" s="176">
        <v>44256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160</v>
      </c>
      <c r="B246" s="199">
        <v>44141</v>
      </c>
      <c r="C246" s="199"/>
      <c r="D246" s="200" t="s">
        <v>489</v>
      </c>
      <c r="E246" s="201" t="s">
        <v>592</v>
      </c>
      <c r="F246" s="171">
        <v>231</v>
      </c>
      <c r="G246" s="201"/>
      <c r="H246" s="201">
        <v>281</v>
      </c>
      <c r="I246" s="203">
        <v>281</v>
      </c>
      <c r="J246" s="173" t="s">
        <v>680</v>
      </c>
      <c r="K246" s="174">
        <f t="shared" si="52"/>
        <v>50</v>
      </c>
      <c r="L246" s="175">
        <f t="shared" si="53"/>
        <v>0.21645021645021645</v>
      </c>
      <c r="M246" s="170" t="s">
        <v>595</v>
      </c>
      <c r="N246" s="176">
        <v>44358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161</v>
      </c>
      <c r="B247" s="199">
        <v>44187</v>
      </c>
      <c r="C247" s="199"/>
      <c r="D247" s="200" t="s">
        <v>824</v>
      </c>
      <c r="E247" s="201" t="s">
        <v>592</v>
      </c>
      <c r="F247" s="171">
        <v>190</v>
      </c>
      <c r="G247" s="201"/>
      <c r="H247" s="201">
        <v>239</v>
      </c>
      <c r="I247" s="203">
        <v>239</v>
      </c>
      <c r="J247" s="173" t="s">
        <v>825</v>
      </c>
      <c r="K247" s="174">
        <f t="shared" si="52"/>
        <v>49</v>
      </c>
      <c r="L247" s="175">
        <f t="shared" si="53"/>
        <v>0.25789473684210529</v>
      </c>
      <c r="M247" s="170" t="s">
        <v>595</v>
      </c>
      <c r="N247" s="176">
        <v>44844</v>
      </c>
      <c r="O247" s="1"/>
      <c r="P247" s="1"/>
      <c r="Q247" s="1"/>
      <c r="R247" s="6" t="s">
        <v>787</v>
      </c>
    </row>
    <row r="248" spans="1:26" ht="12.75" customHeight="1">
      <c r="A248" s="198">
        <v>162</v>
      </c>
      <c r="B248" s="199">
        <v>44258</v>
      </c>
      <c r="C248" s="199"/>
      <c r="D248" s="200" t="s">
        <v>820</v>
      </c>
      <c r="E248" s="201" t="s">
        <v>592</v>
      </c>
      <c r="F248" s="171">
        <v>495</v>
      </c>
      <c r="G248" s="201"/>
      <c r="H248" s="201">
        <v>595</v>
      </c>
      <c r="I248" s="203">
        <v>590</v>
      </c>
      <c r="J248" s="173" t="s">
        <v>616</v>
      </c>
      <c r="K248" s="174">
        <f t="shared" si="52"/>
        <v>100</v>
      </c>
      <c r="L248" s="175">
        <f t="shared" si="53"/>
        <v>0.20202020202020202</v>
      </c>
      <c r="M248" s="170" t="s">
        <v>595</v>
      </c>
      <c r="N248" s="176">
        <v>44589</v>
      </c>
      <c r="O248" s="1"/>
      <c r="P248" s="1"/>
      <c r="R248" s="6" t="s">
        <v>787</v>
      </c>
    </row>
    <row r="249" spans="1:26" ht="12.75" customHeight="1">
      <c r="A249" s="198">
        <v>163</v>
      </c>
      <c r="B249" s="199">
        <v>44274</v>
      </c>
      <c r="C249" s="199"/>
      <c r="D249" s="200" t="s">
        <v>365</v>
      </c>
      <c r="E249" s="201" t="s">
        <v>592</v>
      </c>
      <c r="F249" s="171">
        <v>355</v>
      </c>
      <c r="G249" s="201"/>
      <c r="H249" s="201">
        <v>422.5</v>
      </c>
      <c r="I249" s="203">
        <v>420</v>
      </c>
      <c r="J249" s="173" t="s">
        <v>826</v>
      </c>
      <c r="K249" s="174">
        <f t="shared" si="52"/>
        <v>67.5</v>
      </c>
      <c r="L249" s="175">
        <f t="shared" si="53"/>
        <v>0.19014084507042253</v>
      </c>
      <c r="M249" s="170" t="s">
        <v>595</v>
      </c>
      <c r="N249" s="176">
        <v>44361</v>
      </c>
      <c r="O249" s="1"/>
      <c r="R249" s="21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164</v>
      </c>
      <c r="B250" s="199">
        <v>44295</v>
      </c>
      <c r="C250" s="199"/>
      <c r="D250" s="200" t="s">
        <v>327</v>
      </c>
      <c r="E250" s="201" t="s">
        <v>592</v>
      </c>
      <c r="F250" s="171">
        <v>555</v>
      </c>
      <c r="G250" s="201"/>
      <c r="H250" s="201">
        <v>663</v>
      </c>
      <c r="I250" s="203">
        <v>663</v>
      </c>
      <c r="J250" s="173" t="s">
        <v>827</v>
      </c>
      <c r="K250" s="174">
        <f t="shared" si="52"/>
        <v>108</v>
      </c>
      <c r="L250" s="175">
        <f t="shared" si="53"/>
        <v>0.19459459459459461</v>
      </c>
      <c r="M250" s="170" t="s">
        <v>595</v>
      </c>
      <c r="N250" s="176">
        <v>44321</v>
      </c>
      <c r="O250" s="1"/>
      <c r="P250" s="1"/>
      <c r="Q250" s="1"/>
      <c r="R250" s="216" t="s">
        <v>787</v>
      </c>
    </row>
    <row r="251" spans="1:26" ht="12.75" customHeight="1">
      <c r="A251" s="198">
        <v>165</v>
      </c>
      <c r="B251" s="199">
        <v>44308</v>
      </c>
      <c r="C251" s="199"/>
      <c r="D251" s="200" t="s">
        <v>791</v>
      </c>
      <c r="E251" s="201" t="s">
        <v>592</v>
      </c>
      <c r="F251" s="171">
        <v>126.5</v>
      </c>
      <c r="G251" s="201"/>
      <c r="H251" s="201">
        <v>155</v>
      </c>
      <c r="I251" s="203">
        <v>155</v>
      </c>
      <c r="J251" s="173" t="s">
        <v>680</v>
      </c>
      <c r="K251" s="174">
        <f t="shared" si="52"/>
        <v>28.5</v>
      </c>
      <c r="L251" s="175">
        <f t="shared" si="53"/>
        <v>0.22529644268774704</v>
      </c>
      <c r="M251" s="170" t="s">
        <v>595</v>
      </c>
      <c r="N251" s="176">
        <v>44362</v>
      </c>
      <c r="O251" s="1"/>
      <c r="R251" s="216" t="s">
        <v>787</v>
      </c>
    </row>
    <row r="252" spans="1:26" ht="12.75" customHeight="1">
      <c r="A252" s="177">
        <v>166</v>
      </c>
      <c r="B252" s="208">
        <v>44368</v>
      </c>
      <c r="C252" s="208"/>
      <c r="D252" s="179" t="s">
        <v>828</v>
      </c>
      <c r="E252" s="181" t="s">
        <v>592</v>
      </c>
      <c r="F252" s="209">
        <v>287.5</v>
      </c>
      <c r="G252" s="181"/>
      <c r="H252" s="181">
        <v>245</v>
      </c>
      <c r="I252" s="182">
        <v>344</v>
      </c>
      <c r="J252" s="183" t="s">
        <v>829</v>
      </c>
      <c r="K252" s="184">
        <f t="shared" si="52"/>
        <v>-42.5</v>
      </c>
      <c r="L252" s="185">
        <f t="shared" si="53"/>
        <v>-0.14782608695652175</v>
      </c>
      <c r="M252" s="181" t="s">
        <v>605</v>
      </c>
      <c r="N252" s="178">
        <v>44508</v>
      </c>
      <c r="O252" s="1"/>
      <c r="R252" s="216" t="s">
        <v>787</v>
      </c>
    </row>
    <row r="253" spans="1:26" ht="12.75" customHeight="1">
      <c r="A253" s="198">
        <v>167</v>
      </c>
      <c r="B253" s="199">
        <v>44368</v>
      </c>
      <c r="C253" s="199"/>
      <c r="D253" s="200" t="s">
        <v>489</v>
      </c>
      <c r="E253" s="201" t="s">
        <v>592</v>
      </c>
      <c r="F253" s="171">
        <v>241</v>
      </c>
      <c r="G253" s="201"/>
      <c r="H253" s="201">
        <v>298</v>
      </c>
      <c r="I253" s="203">
        <v>320</v>
      </c>
      <c r="J253" s="173" t="s">
        <v>680</v>
      </c>
      <c r="K253" s="174">
        <f t="shared" si="52"/>
        <v>57</v>
      </c>
      <c r="L253" s="175">
        <f t="shared" si="53"/>
        <v>0.23651452282157676</v>
      </c>
      <c r="M253" s="170" t="s">
        <v>595</v>
      </c>
      <c r="N253" s="176">
        <v>44802</v>
      </c>
      <c r="O253" s="41"/>
      <c r="R253" s="216" t="s">
        <v>787</v>
      </c>
    </row>
    <row r="254" spans="1:26" ht="12.75" customHeight="1">
      <c r="A254" s="198">
        <v>168</v>
      </c>
      <c r="B254" s="199">
        <v>44406</v>
      </c>
      <c r="C254" s="199"/>
      <c r="D254" s="200" t="s">
        <v>791</v>
      </c>
      <c r="E254" s="201" t="s">
        <v>592</v>
      </c>
      <c r="F254" s="171">
        <v>162.5</v>
      </c>
      <c r="G254" s="201"/>
      <c r="H254" s="201">
        <v>200</v>
      </c>
      <c r="I254" s="203">
        <v>200</v>
      </c>
      <c r="J254" s="173" t="s">
        <v>680</v>
      </c>
      <c r="K254" s="174">
        <f t="shared" si="52"/>
        <v>37.5</v>
      </c>
      <c r="L254" s="175">
        <f t="shared" si="53"/>
        <v>0.23076923076923078</v>
      </c>
      <c r="M254" s="170" t="s">
        <v>595</v>
      </c>
      <c r="N254" s="176">
        <v>44802</v>
      </c>
      <c r="O254" s="1"/>
      <c r="R254" s="216" t="s">
        <v>787</v>
      </c>
    </row>
    <row r="255" spans="1:26" ht="12.75" customHeight="1">
      <c r="A255" s="198">
        <v>169</v>
      </c>
      <c r="B255" s="199">
        <v>44462</v>
      </c>
      <c r="C255" s="199"/>
      <c r="D255" s="200" t="s">
        <v>446</v>
      </c>
      <c r="E255" s="201" t="s">
        <v>592</v>
      </c>
      <c r="F255" s="171">
        <v>1235</v>
      </c>
      <c r="G255" s="201"/>
      <c r="H255" s="201">
        <v>1505</v>
      </c>
      <c r="I255" s="203">
        <v>1500</v>
      </c>
      <c r="J255" s="173" t="s">
        <v>680</v>
      </c>
      <c r="K255" s="174">
        <f t="shared" si="52"/>
        <v>270</v>
      </c>
      <c r="L255" s="175">
        <f t="shared" si="53"/>
        <v>0.21862348178137653</v>
      </c>
      <c r="M255" s="170" t="s">
        <v>595</v>
      </c>
      <c r="N255" s="176">
        <v>44564</v>
      </c>
      <c r="O255" s="1"/>
      <c r="R255" s="216" t="s">
        <v>787</v>
      </c>
    </row>
    <row r="256" spans="1:26" ht="12.75" customHeight="1">
      <c r="A256" s="217">
        <v>170</v>
      </c>
      <c r="B256" s="218">
        <v>44480</v>
      </c>
      <c r="C256" s="218"/>
      <c r="D256" s="219" t="s">
        <v>830</v>
      </c>
      <c r="E256" s="220" t="s">
        <v>592</v>
      </c>
      <c r="F256" s="60">
        <v>58.75</v>
      </c>
      <c r="G256" s="220"/>
      <c r="H256" s="221"/>
      <c r="I256" s="56"/>
      <c r="J256" s="222" t="s">
        <v>593</v>
      </c>
      <c r="K256" s="217"/>
      <c r="L256" s="218"/>
      <c r="M256" s="218"/>
      <c r="N256" s="219"/>
      <c r="O256" s="41"/>
      <c r="R256" s="216" t="s">
        <v>787</v>
      </c>
    </row>
    <row r="257" spans="1:18" ht="12.75" customHeight="1">
      <c r="A257" s="223">
        <v>171</v>
      </c>
      <c r="B257" s="224">
        <v>44481</v>
      </c>
      <c r="C257" s="224"/>
      <c r="D257" s="225" t="s">
        <v>278</v>
      </c>
      <c r="E257" s="56" t="s">
        <v>592</v>
      </c>
      <c r="F257" s="226" t="s">
        <v>831</v>
      </c>
      <c r="G257" s="56"/>
      <c r="H257" s="56"/>
      <c r="I257" s="56">
        <v>380</v>
      </c>
      <c r="J257" s="227" t="s">
        <v>593</v>
      </c>
      <c r="K257" s="223"/>
      <c r="L257" s="224"/>
      <c r="M257" s="224"/>
      <c r="N257" s="225"/>
      <c r="O257" s="41"/>
      <c r="R257" s="216" t="s">
        <v>787</v>
      </c>
    </row>
    <row r="258" spans="1:18" ht="12.75" customHeight="1">
      <c r="A258" s="198">
        <v>172</v>
      </c>
      <c r="B258" s="199">
        <v>44481</v>
      </c>
      <c r="C258" s="199"/>
      <c r="D258" s="200" t="s">
        <v>832</v>
      </c>
      <c r="E258" s="201" t="s">
        <v>592</v>
      </c>
      <c r="F258" s="171">
        <v>45.5</v>
      </c>
      <c r="G258" s="201"/>
      <c r="H258" s="201">
        <v>56.5</v>
      </c>
      <c r="I258" s="203">
        <v>56</v>
      </c>
      <c r="J258" s="173" t="s">
        <v>680</v>
      </c>
      <c r="K258" s="174">
        <f t="shared" ref="K258:K259" si="54">H258-F258</f>
        <v>11</v>
      </c>
      <c r="L258" s="175">
        <f t="shared" ref="L258:L259" si="55">K258/F258</f>
        <v>0.24175824175824176</v>
      </c>
      <c r="M258" s="170" t="s">
        <v>595</v>
      </c>
      <c r="N258" s="176">
        <v>44881</v>
      </c>
      <c r="O258" s="41"/>
      <c r="R258" s="216"/>
    </row>
    <row r="259" spans="1:18" ht="12.75" customHeight="1">
      <c r="A259" s="198">
        <v>173</v>
      </c>
      <c r="B259" s="199">
        <v>44551</v>
      </c>
      <c r="C259" s="199"/>
      <c r="D259" s="200" t="s">
        <v>131</v>
      </c>
      <c r="E259" s="201" t="s">
        <v>592</v>
      </c>
      <c r="F259" s="171">
        <v>2300</v>
      </c>
      <c r="G259" s="201"/>
      <c r="H259" s="201">
        <f>(2820+2200)/2</f>
        <v>2510</v>
      </c>
      <c r="I259" s="203">
        <v>3000</v>
      </c>
      <c r="J259" s="173" t="s">
        <v>833</v>
      </c>
      <c r="K259" s="174">
        <f t="shared" si="54"/>
        <v>210</v>
      </c>
      <c r="L259" s="175">
        <f t="shared" si="55"/>
        <v>9.1304347826086957E-2</v>
      </c>
      <c r="M259" s="170" t="s">
        <v>595</v>
      </c>
      <c r="N259" s="176">
        <v>44649</v>
      </c>
      <c r="O259" s="1"/>
      <c r="R259" s="216"/>
    </row>
    <row r="260" spans="1:18" ht="12.75" customHeight="1">
      <c r="A260" s="198">
        <v>174</v>
      </c>
      <c r="B260" s="199">
        <v>44606</v>
      </c>
      <c r="C260" s="199"/>
      <c r="D260" s="200" t="s">
        <v>436</v>
      </c>
      <c r="E260" s="201" t="s">
        <v>592</v>
      </c>
      <c r="F260" s="171">
        <v>635</v>
      </c>
      <c r="G260" s="201"/>
      <c r="H260" s="201">
        <v>700</v>
      </c>
      <c r="I260" s="203">
        <v>764</v>
      </c>
      <c r="J260" s="173" t="s">
        <v>879</v>
      </c>
      <c r="K260" s="174">
        <f t="shared" ref="K260" si="56">H260-F260</f>
        <v>65</v>
      </c>
      <c r="L260" s="175">
        <f t="shared" ref="L260" si="57">K260/F260</f>
        <v>0.10236220472440945</v>
      </c>
      <c r="M260" s="170" t="s">
        <v>595</v>
      </c>
      <c r="N260" s="176">
        <v>45159</v>
      </c>
      <c r="O260" s="41"/>
      <c r="R260" s="216"/>
    </row>
    <row r="261" spans="1:18" ht="12.75" customHeight="1">
      <c r="A261" s="198">
        <v>175</v>
      </c>
      <c r="B261" s="199">
        <v>44613</v>
      </c>
      <c r="C261" s="199"/>
      <c r="D261" s="200" t="s">
        <v>446</v>
      </c>
      <c r="E261" s="201" t="s">
        <v>592</v>
      </c>
      <c r="F261" s="171">
        <v>1255</v>
      </c>
      <c r="G261" s="201"/>
      <c r="H261" s="201">
        <v>1515</v>
      </c>
      <c r="I261" s="203">
        <v>1510</v>
      </c>
      <c r="J261" s="173" t="s">
        <v>680</v>
      </c>
      <c r="K261" s="174">
        <f>H261-F261</f>
        <v>260</v>
      </c>
      <c r="L261" s="175">
        <f>K261/F261</f>
        <v>0.20717131474103587</v>
      </c>
      <c r="M261" s="170" t="s">
        <v>595</v>
      </c>
      <c r="N261" s="176">
        <v>44834</v>
      </c>
      <c r="O261" s="41"/>
      <c r="R261" s="216"/>
    </row>
    <row r="262" spans="1:18" ht="12.75" customHeight="1">
      <c r="A262">
        <v>176</v>
      </c>
      <c r="B262" s="224">
        <v>44670</v>
      </c>
      <c r="C262" s="224"/>
      <c r="D262" s="58" t="s">
        <v>552</v>
      </c>
      <c r="E262" s="228" t="s">
        <v>592</v>
      </c>
      <c r="F262" s="56" t="s">
        <v>834</v>
      </c>
      <c r="G262" s="56"/>
      <c r="H262" s="56"/>
      <c r="I262" s="56">
        <v>553</v>
      </c>
      <c r="J262" s="56" t="s">
        <v>593</v>
      </c>
      <c r="K262" s="56"/>
      <c r="L262" s="56"/>
      <c r="M262" s="56"/>
      <c r="N262" s="56"/>
      <c r="O262" s="41"/>
      <c r="R262" s="216"/>
    </row>
    <row r="263" spans="1:18" ht="12.75" customHeight="1">
      <c r="A263" s="198">
        <v>177</v>
      </c>
      <c r="B263" s="199">
        <v>44746</v>
      </c>
      <c r="C263" s="199"/>
      <c r="D263" s="200" t="s">
        <v>835</v>
      </c>
      <c r="E263" s="201" t="s">
        <v>592</v>
      </c>
      <c r="F263" s="171">
        <v>207.5</v>
      </c>
      <c r="G263" s="201"/>
      <c r="H263" s="201">
        <v>254</v>
      </c>
      <c r="I263" s="203">
        <v>254</v>
      </c>
      <c r="J263" s="173" t="s">
        <v>680</v>
      </c>
      <c r="K263" s="174">
        <f t="shared" ref="K263:K265" si="58">H263-F263</f>
        <v>46.5</v>
      </c>
      <c r="L263" s="175">
        <f t="shared" ref="L263:L265" si="59">K263/F263</f>
        <v>0.22409638554216868</v>
      </c>
      <c r="M263" s="170" t="s">
        <v>595</v>
      </c>
      <c r="N263" s="176">
        <v>44792</v>
      </c>
      <c r="O263" s="1"/>
      <c r="R263" s="216"/>
    </row>
    <row r="264" spans="1:18" ht="12.75" customHeight="1">
      <c r="A264" s="198">
        <v>178</v>
      </c>
      <c r="B264" s="199">
        <v>44775</v>
      </c>
      <c r="C264" s="199"/>
      <c r="D264" s="200" t="s">
        <v>491</v>
      </c>
      <c r="E264" s="201" t="s">
        <v>592</v>
      </c>
      <c r="F264" s="171">
        <v>31.25</v>
      </c>
      <c r="G264" s="201"/>
      <c r="H264" s="201">
        <v>38.75</v>
      </c>
      <c r="I264" s="203">
        <v>38</v>
      </c>
      <c r="J264" s="173" t="s">
        <v>680</v>
      </c>
      <c r="K264" s="174">
        <f t="shared" si="58"/>
        <v>7.5</v>
      </c>
      <c r="L264" s="175">
        <f t="shared" si="59"/>
        <v>0.24</v>
      </c>
      <c r="M264" s="170" t="s">
        <v>595</v>
      </c>
      <c r="N264" s="176">
        <v>44844</v>
      </c>
      <c r="O264" s="41"/>
      <c r="R264" s="60"/>
    </row>
    <row r="265" spans="1:18" ht="12.75" customHeight="1">
      <c r="A265" s="198">
        <v>179</v>
      </c>
      <c r="B265" s="199">
        <v>44841</v>
      </c>
      <c r="C265" s="199"/>
      <c r="D265" s="200" t="s">
        <v>836</v>
      </c>
      <c r="E265" s="201" t="s">
        <v>592</v>
      </c>
      <c r="F265" s="171">
        <v>665</v>
      </c>
      <c r="G265" s="201"/>
      <c r="H265" s="201">
        <v>807.5</v>
      </c>
      <c r="I265" s="203">
        <v>840</v>
      </c>
      <c r="J265" s="173" t="s">
        <v>833</v>
      </c>
      <c r="K265" s="174">
        <f t="shared" si="58"/>
        <v>142.5</v>
      </c>
      <c r="L265" s="175">
        <f t="shared" si="59"/>
        <v>0.21428571428571427</v>
      </c>
      <c r="M265" s="170" t="s">
        <v>595</v>
      </c>
      <c r="N265" s="176">
        <v>45097</v>
      </c>
      <c r="O265" s="41"/>
      <c r="R265" s="60"/>
    </row>
    <row r="266" spans="1:18" ht="12.75" customHeight="1">
      <c r="A266" s="198">
        <v>180</v>
      </c>
      <c r="B266" s="199">
        <v>44844</v>
      </c>
      <c r="C266" s="199"/>
      <c r="D266" s="200" t="s">
        <v>438</v>
      </c>
      <c r="E266" s="201" t="s">
        <v>592</v>
      </c>
      <c r="F266" s="171">
        <v>227.5</v>
      </c>
      <c r="G266" s="201"/>
      <c r="H266" s="201">
        <v>270</v>
      </c>
      <c r="I266" s="203">
        <v>291</v>
      </c>
      <c r="J266" s="173" t="s">
        <v>881</v>
      </c>
      <c r="K266" s="174">
        <f t="shared" ref="K266" si="60">H266-F266</f>
        <v>42.5</v>
      </c>
      <c r="L266" s="175">
        <f t="shared" ref="L266" si="61">K266/F266</f>
        <v>0.18681318681318682</v>
      </c>
      <c r="M266" s="170" t="s">
        <v>595</v>
      </c>
      <c r="N266" s="176">
        <v>45160</v>
      </c>
      <c r="O266" s="41"/>
      <c r="Q266" s="41"/>
      <c r="R266" s="60"/>
    </row>
    <row r="267" spans="1:18" ht="12.75" customHeight="1">
      <c r="A267" s="198">
        <v>181</v>
      </c>
      <c r="B267" s="199">
        <v>44845</v>
      </c>
      <c r="C267" s="199"/>
      <c r="D267" s="200" t="s">
        <v>436</v>
      </c>
      <c r="E267" s="201" t="s">
        <v>592</v>
      </c>
      <c r="F267" s="171">
        <v>555</v>
      </c>
      <c r="G267" s="201"/>
      <c r="H267" s="201">
        <v>700</v>
      </c>
      <c r="I267" s="203">
        <v>765</v>
      </c>
      <c r="J267" s="173" t="s">
        <v>880</v>
      </c>
      <c r="K267" s="174">
        <f t="shared" ref="K267" si="62">H267-F267</f>
        <v>145</v>
      </c>
      <c r="L267" s="175">
        <f t="shared" ref="L267" si="63">K267/F267</f>
        <v>0.26126126126126126</v>
      </c>
      <c r="M267" s="170" t="s">
        <v>595</v>
      </c>
      <c r="N267" s="176">
        <v>45159</v>
      </c>
      <c r="O267" s="41"/>
      <c r="Q267" s="41"/>
      <c r="R267" s="60"/>
    </row>
    <row r="268" spans="1:18" ht="12.75" customHeight="1">
      <c r="A268" s="198">
        <v>182</v>
      </c>
      <c r="B268" s="199">
        <v>44981</v>
      </c>
      <c r="C268" s="199"/>
      <c r="D268" s="200" t="s">
        <v>453</v>
      </c>
      <c r="E268" s="201" t="s">
        <v>592</v>
      </c>
      <c r="F268" s="171">
        <v>1675</v>
      </c>
      <c r="G268" s="201"/>
      <c r="H268" s="201">
        <v>2080</v>
      </c>
      <c r="I268" s="203">
        <v>2080</v>
      </c>
      <c r="J268" s="173" t="s">
        <v>680</v>
      </c>
      <c r="K268" s="174">
        <f>H268-F268</f>
        <v>405</v>
      </c>
      <c r="L268" s="175">
        <f>K268/F268</f>
        <v>0.2417910447761194</v>
      </c>
      <c r="M268" s="170" t="s">
        <v>595</v>
      </c>
      <c r="N268" s="176">
        <v>45119</v>
      </c>
      <c r="O268" s="41"/>
      <c r="R268" s="60" t="s">
        <v>872</v>
      </c>
    </row>
    <row r="269" spans="1:18" ht="12.75" customHeight="1">
      <c r="A269" s="198">
        <v>183</v>
      </c>
      <c r="B269" s="199">
        <v>44986</v>
      </c>
      <c r="C269" s="199"/>
      <c r="D269" s="200" t="s">
        <v>491</v>
      </c>
      <c r="E269" s="201" t="s">
        <v>592</v>
      </c>
      <c r="F269" s="171">
        <v>57.5</v>
      </c>
      <c r="G269" s="201"/>
      <c r="H269" s="201">
        <v>120</v>
      </c>
      <c r="I269" s="203">
        <v>120</v>
      </c>
      <c r="J269" s="173" t="s">
        <v>680</v>
      </c>
      <c r="K269" s="174">
        <f>H269-F269</f>
        <v>62.5</v>
      </c>
      <c r="L269" s="175">
        <f>K269/F269</f>
        <v>1.0869565217391304</v>
      </c>
      <c r="M269" s="170" t="s">
        <v>595</v>
      </c>
      <c r="N269" s="176">
        <v>45049</v>
      </c>
      <c r="O269" s="41"/>
      <c r="R269" s="60" t="s">
        <v>872</v>
      </c>
    </row>
    <row r="270" spans="1:18" ht="12.75" customHeight="1">
      <c r="A270" s="198">
        <v>184</v>
      </c>
      <c r="B270" s="199">
        <v>45008</v>
      </c>
      <c r="C270" s="199"/>
      <c r="D270" s="200" t="s">
        <v>508</v>
      </c>
      <c r="E270" s="201" t="s">
        <v>592</v>
      </c>
      <c r="F270" s="171">
        <v>2765</v>
      </c>
      <c r="G270" s="201"/>
      <c r="H270" s="201">
        <v>3547.5</v>
      </c>
      <c r="I270" s="203">
        <v>3523</v>
      </c>
      <c r="J270" s="173" t="s">
        <v>680</v>
      </c>
      <c r="K270" s="174">
        <f>H270-F270</f>
        <v>782.5</v>
      </c>
      <c r="L270" s="175">
        <f>K270/F270</f>
        <v>0.28300180831826399</v>
      </c>
      <c r="M270" s="170" t="s">
        <v>595</v>
      </c>
      <c r="N270" s="176">
        <v>45177</v>
      </c>
      <c r="O270" s="41"/>
      <c r="R270" s="60" t="s">
        <v>872</v>
      </c>
    </row>
    <row r="271" spans="1:18" ht="12.75" customHeight="1">
      <c r="A271" s="198">
        <v>185</v>
      </c>
      <c r="B271" s="199">
        <v>45027</v>
      </c>
      <c r="C271" s="199"/>
      <c r="D271" s="200" t="s">
        <v>837</v>
      </c>
      <c r="E271" s="201" t="s">
        <v>592</v>
      </c>
      <c r="F271" s="171">
        <v>460</v>
      </c>
      <c r="G271" s="201"/>
      <c r="H271" s="201">
        <v>825</v>
      </c>
      <c r="I271" s="203">
        <v>810</v>
      </c>
      <c r="J271" s="173" t="s">
        <v>680</v>
      </c>
      <c r="K271" s="174">
        <f>H271-F271</f>
        <v>365</v>
      </c>
      <c r="L271" s="175">
        <f>K271/F271</f>
        <v>0.79347826086956519</v>
      </c>
      <c r="M271" s="170" t="s">
        <v>595</v>
      </c>
      <c r="N271" s="176">
        <v>45155</v>
      </c>
      <c r="O271" s="41"/>
      <c r="R271" s="60" t="s">
        <v>872</v>
      </c>
    </row>
    <row r="272" spans="1:18" ht="12.75" customHeight="1">
      <c r="A272" s="223">
        <v>186</v>
      </c>
      <c r="B272" s="224">
        <v>45050</v>
      </c>
      <c r="C272" s="58"/>
      <c r="D272" s="58" t="s">
        <v>42</v>
      </c>
      <c r="E272" s="228" t="s">
        <v>592</v>
      </c>
      <c r="F272" s="56" t="s">
        <v>838</v>
      </c>
      <c r="G272" s="56"/>
      <c r="H272" s="56"/>
      <c r="I272" s="56">
        <v>5040</v>
      </c>
      <c r="J272" s="56" t="s">
        <v>593</v>
      </c>
      <c r="K272" s="56"/>
      <c r="L272" s="56"/>
      <c r="M272" s="56"/>
      <c r="N272" s="56"/>
      <c r="O272" s="41"/>
      <c r="R272" s="60" t="s">
        <v>872</v>
      </c>
    </row>
    <row r="273" spans="1:38" ht="12.75" customHeight="1">
      <c r="A273" s="198">
        <v>187</v>
      </c>
      <c r="B273" s="199">
        <v>45075</v>
      </c>
      <c r="C273" s="199"/>
      <c r="D273" s="200" t="s">
        <v>839</v>
      </c>
      <c r="E273" s="201" t="s">
        <v>592</v>
      </c>
      <c r="F273" s="171">
        <v>585</v>
      </c>
      <c r="G273" s="201"/>
      <c r="H273" s="201">
        <v>732</v>
      </c>
      <c r="I273" s="203">
        <v>732</v>
      </c>
      <c r="J273" s="173" t="s">
        <v>680</v>
      </c>
      <c r="K273" s="174">
        <f>H273-F273</f>
        <v>147</v>
      </c>
      <c r="L273" s="175">
        <f>K273/F273</f>
        <v>0.25128205128205128</v>
      </c>
      <c r="M273" s="170" t="s">
        <v>595</v>
      </c>
      <c r="N273" s="176">
        <v>45152</v>
      </c>
      <c r="O273" s="41"/>
      <c r="Q273" s="41"/>
      <c r="R273" s="60" t="s">
        <v>872</v>
      </c>
      <c r="T273" s="41"/>
      <c r="V273" s="41"/>
      <c r="W273" s="60"/>
      <c r="Y273" s="41"/>
      <c r="AA273" s="41"/>
      <c r="AB273" s="60"/>
      <c r="AD273" s="41"/>
      <c r="AF273" s="41"/>
      <c r="AG273" s="60"/>
      <c r="AI273" s="41"/>
      <c r="AK273" s="41"/>
      <c r="AL273" s="60"/>
    </row>
    <row r="274" spans="1:38" ht="12.75" customHeight="1">
      <c r="A274" s="223">
        <v>188</v>
      </c>
      <c r="B274" s="224">
        <v>45078</v>
      </c>
      <c r="C274" s="58"/>
      <c r="D274" s="58" t="s">
        <v>540</v>
      </c>
      <c r="E274" s="228" t="s">
        <v>592</v>
      </c>
      <c r="F274" s="56" t="s">
        <v>840</v>
      </c>
      <c r="G274" s="56"/>
      <c r="H274" s="56"/>
      <c r="I274" s="56">
        <v>4300</v>
      </c>
      <c r="J274" s="56" t="s">
        <v>593</v>
      </c>
      <c r="K274" s="56"/>
      <c r="L274" s="56"/>
      <c r="M274" s="56"/>
      <c r="N274" s="56"/>
      <c r="O274" s="41"/>
      <c r="Q274" s="41"/>
      <c r="R274" s="60" t="s">
        <v>872</v>
      </c>
      <c r="T274" s="41"/>
      <c r="V274" s="41"/>
      <c r="W274" s="60"/>
      <c r="Y274" s="41"/>
      <c r="AA274" s="41"/>
      <c r="AB274" s="60"/>
      <c r="AD274" s="41"/>
      <c r="AF274" s="41"/>
      <c r="AG274" s="60"/>
      <c r="AI274" s="41"/>
      <c r="AK274" s="41"/>
      <c r="AL274" s="60"/>
    </row>
    <row r="275" spans="1:38" ht="12.75" customHeight="1">
      <c r="A275" s="223">
        <v>189</v>
      </c>
      <c r="B275" s="224">
        <v>45103</v>
      </c>
      <c r="C275" s="58"/>
      <c r="D275" s="58" t="s">
        <v>866</v>
      </c>
      <c r="E275" s="228" t="s">
        <v>592</v>
      </c>
      <c r="F275" s="56" t="s">
        <v>660</v>
      </c>
      <c r="G275" s="56"/>
      <c r="H275" s="56"/>
      <c r="I275" s="56">
        <v>383</v>
      </c>
      <c r="J275" s="56" t="s">
        <v>593</v>
      </c>
      <c r="K275" s="56"/>
      <c r="L275" s="56"/>
      <c r="M275" s="56"/>
      <c r="N275" s="56"/>
      <c r="O275" s="41"/>
      <c r="Q275" s="41"/>
      <c r="R275" s="60" t="s">
        <v>872</v>
      </c>
      <c r="T275" s="41"/>
      <c r="V275" s="41"/>
      <c r="W275" s="60"/>
      <c r="Y275" s="41"/>
      <c r="AA275" s="41"/>
      <c r="AB275" s="60"/>
      <c r="AD275" s="41"/>
      <c r="AF275" s="41"/>
      <c r="AG275" s="60"/>
      <c r="AI275" s="41"/>
      <c r="AK275" s="41"/>
      <c r="AL275" s="60"/>
    </row>
    <row r="276" spans="1:38" ht="12.75" customHeight="1">
      <c r="A276" s="198">
        <v>190</v>
      </c>
      <c r="B276" s="199">
        <v>45120</v>
      </c>
      <c r="C276" s="199"/>
      <c r="D276" s="200" t="s">
        <v>539</v>
      </c>
      <c r="E276" s="201" t="s">
        <v>592</v>
      </c>
      <c r="F276" s="171">
        <v>2312.5</v>
      </c>
      <c r="G276" s="201"/>
      <c r="H276" s="201">
        <v>2935</v>
      </c>
      <c r="I276" s="203">
        <v>2935</v>
      </c>
      <c r="J276" s="173" t="s">
        <v>680</v>
      </c>
      <c r="K276" s="174">
        <f>H276-F276</f>
        <v>622.5</v>
      </c>
      <c r="L276" s="175">
        <f>K276/F276</f>
        <v>0.26918918918918922</v>
      </c>
      <c r="M276" s="170" t="s">
        <v>595</v>
      </c>
      <c r="N276" s="176">
        <v>45177</v>
      </c>
      <c r="O276" s="41"/>
      <c r="Q276" s="41"/>
      <c r="R276" s="60" t="s">
        <v>872</v>
      </c>
      <c r="T276" s="41"/>
      <c r="V276" s="41"/>
      <c r="W276" s="60"/>
      <c r="Y276" s="41"/>
      <c r="AA276" s="41"/>
      <c r="AB276" s="60"/>
      <c r="AD276" s="41"/>
      <c r="AF276" s="41"/>
      <c r="AG276" s="60"/>
      <c r="AI276" s="41"/>
      <c r="AK276" s="41"/>
      <c r="AL276" s="60"/>
    </row>
    <row r="277" spans="1:38" ht="12.75" customHeight="1">
      <c r="A277" s="198">
        <v>191</v>
      </c>
      <c r="B277" s="199">
        <v>45125</v>
      </c>
      <c r="C277" s="199"/>
      <c r="D277" s="200" t="s">
        <v>203</v>
      </c>
      <c r="E277" s="201" t="s">
        <v>592</v>
      </c>
      <c r="F277" s="171">
        <v>3980</v>
      </c>
      <c r="G277" s="201"/>
      <c r="H277" s="201">
        <v>4895</v>
      </c>
      <c r="I277" s="203">
        <v>4895</v>
      </c>
      <c r="J277" s="173" t="s">
        <v>680</v>
      </c>
      <c r="K277" s="174">
        <f>H277-F277</f>
        <v>915</v>
      </c>
      <c r="L277" s="175">
        <f>K277/F277</f>
        <v>0.22989949748743718</v>
      </c>
      <c r="M277" s="170" t="s">
        <v>595</v>
      </c>
      <c r="N277" s="176">
        <v>45155</v>
      </c>
      <c r="O277" s="41"/>
      <c r="R277" s="60" t="s">
        <v>872</v>
      </c>
      <c r="T277" s="41"/>
      <c r="W277" s="60"/>
      <c r="Y277" s="41"/>
      <c r="AB277" s="60"/>
      <c r="AD277" s="41"/>
      <c r="AG277" s="60"/>
      <c r="AI277" s="41"/>
      <c r="AL277" s="60"/>
    </row>
    <row r="278" spans="1:38" ht="12.75" customHeight="1">
      <c r="A278" s="198">
        <v>192</v>
      </c>
      <c r="B278" s="199">
        <v>45145</v>
      </c>
      <c r="C278" s="199"/>
      <c r="D278" s="200" t="s">
        <v>874</v>
      </c>
      <c r="E278" s="201" t="s">
        <v>592</v>
      </c>
      <c r="F278" s="171">
        <v>565</v>
      </c>
      <c r="G278" s="201"/>
      <c r="H278" s="201">
        <v>725</v>
      </c>
      <c r="I278" s="203">
        <v>725</v>
      </c>
      <c r="J278" s="173" t="s">
        <v>680</v>
      </c>
      <c r="K278" s="174">
        <f>H278-F278</f>
        <v>160</v>
      </c>
      <c r="L278" s="175">
        <f>K278/F278</f>
        <v>0.2831858407079646</v>
      </c>
      <c r="M278" s="170" t="s">
        <v>595</v>
      </c>
      <c r="N278" s="176">
        <v>45169</v>
      </c>
      <c r="O278" s="41"/>
      <c r="R278" s="60" t="s">
        <v>872</v>
      </c>
      <c r="T278" s="41"/>
      <c r="W278" s="60"/>
      <c r="Y278" s="41"/>
      <c r="AB278" s="60"/>
      <c r="AD278" s="41"/>
      <c r="AG278" s="60"/>
      <c r="AI278" s="41"/>
      <c r="AL278" s="60"/>
    </row>
    <row r="279" spans="1:38" ht="12.75" customHeight="1">
      <c r="A279" s="223">
        <v>193</v>
      </c>
      <c r="B279" s="224">
        <v>45167</v>
      </c>
      <c r="C279" s="58"/>
      <c r="D279" s="58" t="s">
        <v>885</v>
      </c>
      <c r="E279" s="228" t="s">
        <v>592</v>
      </c>
      <c r="F279" s="56" t="s">
        <v>886</v>
      </c>
      <c r="G279" s="56"/>
      <c r="H279" s="56"/>
      <c r="I279" s="56">
        <v>950</v>
      </c>
      <c r="J279" s="56" t="s">
        <v>593</v>
      </c>
      <c r="K279" s="56"/>
      <c r="L279" s="56"/>
      <c r="M279" s="56"/>
      <c r="N279" s="56"/>
      <c r="O279" s="41"/>
      <c r="R279" s="60" t="s">
        <v>872</v>
      </c>
      <c r="T279" s="41"/>
      <c r="W279" s="60"/>
      <c r="Y279" s="41"/>
      <c r="AB279" s="60"/>
      <c r="AD279" s="41"/>
      <c r="AG279" s="60"/>
      <c r="AI279" s="41"/>
      <c r="AL279" s="60"/>
    </row>
    <row r="280" spans="1:38" ht="12.75" customHeight="1">
      <c r="A280" s="223"/>
      <c r="B280" s="224"/>
      <c r="C280" s="58"/>
      <c r="D280" s="58"/>
      <c r="E280" s="228"/>
      <c r="F280" s="56"/>
      <c r="G280" s="56"/>
      <c r="H280" s="56"/>
      <c r="I280" s="56"/>
      <c r="J280" s="56"/>
      <c r="K280" s="56"/>
      <c r="L280" s="56"/>
      <c r="M280" s="56"/>
      <c r="N280" s="56"/>
      <c r="O280" s="41"/>
      <c r="R280" s="60"/>
      <c r="T280" s="41"/>
      <c r="W280" s="60"/>
      <c r="Y280" s="41"/>
      <c r="AB280" s="60"/>
      <c r="AD280" s="41"/>
      <c r="AG280" s="60"/>
      <c r="AI280" s="41"/>
      <c r="AL280" s="60"/>
    </row>
    <row r="281" spans="1:38" ht="12.75" customHeight="1">
      <c r="A281" s="58"/>
      <c r="B281" s="58"/>
      <c r="C281" s="58"/>
      <c r="D281" s="58"/>
      <c r="E281" s="58"/>
      <c r="F281" s="56"/>
      <c r="G281" s="56"/>
      <c r="H281" s="56"/>
      <c r="I281" s="56"/>
      <c r="J281" s="31"/>
      <c r="K281" s="56"/>
      <c r="L281" s="56"/>
      <c r="M281" s="56"/>
      <c r="N281" s="58"/>
      <c r="O281" s="41"/>
      <c r="R281" s="60"/>
      <c r="T281" s="41"/>
      <c r="W281" s="60"/>
      <c r="Y281" s="41"/>
      <c r="AB281" s="60"/>
      <c r="AD281" s="41"/>
      <c r="AG281" s="60"/>
      <c r="AI281" s="41"/>
      <c r="AL281" s="60"/>
    </row>
    <row r="282" spans="1:38" ht="12.75" customHeight="1">
      <c r="B282" s="229" t="s">
        <v>841</v>
      </c>
      <c r="F282" s="60"/>
      <c r="G282" s="60"/>
      <c r="H282" s="60"/>
      <c r="I282" s="60"/>
      <c r="J282" s="41"/>
      <c r="K282" s="60"/>
      <c r="L282" s="60"/>
      <c r="M282" s="60"/>
      <c r="O282" s="41"/>
      <c r="R282" s="60"/>
      <c r="T282" s="41"/>
      <c r="W282" s="60"/>
      <c r="Y282" s="41"/>
      <c r="AB282" s="60"/>
      <c r="AD282" s="41"/>
      <c r="AG282" s="60"/>
      <c r="AI282" s="41"/>
      <c r="AL282" s="60"/>
    </row>
    <row r="283" spans="1:38" ht="12.75" customHeight="1">
      <c r="A283" s="230"/>
      <c r="F283" s="60"/>
      <c r="G283" s="60"/>
      <c r="H283" s="60"/>
      <c r="I283" s="60"/>
      <c r="J283" s="41"/>
      <c r="K283" s="60"/>
      <c r="L283" s="60"/>
      <c r="M283" s="60"/>
      <c r="O283" s="41"/>
      <c r="R283" s="60"/>
      <c r="T283" s="41"/>
      <c r="W283" s="60"/>
      <c r="Y283" s="41"/>
      <c r="AB283" s="60"/>
      <c r="AD283" s="41"/>
      <c r="AG283" s="60"/>
      <c r="AI283" s="41"/>
      <c r="AL283" s="60"/>
    </row>
    <row r="284" spans="1:38" ht="12.75" customHeight="1">
      <c r="A284" s="230"/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38" ht="12.75" customHeight="1">
      <c r="A285" s="56"/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3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3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3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</sheetData>
  <autoFilter ref="R1:R281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2023-09-11T02:42:11Z</dcterms:modified>
</cp:coreProperties>
</file>